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151_H2020_DECIPHER\05_Model\CGE_Maquette_RE\"/>
    </mc:Choice>
  </mc:AlternateContent>
  <xr:revisionPtr revIDLastSave="0" documentId="13_ncr:1_{9659EF2A-BE45-4AC2-9AEC-C791F314DCBC}" xr6:coauthVersionLast="47" xr6:coauthVersionMax="47" xr10:uidLastSave="{00000000-0000-0000-0000-000000000000}"/>
  <bookViews>
    <workbookView xWindow="-120" yWindow="-120" windowWidth="29040" windowHeight="15840" tabRatio="931" firstSheet="10" activeTab="13" xr2:uid="{AD682C0D-F5F0-4C6A-A0FB-6855C2E13BAA}"/>
  </bookViews>
  <sheets>
    <sheet name="Baseline_ME" sheetId="8" r:id="rId1"/>
    <sheet name="Baseline_RE" sheetId="9" r:id="rId2"/>
    <sheet name="Baseline_RE_PART" sheetId="10" r:id="rId3"/>
    <sheet name="Baseline_ME_PART" sheetId="11" r:id="rId4"/>
    <sheet name="ME_PV_30" sheetId="12" r:id="rId5"/>
    <sheet name="ME_PV_ALL" sheetId="13" r:id="rId6"/>
    <sheet name="RE_PV_ALL" sheetId="14" r:id="rId7"/>
    <sheet name="RE_PV_30" sheetId="15" r:id="rId8"/>
    <sheet name="ME_PV_30_PART" sheetId="16" r:id="rId9"/>
    <sheet name="ME_PV_ALL_PART" sheetId="17" r:id="rId10"/>
    <sheet name="RE_PV_ALL_PART" sheetId="18" r:id="rId11"/>
    <sheet name="RE_PV_30_PART" sheetId="19" r:id="rId12"/>
    <sheet name="Info" sheetId="1" r:id="rId13"/>
    <sheet name="Unit_Cost_Capital" sheetId="20" r:id="rId14"/>
    <sheet name="Investment" sheetId="21" r:id="rId15"/>
    <sheet name="Data" sheetId="22" r:id="rId16"/>
    <sheet name="UC_Permanent" sheetId="24" r:id="rId17"/>
    <sheet name="INV_REL_Permanent" sheetId="27" r:id="rId18"/>
    <sheet name="UC_Temporary" sheetId="37" r:id="rId19"/>
    <sheet name="INV_REL_Temporary" sheetId="38" r:id="rId20"/>
    <sheet name="Macro_Baseline_ME" sheetId="30" r:id="rId21"/>
    <sheet name="Macro_ME_PV_ALL_PART" sheetId="32" r:id="rId22"/>
    <sheet name="Macro_RE_PV_ALL_PART" sheetId="33" r:id="rId23"/>
    <sheet name="Macro_ME_PV_ALL" sheetId="35" r:id="rId24"/>
    <sheet name="Macro_RE_PV_ALL" sheetId="34" r:id="rId25"/>
    <sheet name="Baseline_Table" sheetId="3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38" l="1"/>
  <c r="K25" i="38"/>
  <c r="J25" i="38"/>
  <c r="I25" i="38"/>
  <c r="H25" i="38"/>
  <c r="G25" i="38"/>
  <c r="F25" i="38"/>
  <c r="L24" i="38"/>
  <c r="K24" i="38"/>
  <c r="J24" i="38"/>
  <c r="I24" i="38"/>
  <c r="H24" i="38"/>
  <c r="G24" i="38"/>
  <c r="F24" i="38"/>
  <c r="L21" i="38"/>
  <c r="K21" i="38"/>
  <c r="J21" i="38"/>
  <c r="I21" i="38"/>
  <c r="H21" i="38"/>
  <c r="G21" i="38"/>
  <c r="F21" i="38"/>
  <c r="L20" i="38"/>
  <c r="K20" i="38"/>
  <c r="J20" i="38"/>
  <c r="I20" i="38"/>
  <c r="H20" i="38"/>
  <c r="G20" i="38"/>
  <c r="F20" i="38"/>
  <c r="L17" i="38"/>
  <c r="K17" i="38"/>
  <c r="J17" i="38"/>
  <c r="I17" i="38"/>
  <c r="H17" i="38"/>
  <c r="G17" i="38"/>
  <c r="F17" i="38"/>
  <c r="L16" i="38"/>
  <c r="K16" i="38"/>
  <c r="J16" i="38"/>
  <c r="I16" i="38"/>
  <c r="H16" i="38"/>
  <c r="G16" i="38"/>
  <c r="F16" i="38"/>
  <c r="L13" i="38"/>
  <c r="K13" i="38"/>
  <c r="J13" i="38"/>
  <c r="I13" i="38"/>
  <c r="H13" i="38"/>
  <c r="G13" i="38"/>
  <c r="F13" i="38"/>
  <c r="L12" i="38"/>
  <c r="K12" i="38"/>
  <c r="J12" i="38"/>
  <c r="I12" i="38"/>
  <c r="H12" i="38"/>
  <c r="G12" i="38"/>
  <c r="F12" i="38"/>
  <c r="L25" i="37"/>
  <c r="K25" i="37"/>
  <c r="J25" i="37"/>
  <c r="I25" i="37"/>
  <c r="H25" i="37"/>
  <c r="G25" i="37"/>
  <c r="F25" i="37"/>
  <c r="L24" i="37"/>
  <c r="K24" i="37"/>
  <c r="J24" i="37"/>
  <c r="I24" i="37"/>
  <c r="H24" i="37"/>
  <c r="G24" i="37"/>
  <c r="F24" i="37"/>
  <c r="L21" i="37"/>
  <c r="K21" i="37"/>
  <c r="J21" i="37"/>
  <c r="I21" i="37"/>
  <c r="H21" i="37"/>
  <c r="G21" i="37"/>
  <c r="F21" i="37"/>
  <c r="L20" i="37"/>
  <c r="K20" i="37"/>
  <c r="J20" i="37"/>
  <c r="I20" i="37"/>
  <c r="H20" i="37"/>
  <c r="G20" i="37"/>
  <c r="F20" i="37"/>
  <c r="L17" i="37"/>
  <c r="K17" i="37"/>
  <c r="J17" i="37"/>
  <c r="I17" i="37"/>
  <c r="H17" i="37"/>
  <c r="G17" i="37"/>
  <c r="F17" i="37"/>
  <c r="L16" i="37"/>
  <c r="K16" i="37"/>
  <c r="J16" i="37"/>
  <c r="I16" i="37"/>
  <c r="H16" i="37"/>
  <c r="G16" i="37"/>
  <c r="F16" i="37"/>
  <c r="L13" i="37"/>
  <c r="K13" i="37"/>
  <c r="J13" i="37"/>
  <c r="I13" i="37"/>
  <c r="H13" i="37"/>
  <c r="G13" i="37"/>
  <c r="F13" i="37"/>
  <c r="L12" i="37"/>
  <c r="K12" i="37"/>
  <c r="J12" i="37"/>
  <c r="I12" i="37"/>
  <c r="H12" i="37"/>
  <c r="G12" i="37"/>
  <c r="F12" i="37"/>
  <c r="W24" i="36" l="1"/>
  <c r="V24" i="36"/>
  <c r="U24" i="36"/>
  <c r="T24" i="36"/>
  <c r="S24" i="36"/>
  <c r="R24" i="36"/>
  <c r="Q24" i="36"/>
  <c r="W23" i="36"/>
  <c r="V23" i="36"/>
  <c r="U23" i="36"/>
  <c r="T23" i="36"/>
  <c r="S23" i="36"/>
  <c r="R23" i="36"/>
  <c r="Q23" i="36"/>
  <c r="W22" i="36"/>
  <c r="V22" i="36"/>
  <c r="U22" i="36"/>
  <c r="T22" i="36"/>
  <c r="S22" i="36"/>
  <c r="R22" i="36"/>
  <c r="Q22" i="36"/>
  <c r="W21" i="36"/>
  <c r="V21" i="36"/>
  <c r="U21" i="36"/>
  <c r="T21" i="36"/>
  <c r="S21" i="36"/>
  <c r="R21" i="36"/>
  <c r="Q21" i="36"/>
  <c r="W20" i="36"/>
  <c r="V20" i="36"/>
  <c r="U20" i="36"/>
  <c r="T20" i="36"/>
  <c r="S20" i="36"/>
  <c r="R20" i="36"/>
  <c r="Q20" i="36"/>
  <c r="W19" i="36"/>
  <c r="V19" i="36"/>
  <c r="U19" i="36"/>
  <c r="T19" i="36"/>
  <c r="S19" i="36"/>
  <c r="R19" i="36"/>
  <c r="Q19" i="36"/>
  <c r="W18" i="36"/>
  <c r="V18" i="36"/>
  <c r="U18" i="36"/>
  <c r="T18" i="36"/>
  <c r="S18" i="36"/>
  <c r="R18" i="36"/>
  <c r="Q18" i="36"/>
  <c r="W17" i="36"/>
  <c r="V17" i="36"/>
  <c r="U17" i="36"/>
  <c r="T17" i="36"/>
  <c r="S17" i="36"/>
  <c r="R17" i="36"/>
  <c r="Q17" i="36"/>
  <c r="W16" i="36"/>
  <c r="V16" i="36"/>
  <c r="U16" i="36"/>
  <c r="T16" i="36"/>
  <c r="S16" i="36"/>
  <c r="R16" i="36"/>
  <c r="Q16" i="36"/>
  <c r="K24" i="36"/>
  <c r="J24" i="36"/>
  <c r="I24" i="36"/>
  <c r="H24" i="36"/>
  <c r="G24" i="36"/>
  <c r="F24" i="36"/>
  <c r="E24" i="36"/>
  <c r="K23" i="36"/>
  <c r="J23" i="36"/>
  <c r="I23" i="36"/>
  <c r="H23" i="36"/>
  <c r="G23" i="36"/>
  <c r="F23" i="36"/>
  <c r="E23" i="36"/>
  <c r="K22" i="36"/>
  <c r="J22" i="36"/>
  <c r="I22" i="36"/>
  <c r="H22" i="36"/>
  <c r="G22" i="36"/>
  <c r="F22" i="36"/>
  <c r="E22" i="36"/>
  <c r="K56" i="36"/>
  <c r="J56" i="36"/>
  <c r="I56" i="36"/>
  <c r="H56" i="36"/>
  <c r="G56" i="36"/>
  <c r="F56" i="36"/>
  <c r="E56" i="36"/>
  <c r="K55" i="36"/>
  <c r="J55" i="36"/>
  <c r="I55" i="36"/>
  <c r="H55" i="36"/>
  <c r="G55" i="36"/>
  <c r="F55" i="36"/>
  <c r="E55" i="36"/>
  <c r="K54" i="36"/>
  <c r="J54" i="36"/>
  <c r="I54" i="36"/>
  <c r="H54" i="36"/>
  <c r="G54" i="36"/>
  <c r="F54" i="36"/>
  <c r="E54" i="36"/>
  <c r="K53" i="36"/>
  <c r="J53" i="36"/>
  <c r="I53" i="36"/>
  <c r="H53" i="36"/>
  <c r="G53" i="36"/>
  <c r="F53" i="36"/>
  <c r="E53" i="36"/>
  <c r="K52" i="36"/>
  <c r="J52" i="36"/>
  <c r="I52" i="36"/>
  <c r="H52" i="36"/>
  <c r="G52" i="36"/>
  <c r="F52" i="36"/>
  <c r="E52" i="36"/>
  <c r="K51" i="36"/>
  <c r="J51" i="36"/>
  <c r="I51" i="36"/>
  <c r="H51" i="36"/>
  <c r="G51" i="36"/>
  <c r="F51" i="36"/>
  <c r="E51" i="36"/>
  <c r="K50" i="36"/>
  <c r="J50" i="36"/>
  <c r="I50" i="36"/>
  <c r="H50" i="36"/>
  <c r="G50" i="36"/>
  <c r="F50" i="36"/>
  <c r="E50" i="36"/>
  <c r="K49" i="36"/>
  <c r="J49" i="36"/>
  <c r="I49" i="36"/>
  <c r="H49" i="36"/>
  <c r="G49" i="36"/>
  <c r="F49" i="36"/>
  <c r="E49" i="36"/>
  <c r="K48" i="36"/>
  <c r="J48" i="36"/>
  <c r="I48" i="36"/>
  <c r="H48" i="36"/>
  <c r="G48" i="36"/>
  <c r="F48" i="36"/>
  <c r="E48" i="36"/>
  <c r="K47" i="36"/>
  <c r="J47" i="36"/>
  <c r="I47" i="36"/>
  <c r="H47" i="36"/>
  <c r="G47" i="36"/>
  <c r="F47" i="36"/>
  <c r="E47" i="36"/>
  <c r="K46" i="36"/>
  <c r="J46" i="36"/>
  <c r="I46" i="36"/>
  <c r="H46" i="36"/>
  <c r="G46" i="36"/>
  <c r="F46" i="36"/>
  <c r="E46" i="36"/>
  <c r="K45" i="36"/>
  <c r="J45" i="36"/>
  <c r="I45" i="36"/>
  <c r="H45" i="36"/>
  <c r="G45" i="36"/>
  <c r="F45" i="36"/>
  <c r="E45" i="36"/>
  <c r="K44" i="36"/>
  <c r="J44" i="36"/>
  <c r="I44" i="36"/>
  <c r="H44" i="36"/>
  <c r="G44" i="36"/>
  <c r="F44" i="36"/>
  <c r="E44" i="36"/>
  <c r="K43" i="36"/>
  <c r="J43" i="36"/>
  <c r="I43" i="36"/>
  <c r="H43" i="36"/>
  <c r="G43" i="36"/>
  <c r="F43" i="36"/>
  <c r="E43" i="36"/>
  <c r="K42" i="36"/>
  <c r="J42" i="36"/>
  <c r="I42" i="36"/>
  <c r="H42" i="36"/>
  <c r="G42" i="36"/>
  <c r="F42" i="36"/>
  <c r="E42" i="36"/>
  <c r="K41" i="36"/>
  <c r="J41" i="36"/>
  <c r="I41" i="36"/>
  <c r="H41" i="36"/>
  <c r="G41" i="36"/>
  <c r="F41" i="36"/>
  <c r="E41" i="36"/>
  <c r="K40" i="36"/>
  <c r="J40" i="36"/>
  <c r="I40" i="36"/>
  <c r="H40" i="36"/>
  <c r="G40" i="36"/>
  <c r="F40" i="36"/>
  <c r="E40" i="36"/>
  <c r="K39" i="36"/>
  <c r="J39" i="36"/>
  <c r="I39" i="36"/>
  <c r="H39" i="36"/>
  <c r="G39" i="36"/>
  <c r="F39" i="36"/>
  <c r="E39" i="36"/>
  <c r="K38" i="36"/>
  <c r="J38" i="36"/>
  <c r="I38" i="36"/>
  <c r="H38" i="36"/>
  <c r="G38" i="36"/>
  <c r="F38" i="36"/>
  <c r="E38" i="36"/>
  <c r="K37" i="36"/>
  <c r="J37" i="36"/>
  <c r="I37" i="36"/>
  <c r="H37" i="36"/>
  <c r="G37" i="36"/>
  <c r="F37" i="36"/>
  <c r="E37" i="36"/>
  <c r="K36" i="36"/>
  <c r="J36" i="36"/>
  <c r="I36" i="36"/>
  <c r="H36" i="36"/>
  <c r="G36" i="36"/>
  <c r="F36" i="36"/>
  <c r="E36" i="36"/>
  <c r="K35" i="36"/>
  <c r="J35" i="36"/>
  <c r="I35" i="36"/>
  <c r="H35" i="36"/>
  <c r="G35" i="36"/>
  <c r="F35" i="36"/>
  <c r="E35" i="36"/>
  <c r="K34" i="36"/>
  <c r="J34" i="36"/>
  <c r="I34" i="36"/>
  <c r="H34" i="36"/>
  <c r="G34" i="36"/>
  <c r="F34" i="36"/>
  <c r="E34" i="36"/>
  <c r="K33" i="36"/>
  <c r="J33" i="36"/>
  <c r="I33" i="36"/>
  <c r="H33" i="36"/>
  <c r="G33" i="36"/>
  <c r="F33" i="36"/>
  <c r="E33" i="36"/>
  <c r="K32" i="36"/>
  <c r="J32" i="36"/>
  <c r="I32" i="36"/>
  <c r="H32" i="36"/>
  <c r="G32" i="36"/>
  <c r="G8" i="36" s="1"/>
  <c r="F32" i="36"/>
  <c r="E32" i="36"/>
  <c r="K31" i="36"/>
  <c r="J31" i="36"/>
  <c r="I31" i="36"/>
  <c r="H31" i="36"/>
  <c r="G31" i="36"/>
  <c r="F31" i="36"/>
  <c r="E31" i="36"/>
  <c r="K30" i="36"/>
  <c r="J30" i="36"/>
  <c r="I30" i="36"/>
  <c r="H30" i="36"/>
  <c r="G30" i="36"/>
  <c r="F30" i="36"/>
  <c r="E30" i="36"/>
  <c r="K29" i="36"/>
  <c r="J29" i="36"/>
  <c r="J8" i="36" s="1"/>
  <c r="I29" i="36"/>
  <c r="I8" i="36" s="1"/>
  <c r="H29" i="36"/>
  <c r="G29" i="36"/>
  <c r="F29" i="36"/>
  <c r="E29" i="36"/>
  <c r="K28" i="36"/>
  <c r="J28" i="36"/>
  <c r="I28" i="36"/>
  <c r="H28" i="36"/>
  <c r="G28" i="36"/>
  <c r="F28" i="36"/>
  <c r="E28" i="36"/>
  <c r="K27" i="36"/>
  <c r="J27" i="36"/>
  <c r="I27" i="36"/>
  <c r="H27" i="36"/>
  <c r="G27" i="36"/>
  <c r="F27" i="36"/>
  <c r="E27" i="36"/>
  <c r="K26" i="36"/>
  <c r="J26" i="36"/>
  <c r="I26" i="36"/>
  <c r="H26" i="36"/>
  <c r="G26" i="36"/>
  <c r="F26" i="36"/>
  <c r="E26" i="36"/>
  <c r="K25" i="36"/>
  <c r="J25" i="36"/>
  <c r="I25" i="36"/>
  <c r="H25" i="36"/>
  <c r="G25" i="36"/>
  <c r="F25" i="36"/>
  <c r="E25" i="36"/>
  <c r="H7" i="36"/>
  <c r="K21" i="36"/>
  <c r="J21" i="36"/>
  <c r="I21" i="36"/>
  <c r="H21" i="36"/>
  <c r="G21" i="36"/>
  <c r="F21" i="36"/>
  <c r="E21" i="36"/>
  <c r="K20" i="36"/>
  <c r="J20" i="36"/>
  <c r="I20" i="36"/>
  <c r="H20" i="36"/>
  <c r="G20" i="36"/>
  <c r="F20" i="36"/>
  <c r="E20" i="36"/>
  <c r="K19" i="36"/>
  <c r="J19" i="36"/>
  <c r="I19" i="36"/>
  <c r="H19" i="36"/>
  <c r="G19" i="36"/>
  <c r="F19" i="36"/>
  <c r="E19" i="36"/>
  <c r="K18" i="36"/>
  <c r="J18" i="36"/>
  <c r="I18" i="36"/>
  <c r="H18" i="36"/>
  <c r="G18" i="36"/>
  <c r="F18" i="36"/>
  <c r="E18" i="36"/>
  <c r="K17" i="36"/>
  <c r="J17" i="36"/>
  <c r="I17" i="36"/>
  <c r="H17" i="36"/>
  <c r="G17" i="36"/>
  <c r="F17" i="36"/>
  <c r="E17" i="36"/>
  <c r="K16" i="36"/>
  <c r="J16" i="36"/>
  <c r="J6" i="36" s="1"/>
  <c r="I16" i="36"/>
  <c r="H16" i="36"/>
  <c r="H6" i="36" s="1"/>
  <c r="G16" i="36"/>
  <c r="F16" i="36"/>
  <c r="F6" i="36" s="1"/>
  <c r="E16" i="36"/>
  <c r="E6" i="36" s="1"/>
  <c r="K6" i="36"/>
  <c r="I6" i="36"/>
  <c r="G6" i="36"/>
  <c r="S57" i="35"/>
  <c r="R57" i="35"/>
  <c r="Q57" i="35"/>
  <c r="P57" i="35"/>
  <c r="O57" i="35"/>
  <c r="N57" i="35"/>
  <c r="M57" i="35"/>
  <c r="K57" i="35"/>
  <c r="J57" i="35"/>
  <c r="AH57" i="35" s="1"/>
  <c r="AH60" i="35" s="1"/>
  <c r="I57" i="35"/>
  <c r="H57" i="35"/>
  <c r="G57" i="35"/>
  <c r="F57" i="35"/>
  <c r="E57" i="35"/>
  <c r="S56" i="35"/>
  <c r="R56" i="35"/>
  <c r="Q56" i="35"/>
  <c r="P56" i="35"/>
  <c r="O56" i="35"/>
  <c r="N56" i="35"/>
  <c r="M56" i="35"/>
  <c r="K56" i="35"/>
  <c r="J56" i="35"/>
  <c r="I56" i="35"/>
  <c r="H56" i="35"/>
  <c r="G56" i="35"/>
  <c r="F56" i="35"/>
  <c r="E56" i="35"/>
  <c r="S55" i="35"/>
  <c r="R55" i="35"/>
  <c r="Q55" i="35"/>
  <c r="P55" i="35"/>
  <c r="O55" i="35"/>
  <c r="N55" i="35"/>
  <c r="N11" i="35" s="1"/>
  <c r="M55" i="35"/>
  <c r="K55" i="35"/>
  <c r="J55" i="35"/>
  <c r="I55" i="35"/>
  <c r="H55" i="35"/>
  <c r="G55" i="35"/>
  <c r="F55" i="35"/>
  <c r="AD55" i="35" s="1"/>
  <c r="E55" i="35"/>
  <c r="S54" i="35"/>
  <c r="R54" i="35"/>
  <c r="Q54" i="35"/>
  <c r="P54" i="35"/>
  <c r="O54" i="35"/>
  <c r="N54" i="35"/>
  <c r="M54" i="35"/>
  <c r="K54" i="35"/>
  <c r="J54" i="35"/>
  <c r="I54" i="35"/>
  <c r="H54" i="35"/>
  <c r="G54" i="35"/>
  <c r="F54" i="35"/>
  <c r="E54" i="35"/>
  <c r="S53" i="35"/>
  <c r="R53" i="35"/>
  <c r="Q53" i="35"/>
  <c r="P53" i="35"/>
  <c r="O53" i="35"/>
  <c r="N53" i="35"/>
  <c r="M53" i="35"/>
  <c r="K53" i="35"/>
  <c r="J53" i="35"/>
  <c r="I53" i="35"/>
  <c r="AG53" i="35" s="1"/>
  <c r="H53" i="35"/>
  <c r="G53" i="35"/>
  <c r="F53" i="35"/>
  <c r="E53" i="35"/>
  <c r="S52" i="35"/>
  <c r="R52" i="35"/>
  <c r="Q52" i="35"/>
  <c r="Q11" i="35" s="1"/>
  <c r="P52" i="35"/>
  <c r="O52" i="35"/>
  <c r="N52" i="35"/>
  <c r="M52" i="35"/>
  <c r="K52" i="35"/>
  <c r="J52" i="35"/>
  <c r="I52" i="35"/>
  <c r="H52" i="35"/>
  <c r="G52" i="35"/>
  <c r="F52" i="35"/>
  <c r="E52" i="35"/>
  <c r="S51" i="35"/>
  <c r="R51" i="35"/>
  <c r="Q51" i="35"/>
  <c r="P51" i="35"/>
  <c r="O51" i="35"/>
  <c r="N51" i="35"/>
  <c r="M51" i="35"/>
  <c r="K51" i="35"/>
  <c r="J51" i="35"/>
  <c r="I51" i="35"/>
  <c r="H51" i="35"/>
  <c r="G51" i="35"/>
  <c r="F51" i="35"/>
  <c r="E51" i="35"/>
  <c r="E11" i="35" s="1"/>
  <c r="S50" i="35"/>
  <c r="R50" i="35"/>
  <c r="Q50" i="35"/>
  <c r="P50" i="35"/>
  <c r="O50" i="35"/>
  <c r="N50" i="35"/>
  <c r="M50" i="35"/>
  <c r="M10" i="35" s="1"/>
  <c r="K50" i="35"/>
  <c r="J50" i="35"/>
  <c r="I50" i="35"/>
  <c r="H50" i="35"/>
  <c r="G50" i="35"/>
  <c r="F50" i="35"/>
  <c r="E50" i="35"/>
  <c r="S49" i="35"/>
  <c r="R49" i="35"/>
  <c r="Q49" i="35"/>
  <c r="P49" i="35"/>
  <c r="O49" i="35"/>
  <c r="N49" i="35"/>
  <c r="M49" i="35"/>
  <c r="K49" i="35"/>
  <c r="J49" i="35"/>
  <c r="I49" i="35"/>
  <c r="H49" i="35"/>
  <c r="G49" i="35"/>
  <c r="F49" i="35"/>
  <c r="E49" i="35"/>
  <c r="S48" i="35"/>
  <c r="R48" i="35"/>
  <c r="Q48" i="35"/>
  <c r="P48" i="35"/>
  <c r="P10" i="35" s="1"/>
  <c r="O48" i="35"/>
  <c r="N48" i="35"/>
  <c r="M48" i="35"/>
  <c r="K48" i="35"/>
  <c r="J48" i="35"/>
  <c r="I48" i="35"/>
  <c r="H48" i="35"/>
  <c r="X48" i="35" s="1"/>
  <c r="G48" i="35"/>
  <c r="F48" i="35"/>
  <c r="E48" i="35"/>
  <c r="S47" i="35"/>
  <c r="R47" i="35"/>
  <c r="Q47" i="35"/>
  <c r="P47" i="35"/>
  <c r="O47" i="35"/>
  <c r="N47" i="35"/>
  <c r="M47" i="35"/>
  <c r="K47" i="35"/>
  <c r="J47" i="35"/>
  <c r="I47" i="35"/>
  <c r="H47" i="35"/>
  <c r="G47" i="35"/>
  <c r="F47" i="35"/>
  <c r="E47" i="35"/>
  <c r="S46" i="35"/>
  <c r="R46" i="35"/>
  <c r="Q46" i="35"/>
  <c r="P46" i="35"/>
  <c r="O46" i="35"/>
  <c r="N46" i="35"/>
  <c r="M46" i="35"/>
  <c r="K46" i="35"/>
  <c r="AI46" i="35" s="1"/>
  <c r="J46" i="35"/>
  <c r="I46" i="35"/>
  <c r="H46" i="35"/>
  <c r="G46" i="35"/>
  <c r="F46" i="35"/>
  <c r="E46" i="35"/>
  <c r="S45" i="35"/>
  <c r="AI45" i="35" s="1"/>
  <c r="R45" i="35"/>
  <c r="Q45" i="35"/>
  <c r="P45" i="35"/>
  <c r="O45" i="35"/>
  <c r="N45" i="35"/>
  <c r="M45" i="35"/>
  <c r="K45" i="35"/>
  <c r="J45" i="35"/>
  <c r="I45" i="35"/>
  <c r="H45" i="35"/>
  <c r="G45" i="35"/>
  <c r="F45" i="35"/>
  <c r="E45" i="35"/>
  <c r="S44" i="35"/>
  <c r="R44" i="35"/>
  <c r="Q44" i="35"/>
  <c r="P44" i="35"/>
  <c r="O44" i="35"/>
  <c r="N44" i="35"/>
  <c r="M44" i="35"/>
  <c r="K44" i="35"/>
  <c r="J44" i="35"/>
  <c r="I44" i="35"/>
  <c r="H44" i="35"/>
  <c r="G44" i="35"/>
  <c r="G10" i="35" s="1"/>
  <c r="F44" i="35"/>
  <c r="E44" i="35"/>
  <c r="S43" i="35"/>
  <c r="R43" i="35"/>
  <c r="Q43" i="35"/>
  <c r="P43" i="35"/>
  <c r="O43" i="35"/>
  <c r="O9" i="35" s="1"/>
  <c r="N43" i="35"/>
  <c r="M43" i="35"/>
  <c r="K43" i="35"/>
  <c r="J43" i="35"/>
  <c r="I43" i="35"/>
  <c r="H43" i="35"/>
  <c r="G43" i="35"/>
  <c r="F43" i="35"/>
  <c r="E43" i="35"/>
  <c r="S42" i="35"/>
  <c r="R42" i="35"/>
  <c r="Q42" i="35"/>
  <c r="P42" i="35"/>
  <c r="O42" i="35"/>
  <c r="N42" i="35"/>
  <c r="M42" i="35"/>
  <c r="K42" i="35"/>
  <c r="J42" i="35"/>
  <c r="I42" i="35"/>
  <c r="H42" i="35"/>
  <c r="G42" i="35"/>
  <c r="F42" i="35"/>
  <c r="E42" i="35"/>
  <c r="S41" i="35"/>
  <c r="R41" i="35"/>
  <c r="R9" i="35" s="1"/>
  <c r="Q41" i="35"/>
  <c r="P41" i="35"/>
  <c r="O41" i="35"/>
  <c r="N41" i="35"/>
  <c r="M41" i="35"/>
  <c r="K41" i="35"/>
  <c r="J41" i="35"/>
  <c r="J9" i="35" s="1"/>
  <c r="Z9" i="35" s="1"/>
  <c r="I41" i="35"/>
  <c r="H41" i="35"/>
  <c r="G41" i="35"/>
  <c r="F41" i="35"/>
  <c r="E41" i="35"/>
  <c r="S40" i="35"/>
  <c r="R40" i="35"/>
  <c r="Q40" i="35"/>
  <c r="P40" i="35"/>
  <c r="O40" i="35"/>
  <c r="N40" i="35"/>
  <c r="M40" i="35"/>
  <c r="K40" i="35"/>
  <c r="J40" i="35"/>
  <c r="I40" i="35"/>
  <c r="H40" i="35"/>
  <c r="G40" i="35"/>
  <c r="F40" i="35"/>
  <c r="E40" i="35"/>
  <c r="S39" i="35"/>
  <c r="R39" i="35"/>
  <c r="Q39" i="35"/>
  <c r="P39" i="35"/>
  <c r="O39" i="35"/>
  <c r="N39" i="35"/>
  <c r="M39" i="35"/>
  <c r="K39" i="35"/>
  <c r="J39" i="35"/>
  <c r="I39" i="35"/>
  <c r="H39" i="35"/>
  <c r="G39" i="35"/>
  <c r="F39" i="35"/>
  <c r="F9" i="35" s="1"/>
  <c r="E39" i="35"/>
  <c r="S38" i="35"/>
  <c r="R38" i="35"/>
  <c r="Q38" i="35"/>
  <c r="P38" i="35"/>
  <c r="O38" i="35"/>
  <c r="N38" i="35"/>
  <c r="M38" i="35"/>
  <c r="K38" i="35"/>
  <c r="J38" i="35"/>
  <c r="I38" i="35"/>
  <c r="H38" i="35"/>
  <c r="G38" i="35"/>
  <c r="F38" i="35"/>
  <c r="E38" i="35"/>
  <c r="S37" i="35"/>
  <c r="R37" i="35"/>
  <c r="Q37" i="35"/>
  <c r="P37" i="35"/>
  <c r="O37" i="35"/>
  <c r="N37" i="35"/>
  <c r="M37" i="35"/>
  <c r="K37" i="35"/>
  <c r="J37" i="35"/>
  <c r="I37" i="35"/>
  <c r="Y37" i="35" s="1"/>
  <c r="H37" i="35"/>
  <c r="G37" i="35"/>
  <c r="F37" i="35"/>
  <c r="E37" i="35"/>
  <c r="S36" i="35"/>
  <c r="R36" i="35"/>
  <c r="Q36" i="35"/>
  <c r="Y36" i="35" s="1"/>
  <c r="P36" i="35"/>
  <c r="O36" i="35"/>
  <c r="N36" i="35"/>
  <c r="M36" i="35"/>
  <c r="K36" i="35"/>
  <c r="J36" i="35"/>
  <c r="I36" i="35"/>
  <c r="H36" i="35"/>
  <c r="G36" i="35"/>
  <c r="F36" i="35"/>
  <c r="E36" i="35"/>
  <c r="S35" i="35"/>
  <c r="R35" i="35"/>
  <c r="Q35" i="35"/>
  <c r="P35" i="35"/>
  <c r="O35" i="35"/>
  <c r="N35" i="35"/>
  <c r="M35" i="35"/>
  <c r="K35" i="35"/>
  <c r="J35" i="35"/>
  <c r="I35" i="35"/>
  <c r="H35" i="35"/>
  <c r="G35" i="35"/>
  <c r="F35" i="35"/>
  <c r="E35" i="35"/>
  <c r="AC35" i="35" s="1"/>
  <c r="S34" i="35"/>
  <c r="R34" i="35"/>
  <c r="Q34" i="35"/>
  <c r="P34" i="35"/>
  <c r="O34" i="35"/>
  <c r="N34" i="35"/>
  <c r="M34" i="35"/>
  <c r="M8" i="35" s="1"/>
  <c r="K34" i="35"/>
  <c r="J34" i="35"/>
  <c r="I34" i="35"/>
  <c r="H34" i="35"/>
  <c r="G34" i="35"/>
  <c r="F34" i="35"/>
  <c r="E34" i="35"/>
  <c r="S33" i="35"/>
  <c r="R33" i="35"/>
  <c r="Q33" i="35"/>
  <c r="P33" i="35"/>
  <c r="O33" i="35"/>
  <c r="N33" i="35"/>
  <c r="M33" i="35"/>
  <c r="K33" i="35"/>
  <c r="J33" i="35"/>
  <c r="I33" i="35"/>
  <c r="H33" i="35"/>
  <c r="G33" i="35"/>
  <c r="F33" i="35"/>
  <c r="E33" i="35"/>
  <c r="S32" i="35"/>
  <c r="R32" i="35"/>
  <c r="Q32" i="35"/>
  <c r="P32" i="35"/>
  <c r="P8" i="35" s="1"/>
  <c r="O32" i="35"/>
  <c r="N32" i="35"/>
  <c r="M32" i="35"/>
  <c r="K32" i="35"/>
  <c r="J32" i="35"/>
  <c r="I32" i="35"/>
  <c r="H32" i="35"/>
  <c r="AF32" i="35" s="1"/>
  <c r="G32" i="35"/>
  <c r="F32" i="35"/>
  <c r="AD32" i="35" s="1"/>
  <c r="E32" i="35"/>
  <c r="S31" i="35"/>
  <c r="R31" i="35"/>
  <c r="Q31" i="35"/>
  <c r="P31" i="35"/>
  <c r="O31" i="35"/>
  <c r="N31" i="35"/>
  <c r="M31" i="35"/>
  <c r="K31" i="35"/>
  <c r="J31" i="35"/>
  <c r="AH31" i="35" s="1"/>
  <c r="I31" i="35"/>
  <c r="H31" i="35"/>
  <c r="G31" i="35"/>
  <c r="F31" i="35"/>
  <c r="E31" i="35"/>
  <c r="S30" i="35"/>
  <c r="R30" i="35"/>
  <c r="Q30" i="35"/>
  <c r="P30" i="35"/>
  <c r="O30" i="35"/>
  <c r="N30" i="35"/>
  <c r="M30" i="35"/>
  <c r="K30" i="35"/>
  <c r="AA30" i="35" s="1"/>
  <c r="J30" i="35"/>
  <c r="I30" i="35"/>
  <c r="H30" i="35"/>
  <c r="G30" i="35"/>
  <c r="F30" i="35"/>
  <c r="E30" i="35"/>
  <c r="S29" i="35"/>
  <c r="AI29" i="35" s="1"/>
  <c r="AI62" i="35" s="1"/>
  <c r="R29" i="35"/>
  <c r="Q29" i="35"/>
  <c r="Y29" i="35" s="1"/>
  <c r="P29" i="35"/>
  <c r="O29" i="35"/>
  <c r="N29" i="35"/>
  <c r="M29" i="35"/>
  <c r="K29" i="35"/>
  <c r="J29" i="35"/>
  <c r="I29" i="35"/>
  <c r="H29" i="35"/>
  <c r="G29" i="35"/>
  <c r="F29" i="35"/>
  <c r="AD29" i="35" s="1"/>
  <c r="AD62" i="35" s="1"/>
  <c r="E29" i="35"/>
  <c r="S28" i="35"/>
  <c r="R28" i="35"/>
  <c r="Q28" i="35"/>
  <c r="P28" i="35"/>
  <c r="O28" i="35"/>
  <c r="N28" i="35"/>
  <c r="M28" i="35"/>
  <c r="K28" i="35"/>
  <c r="J28" i="35"/>
  <c r="I28" i="35"/>
  <c r="H28" i="35"/>
  <c r="G28" i="35"/>
  <c r="AE28" i="35" s="1"/>
  <c r="F28" i="35"/>
  <c r="E28" i="35"/>
  <c r="S27" i="35"/>
  <c r="R27" i="35"/>
  <c r="Q27" i="35"/>
  <c r="P27" i="35"/>
  <c r="P7" i="35" s="1"/>
  <c r="O27" i="35"/>
  <c r="O7" i="35" s="1"/>
  <c r="N27" i="35"/>
  <c r="M27" i="35"/>
  <c r="U27" i="35" s="1"/>
  <c r="K27" i="35"/>
  <c r="J27" i="35"/>
  <c r="I27" i="35"/>
  <c r="H27" i="35"/>
  <c r="G27" i="35"/>
  <c r="F27" i="35"/>
  <c r="E27" i="35"/>
  <c r="S26" i="35"/>
  <c r="R26" i="35"/>
  <c r="Q26" i="35"/>
  <c r="P26" i="35"/>
  <c r="O26" i="35"/>
  <c r="N26" i="35"/>
  <c r="M26" i="35"/>
  <c r="K26" i="35"/>
  <c r="J26" i="35"/>
  <c r="I26" i="35"/>
  <c r="H26" i="35"/>
  <c r="G26" i="35"/>
  <c r="F26" i="35"/>
  <c r="E26" i="35"/>
  <c r="S25" i="35"/>
  <c r="R25" i="35"/>
  <c r="R7" i="35" s="1"/>
  <c r="Q25" i="35"/>
  <c r="P25" i="35"/>
  <c r="O25" i="35"/>
  <c r="W25" i="35" s="1"/>
  <c r="N25" i="35"/>
  <c r="M25" i="35"/>
  <c r="K25" i="35"/>
  <c r="AA25" i="35" s="1"/>
  <c r="J25" i="35"/>
  <c r="AH25" i="35" s="1"/>
  <c r="I25" i="35"/>
  <c r="H25" i="35"/>
  <c r="AF25" i="35" s="1"/>
  <c r="G25" i="35"/>
  <c r="F25" i="35"/>
  <c r="E25" i="35"/>
  <c r="S24" i="35"/>
  <c r="R24" i="35"/>
  <c r="Q24" i="35"/>
  <c r="P24" i="35"/>
  <c r="O24" i="35"/>
  <c r="N24" i="35"/>
  <c r="M24" i="35"/>
  <c r="U24" i="35" s="1"/>
  <c r="K24" i="35"/>
  <c r="J24" i="35"/>
  <c r="I24" i="35"/>
  <c r="H24" i="35"/>
  <c r="G24" i="35"/>
  <c r="F24" i="35"/>
  <c r="E24" i="35"/>
  <c r="S23" i="35"/>
  <c r="R23" i="35"/>
  <c r="Q23" i="35"/>
  <c r="P23" i="35"/>
  <c r="O23" i="35"/>
  <c r="N23" i="35"/>
  <c r="M23" i="35"/>
  <c r="K23" i="35"/>
  <c r="J23" i="35"/>
  <c r="I23" i="35"/>
  <c r="H23" i="35"/>
  <c r="G23" i="35"/>
  <c r="AE23" i="35" s="1"/>
  <c r="F23" i="35"/>
  <c r="AD23" i="35" s="1"/>
  <c r="E23" i="35"/>
  <c r="S22" i="35"/>
  <c r="R22" i="35"/>
  <c r="Q22" i="35"/>
  <c r="P22" i="35"/>
  <c r="O22" i="35"/>
  <c r="N22" i="35"/>
  <c r="M22" i="35"/>
  <c r="K22" i="35"/>
  <c r="AI22" i="35" s="1"/>
  <c r="J22" i="35"/>
  <c r="I22" i="35"/>
  <c r="H22" i="35"/>
  <c r="AF22" i="35" s="1"/>
  <c r="G22" i="35"/>
  <c r="F22" i="35"/>
  <c r="E22" i="35"/>
  <c r="S21" i="35"/>
  <c r="R21" i="35"/>
  <c r="Q21" i="35"/>
  <c r="P21" i="35"/>
  <c r="O21" i="35"/>
  <c r="N21" i="35"/>
  <c r="M21" i="35"/>
  <c r="K21" i="35"/>
  <c r="AI21" i="35" s="1"/>
  <c r="J21" i="35"/>
  <c r="Z21" i="35" s="1"/>
  <c r="I21" i="35"/>
  <c r="AG21" i="35" s="1"/>
  <c r="H21" i="35"/>
  <c r="G21" i="35"/>
  <c r="F21" i="35"/>
  <c r="E21" i="35"/>
  <c r="S20" i="35"/>
  <c r="R20" i="35"/>
  <c r="AH20" i="35" s="1"/>
  <c r="Q20" i="35"/>
  <c r="Q6" i="35" s="1"/>
  <c r="P20" i="35"/>
  <c r="O20" i="35"/>
  <c r="AE20" i="35" s="1"/>
  <c r="N20" i="35"/>
  <c r="M20" i="35"/>
  <c r="K20" i="35"/>
  <c r="J20" i="35"/>
  <c r="I20" i="35"/>
  <c r="H20" i="35"/>
  <c r="G20" i="35"/>
  <c r="F20" i="35"/>
  <c r="E20" i="35"/>
  <c r="S19" i="35"/>
  <c r="S6" i="35" s="1"/>
  <c r="R19" i="35"/>
  <c r="Q19" i="35"/>
  <c r="P19" i="35"/>
  <c r="AF19" i="35" s="1"/>
  <c r="O19" i="35"/>
  <c r="N19" i="35"/>
  <c r="M19" i="35"/>
  <c r="K19" i="35"/>
  <c r="AA19" i="35" s="1"/>
  <c r="J19" i="35"/>
  <c r="I19" i="35"/>
  <c r="H19" i="35"/>
  <c r="G19" i="35"/>
  <c r="W19" i="35" s="1"/>
  <c r="F19" i="35"/>
  <c r="E19" i="35"/>
  <c r="AC19" i="35" s="1"/>
  <c r="S18" i="35"/>
  <c r="R18" i="35"/>
  <c r="Q18" i="35"/>
  <c r="P18" i="35"/>
  <c r="O18" i="35"/>
  <c r="N18" i="35"/>
  <c r="N6" i="35" s="1"/>
  <c r="M18" i="35"/>
  <c r="K18" i="35"/>
  <c r="AA18" i="35" s="1"/>
  <c r="J18" i="35"/>
  <c r="AH18" i="35" s="1"/>
  <c r="I18" i="35"/>
  <c r="H18" i="35"/>
  <c r="X18" i="35" s="1"/>
  <c r="G18" i="35"/>
  <c r="AE18" i="35" s="1"/>
  <c r="F18" i="35"/>
  <c r="E18" i="35"/>
  <c r="U18" i="35" s="1"/>
  <c r="S17" i="35"/>
  <c r="R17" i="35"/>
  <c r="Q17" i="35"/>
  <c r="P17" i="35"/>
  <c r="O17" i="35"/>
  <c r="N17" i="35"/>
  <c r="M17" i="35"/>
  <c r="K17" i="35"/>
  <c r="J17" i="35"/>
  <c r="I17" i="35"/>
  <c r="H17" i="35"/>
  <c r="G17" i="35"/>
  <c r="W17" i="35" s="1"/>
  <c r="F17" i="35"/>
  <c r="E17" i="35"/>
  <c r="S16" i="35"/>
  <c r="R16" i="35"/>
  <c r="Q16" i="35"/>
  <c r="P16" i="35"/>
  <c r="P6" i="35" s="1"/>
  <c r="O16" i="35"/>
  <c r="N16" i="35"/>
  <c r="M16" i="35"/>
  <c r="M6" i="35" s="1"/>
  <c r="K16" i="35"/>
  <c r="K6" i="35" s="1"/>
  <c r="J16" i="35"/>
  <c r="J6" i="35" s="1"/>
  <c r="I16" i="35"/>
  <c r="Y16" i="35" s="1"/>
  <c r="H16" i="35"/>
  <c r="X16" i="35" s="1"/>
  <c r="G16" i="35"/>
  <c r="G6" i="35" s="1"/>
  <c r="F16" i="35"/>
  <c r="F6" i="35" s="1"/>
  <c r="E16" i="35"/>
  <c r="E6" i="35" s="1"/>
  <c r="X57" i="35"/>
  <c r="AI57" i="35"/>
  <c r="AI60" i="35" s="1"/>
  <c r="AG57" i="35"/>
  <c r="AG60" i="35" s="1"/>
  <c r="AF57" i="35"/>
  <c r="AF60" i="35" s="1"/>
  <c r="W57" i="35"/>
  <c r="V57" i="35"/>
  <c r="U57" i="35"/>
  <c r="AI56" i="35"/>
  <c r="AH56" i="35"/>
  <c r="AG56" i="35"/>
  <c r="AF56" i="35"/>
  <c r="AE56" i="35"/>
  <c r="AD56" i="35"/>
  <c r="AC56" i="35"/>
  <c r="M11" i="35"/>
  <c r="AI55" i="35"/>
  <c r="AH55" i="35"/>
  <c r="AG55" i="35"/>
  <c r="AF55" i="35"/>
  <c r="AE55" i="35"/>
  <c r="AI54" i="35"/>
  <c r="AA54" i="35"/>
  <c r="AH54" i="35"/>
  <c r="AG54" i="35"/>
  <c r="H11" i="35"/>
  <c r="AE54" i="35"/>
  <c r="AD54" i="35"/>
  <c r="AC54" i="35"/>
  <c r="AH53" i="35"/>
  <c r="AF53" i="35"/>
  <c r="K11" i="35"/>
  <c r="Z53" i="35"/>
  <c r="X53" i="35"/>
  <c r="AE53" i="35"/>
  <c r="AD53" i="35"/>
  <c r="AC53" i="35"/>
  <c r="AI52" i="35"/>
  <c r="AF52" i="35"/>
  <c r="AD52" i="35"/>
  <c r="AA52" i="35"/>
  <c r="AH52" i="35"/>
  <c r="X52" i="35"/>
  <c r="AE52" i="35"/>
  <c r="V52" i="35"/>
  <c r="AC52" i="35"/>
  <c r="AI51" i="35"/>
  <c r="AH51" i="35"/>
  <c r="AF51" i="35"/>
  <c r="AE51" i="35"/>
  <c r="AA51" i="35"/>
  <c r="Z51" i="35"/>
  <c r="Y51" i="35"/>
  <c r="X51" i="35"/>
  <c r="W51" i="35"/>
  <c r="AG51" i="35"/>
  <c r="AD51" i="35"/>
  <c r="AE50" i="35"/>
  <c r="AE61" i="35" s="1"/>
  <c r="AA50" i="35"/>
  <c r="W50" i="35"/>
  <c r="AI50" i="35"/>
  <c r="AI61" i="35" s="1"/>
  <c r="R10" i="35"/>
  <c r="Y50" i="35"/>
  <c r="X50" i="35"/>
  <c r="V50" i="35"/>
  <c r="AG49" i="35"/>
  <c r="AA49" i="35"/>
  <c r="AH49" i="35"/>
  <c r="Y49" i="35"/>
  <c r="AF49" i="35"/>
  <c r="W49" i="35"/>
  <c r="AD49" i="35"/>
  <c r="AI49" i="35"/>
  <c r="U49" i="35"/>
  <c r="AC48" i="35"/>
  <c r="Q10" i="35"/>
  <c r="AD48" i="35"/>
  <c r="AI48" i="35"/>
  <c r="AH48" i="35"/>
  <c r="AG48" i="35"/>
  <c r="AE48" i="35"/>
  <c r="U48" i="35"/>
  <c r="AF47" i="35"/>
  <c r="AA47" i="35"/>
  <c r="AI47" i="35"/>
  <c r="AH47" i="35"/>
  <c r="AG47" i="35"/>
  <c r="X47" i="35"/>
  <c r="AE47" i="35"/>
  <c r="AD47" i="35"/>
  <c r="AC47" i="35"/>
  <c r="Z46" i="35"/>
  <c r="W46" i="35"/>
  <c r="AH46" i="35"/>
  <c r="AG46" i="35"/>
  <c r="AF46" i="35"/>
  <c r="AE46" i="35"/>
  <c r="AD46" i="35"/>
  <c r="AC46" i="35"/>
  <c r="AH45" i="35"/>
  <c r="AG45" i="35"/>
  <c r="AF45" i="35"/>
  <c r="W45" i="35"/>
  <c r="AE45" i="35"/>
  <c r="Z45" i="35"/>
  <c r="Y45" i="35"/>
  <c r="X45" i="35"/>
  <c r="AD45" i="35"/>
  <c r="AC45" i="35"/>
  <c r="AI44" i="35"/>
  <c r="AG44" i="35"/>
  <c r="AF44" i="35"/>
  <c r="AD44" i="35"/>
  <c r="AA44" i="35"/>
  <c r="AH44" i="35"/>
  <c r="Y44" i="35"/>
  <c r="X44" i="35"/>
  <c r="V44" i="35"/>
  <c r="AC44" i="35"/>
  <c r="AF43" i="35"/>
  <c r="AC43" i="35"/>
  <c r="AA43" i="35"/>
  <c r="Y43" i="35"/>
  <c r="X43" i="35"/>
  <c r="AI43" i="35"/>
  <c r="Z43" i="35"/>
  <c r="AG43" i="35"/>
  <c r="AD43" i="35"/>
  <c r="U43" i="35"/>
  <c r="AA42" i="35"/>
  <c r="W42" i="35"/>
  <c r="U42" i="35"/>
  <c r="AI42" i="35"/>
  <c r="Y42" i="35"/>
  <c r="X42" i="35"/>
  <c r="AE42" i="35"/>
  <c r="V42" i="35"/>
  <c r="AC42" i="35"/>
  <c r="AG41" i="35"/>
  <c r="AA41" i="35"/>
  <c r="AF41" i="35"/>
  <c r="W41" i="35"/>
  <c r="AD41" i="35"/>
  <c r="AI41" i="35"/>
  <c r="Y41" i="35"/>
  <c r="U41" i="35"/>
  <c r="AF40" i="35"/>
  <c r="AC40" i="35"/>
  <c r="Q9" i="35"/>
  <c r="AI40" i="35"/>
  <c r="AH40" i="35"/>
  <c r="AG40" i="35"/>
  <c r="X40" i="35"/>
  <c r="AE40" i="35"/>
  <c r="AD40" i="35"/>
  <c r="U40" i="35"/>
  <c r="AF39" i="35"/>
  <c r="AA39" i="35"/>
  <c r="X39" i="35"/>
  <c r="M9" i="35"/>
  <c r="AI39" i="35"/>
  <c r="AH39" i="35"/>
  <c r="AG39" i="35"/>
  <c r="AE39" i="35"/>
  <c r="AC39" i="35"/>
  <c r="AA38" i="35"/>
  <c r="W38" i="35"/>
  <c r="AI38" i="35"/>
  <c r="P9" i="35"/>
  <c r="AH38" i="35"/>
  <c r="AG38" i="35"/>
  <c r="AF38" i="35"/>
  <c r="AE38" i="35"/>
  <c r="AD38" i="35"/>
  <c r="AC38" i="35"/>
  <c r="AH37" i="35"/>
  <c r="AF37" i="35"/>
  <c r="W37" i="35"/>
  <c r="AE37" i="35"/>
  <c r="AI37" i="35"/>
  <c r="Z37" i="35"/>
  <c r="X37" i="35"/>
  <c r="AD37" i="35"/>
  <c r="AC37" i="35"/>
  <c r="AI36" i="35"/>
  <c r="AF36" i="35"/>
  <c r="AD36" i="35"/>
  <c r="AA36" i="35"/>
  <c r="AH36" i="35"/>
  <c r="X36" i="35"/>
  <c r="AE36" i="35"/>
  <c r="V36" i="35"/>
  <c r="AC36" i="35"/>
  <c r="AF35" i="35"/>
  <c r="AE35" i="35"/>
  <c r="AA35" i="35"/>
  <c r="Y35" i="35"/>
  <c r="X35" i="35"/>
  <c r="W35" i="35"/>
  <c r="AI35" i="35"/>
  <c r="Z35" i="35"/>
  <c r="AG35" i="35"/>
  <c r="AD35" i="35"/>
  <c r="W34" i="35"/>
  <c r="AA34" i="35"/>
  <c r="R8" i="35"/>
  <c r="Y34" i="35"/>
  <c r="X34" i="35"/>
  <c r="AE34" i="35"/>
  <c r="V34" i="35"/>
  <c r="AG33" i="35"/>
  <c r="AA33" i="35"/>
  <c r="AF33" i="35"/>
  <c r="W33" i="35"/>
  <c r="N8" i="35"/>
  <c r="AD8" i="35" s="1"/>
  <c r="AI33" i="35"/>
  <c r="AH33" i="35"/>
  <c r="Y33" i="35"/>
  <c r="U33" i="35"/>
  <c r="AC32" i="35"/>
  <c r="W32" i="35"/>
  <c r="AI32" i="35"/>
  <c r="AH32" i="35"/>
  <c r="Y32" i="35"/>
  <c r="AE32" i="35"/>
  <c r="U32" i="35"/>
  <c r="AF31" i="35"/>
  <c r="AA31" i="35"/>
  <c r="X31" i="35"/>
  <c r="AI31" i="35"/>
  <c r="AG31" i="35"/>
  <c r="AE31" i="35"/>
  <c r="AD31" i="35"/>
  <c r="U31" i="35"/>
  <c r="W30" i="35"/>
  <c r="AH30" i="35"/>
  <c r="AG30" i="35"/>
  <c r="AF30" i="35"/>
  <c r="AE30" i="35"/>
  <c r="AD30" i="35"/>
  <c r="AC30" i="35"/>
  <c r="AG29" i="35"/>
  <c r="AG62" i="35" s="1"/>
  <c r="AF29" i="35"/>
  <c r="AF62" i="35" s="1"/>
  <c r="W29" i="35"/>
  <c r="AH29" i="35"/>
  <c r="AH62" i="35" s="1"/>
  <c r="AE29" i="35"/>
  <c r="AE62" i="35" s="1"/>
  <c r="Z29" i="35"/>
  <c r="X29" i="35"/>
  <c r="AC29" i="35"/>
  <c r="AC62" i="35" s="1"/>
  <c r="AI28" i="35"/>
  <c r="AG28" i="35"/>
  <c r="AF28" i="35"/>
  <c r="AA28" i="35"/>
  <c r="X28" i="35"/>
  <c r="AD28" i="35"/>
  <c r="AH28" i="35"/>
  <c r="Y28" i="35"/>
  <c r="V28" i="35"/>
  <c r="AC28" i="35"/>
  <c r="AA27" i="35"/>
  <c r="AI27" i="35"/>
  <c r="Z27" i="35"/>
  <c r="Y27" i="35"/>
  <c r="AD27" i="35"/>
  <c r="AA26" i="35"/>
  <c r="W26" i="35"/>
  <c r="AI26" i="35"/>
  <c r="Y26" i="35"/>
  <c r="X26" i="35"/>
  <c r="AE26" i="35"/>
  <c r="V26" i="35"/>
  <c r="U26" i="35"/>
  <c r="AG25" i="35"/>
  <c r="AD25" i="35"/>
  <c r="Y25" i="35"/>
  <c r="U25" i="35"/>
  <c r="AF24" i="35"/>
  <c r="Q7" i="35"/>
  <c r="W24" i="35"/>
  <c r="AI24" i="35"/>
  <c r="AH24" i="35"/>
  <c r="Y24" i="35"/>
  <c r="X24" i="35"/>
  <c r="AE24" i="35"/>
  <c r="AD24" i="35"/>
  <c r="AF23" i="35"/>
  <c r="AA23" i="35"/>
  <c r="X23" i="35"/>
  <c r="N7" i="35"/>
  <c r="AI23" i="35"/>
  <c r="AH23" i="35"/>
  <c r="AG23" i="35"/>
  <c r="U23" i="35"/>
  <c r="Z22" i="35"/>
  <c r="W22" i="35"/>
  <c r="AH22" i="35"/>
  <c r="AG22" i="35"/>
  <c r="AE22" i="35"/>
  <c r="AD22" i="35"/>
  <c r="AC22" i="35"/>
  <c r="AF21" i="35"/>
  <c r="AH21" i="35"/>
  <c r="AE21" i="35"/>
  <c r="V21" i="35"/>
  <c r="X21" i="35"/>
  <c r="AD21" i="35"/>
  <c r="AC21" i="35"/>
  <c r="AI20" i="35"/>
  <c r="AF20" i="35"/>
  <c r="AD20" i="35"/>
  <c r="AA20" i="35"/>
  <c r="X20" i="35"/>
  <c r="V20" i="35"/>
  <c r="AC20" i="35"/>
  <c r="AE19" i="35"/>
  <c r="X19" i="35"/>
  <c r="Z19" i="35"/>
  <c r="Y19" i="35"/>
  <c r="AD19" i="35"/>
  <c r="W18" i="35"/>
  <c r="Y18" i="35"/>
  <c r="AA17" i="35"/>
  <c r="AD17" i="35"/>
  <c r="AI17" i="35"/>
  <c r="AH17" i="35"/>
  <c r="AG17" i="35"/>
  <c r="U17" i="35"/>
  <c r="O6" i="35"/>
  <c r="S11" i="35"/>
  <c r="R11" i="35"/>
  <c r="P11" i="35"/>
  <c r="O11" i="35"/>
  <c r="G11" i="35"/>
  <c r="AE11" i="35" s="1"/>
  <c r="O10" i="35"/>
  <c r="J10" i="35"/>
  <c r="F10" i="35"/>
  <c r="S9" i="35"/>
  <c r="S8" i="35"/>
  <c r="O8" i="35"/>
  <c r="J8" i="35"/>
  <c r="AH8" i="35" s="1"/>
  <c r="F8" i="35"/>
  <c r="S57" i="34"/>
  <c r="R57" i="34"/>
  <c r="Q57" i="34"/>
  <c r="P57" i="34"/>
  <c r="O57" i="34"/>
  <c r="N57" i="34"/>
  <c r="M57" i="34"/>
  <c r="K57" i="34"/>
  <c r="J57" i="34"/>
  <c r="I57" i="34"/>
  <c r="H57" i="34"/>
  <c r="G57" i="34"/>
  <c r="W57" i="34" s="1"/>
  <c r="F57" i="34"/>
  <c r="E57" i="34"/>
  <c r="S56" i="34"/>
  <c r="R56" i="34"/>
  <c r="Q56" i="34"/>
  <c r="P56" i="34"/>
  <c r="O56" i="34"/>
  <c r="N56" i="34"/>
  <c r="M56" i="34"/>
  <c r="K56" i="34"/>
  <c r="J56" i="34"/>
  <c r="I56" i="34"/>
  <c r="H56" i="34"/>
  <c r="G56" i="34"/>
  <c r="F56" i="34"/>
  <c r="E56" i="34"/>
  <c r="S55" i="34"/>
  <c r="R55" i="34"/>
  <c r="Q55" i="34"/>
  <c r="P55" i="34"/>
  <c r="O55" i="34"/>
  <c r="N55" i="34"/>
  <c r="N11" i="34" s="1"/>
  <c r="M55" i="34"/>
  <c r="K55" i="34"/>
  <c r="J55" i="34"/>
  <c r="I55" i="34"/>
  <c r="H55" i="34"/>
  <c r="G55" i="34"/>
  <c r="F55" i="34"/>
  <c r="E55" i="34"/>
  <c r="S54" i="34"/>
  <c r="R54" i="34"/>
  <c r="R11" i="34" s="1"/>
  <c r="Q54" i="34"/>
  <c r="P54" i="34"/>
  <c r="O54" i="34"/>
  <c r="N54" i="34"/>
  <c r="M54" i="34"/>
  <c r="K54" i="34"/>
  <c r="J54" i="34"/>
  <c r="I54" i="34"/>
  <c r="H54" i="34"/>
  <c r="G54" i="34"/>
  <c r="F54" i="34"/>
  <c r="AD54" i="34" s="1"/>
  <c r="E54" i="34"/>
  <c r="S53" i="34"/>
  <c r="R53" i="34"/>
  <c r="Q53" i="34"/>
  <c r="P53" i="34"/>
  <c r="O53" i="34"/>
  <c r="N53" i="34"/>
  <c r="M53" i="34"/>
  <c r="K53" i="34"/>
  <c r="J53" i="34"/>
  <c r="I53" i="34"/>
  <c r="AG53" i="34" s="1"/>
  <c r="H53" i="34"/>
  <c r="G53" i="34"/>
  <c r="F53" i="34"/>
  <c r="E53" i="34"/>
  <c r="S52" i="34"/>
  <c r="R52" i="34"/>
  <c r="Q52" i="34"/>
  <c r="P52" i="34"/>
  <c r="O52" i="34"/>
  <c r="N52" i="34"/>
  <c r="AD52" i="34" s="1"/>
  <c r="M52" i="34"/>
  <c r="K52" i="34"/>
  <c r="J52" i="34"/>
  <c r="I52" i="34"/>
  <c r="H52" i="34"/>
  <c r="G52" i="34"/>
  <c r="F52" i="34"/>
  <c r="E52" i="34"/>
  <c r="S51" i="34"/>
  <c r="R51" i="34"/>
  <c r="Q51" i="34"/>
  <c r="AG51" i="34" s="1"/>
  <c r="P51" i="34"/>
  <c r="O51" i="34"/>
  <c r="N51" i="34"/>
  <c r="M51" i="34"/>
  <c r="K51" i="34"/>
  <c r="J51" i="34"/>
  <c r="I51" i="34"/>
  <c r="H51" i="34"/>
  <c r="G51" i="34"/>
  <c r="F51" i="34"/>
  <c r="E51" i="34"/>
  <c r="U51" i="34" s="1"/>
  <c r="S50" i="34"/>
  <c r="R50" i="34"/>
  <c r="Q50" i="34"/>
  <c r="P50" i="34"/>
  <c r="O50" i="34"/>
  <c r="N50" i="34"/>
  <c r="M50" i="34"/>
  <c r="K50" i="34"/>
  <c r="J50" i="34"/>
  <c r="I50" i="34"/>
  <c r="Y50" i="34" s="1"/>
  <c r="H50" i="34"/>
  <c r="G50" i="34"/>
  <c r="F50" i="34"/>
  <c r="E50" i="34"/>
  <c r="S49" i="34"/>
  <c r="R49" i="34"/>
  <c r="Q49" i="34"/>
  <c r="P49" i="34"/>
  <c r="O49" i="34"/>
  <c r="N49" i="34"/>
  <c r="M49" i="34"/>
  <c r="U49" i="34" s="1"/>
  <c r="K49" i="34"/>
  <c r="J49" i="34"/>
  <c r="I49" i="34"/>
  <c r="H49" i="34"/>
  <c r="G49" i="34"/>
  <c r="F49" i="34"/>
  <c r="E49" i="34"/>
  <c r="S48" i="34"/>
  <c r="R48" i="34"/>
  <c r="Q48" i="34"/>
  <c r="P48" i="34"/>
  <c r="AF48" i="34" s="1"/>
  <c r="O48" i="34"/>
  <c r="N48" i="34"/>
  <c r="M48" i="34"/>
  <c r="K48" i="34"/>
  <c r="J48" i="34"/>
  <c r="I48" i="34"/>
  <c r="H48" i="34"/>
  <c r="G48" i="34"/>
  <c r="F48" i="34"/>
  <c r="E48" i="34"/>
  <c r="AC48" i="34" s="1"/>
  <c r="S47" i="34"/>
  <c r="R47" i="34"/>
  <c r="Q47" i="34"/>
  <c r="P47" i="34"/>
  <c r="O47" i="34"/>
  <c r="N47" i="34"/>
  <c r="M47" i="34"/>
  <c r="K47" i="34"/>
  <c r="J47" i="34"/>
  <c r="I47" i="34"/>
  <c r="H47" i="34"/>
  <c r="H10" i="34" s="1"/>
  <c r="G47" i="34"/>
  <c r="F47" i="34"/>
  <c r="E47" i="34"/>
  <c r="S46" i="34"/>
  <c r="R46" i="34"/>
  <c r="Q46" i="34"/>
  <c r="P46" i="34"/>
  <c r="O46" i="34"/>
  <c r="N46" i="34"/>
  <c r="M46" i="34"/>
  <c r="K46" i="34"/>
  <c r="AI46" i="34" s="1"/>
  <c r="J46" i="34"/>
  <c r="I46" i="34"/>
  <c r="H46" i="34"/>
  <c r="G46" i="34"/>
  <c r="F46" i="34"/>
  <c r="E46" i="34"/>
  <c r="S45" i="34"/>
  <c r="R45" i="34"/>
  <c r="Q45" i="34"/>
  <c r="P45" i="34"/>
  <c r="AF45" i="34" s="1"/>
  <c r="O45" i="34"/>
  <c r="N45" i="34"/>
  <c r="M45" i="34"/>
  <c r="K45" i="34"/>
  <c r="J45" i="34"/>
  <c r="I45" i="34"/>
  <c r="H45" i="34"/>
  <c r="G45" i="34"/>
  <c r="F45" i="34"/>
  <c r="E45" i="34"/>
  <c r="S44" i="34"/>
  <c r="AI44" i="34" s="1"/>
  <c r="R44" i="34"/>
  <c r="Q44" i="34"/>
  <c r="P44" i="34"/>
  <c r="O44" i="34"/>
  <c r="N44" i="34"/>
  <c r="M44" i="34"/>
  <c r="K44" i="34"/>
  <c r="J44" i="34"/>
  <c r="I44" i="34"/>
  <c r="H44" i="34"/>
  <c r="G44" i="34"/>
  <c r="G10" i="34" s="1"/>
  <c r="F44" i="34"/>
  <c r="E44" i="34"/>
  <c r="S43" i="34"/>
  <c r="R43" i="34"/>
  <c r="Q43" i="34"/>
  <c r="P43" i="34"/>
  <c r="O43" i="34"/>
  <c r="N43" i="34"/>
  <c r="M43" i="34"/>
  <c r="K43" i="34"/>
  <c r="K9" i="34" s="1"/>
  <c r="J43" i="34"/>
  <c r="I43" i="34"/>
  <c r="H43" i="34"/>
  <c r="G43" i="34"/>
  <c r="F43" i="34"/>
  <c r="E43" i="34"/>
  <c r="S42" i="34"/>
  <c r="R42" i="34"/>
  <c r="Q42" i="34"/>
  <c r="P42" i="34"/>
  <c r="O42" i="34"/>
  <c r="W42" i="34" s="1"/>
  <c r="N42" i="34"/>
  <c r="M42" i="34"/>
  <c r="K42" i="34"/>
  <c r="J42" i="34"/>
  <c r="I42" i="34"/>
  <c r="H42" i="34"/>
  <c r="G42" i="34"/>
  <c r="F42" i="34"/>
  <c r="E42" i="34"/>
  <c r="S41" i="34"/>
  <c r="R41" i="34"/>
  <c r="AH41" i="34" s="1"/>
  <c r="Q41" i="34"/>
  <c r="P41" i="34"/>
  <c r="O41" i="34"/>
  <c r="N41" i="34"/>
  <c r="M41" i="34"/>
  <c r="K41" i="34"/>
  <c r="J41" i="34"/>
  <c r="I41" i="34"/>
  <c r="H41" i="34"/>
  <c r="G41" i="34"/>
  <c r="AE41" i="34" s="1"/>
  <c r="F41" i="34"/>
  <c r="E41" i="34"/>
  <c r="S40" i="34"/>
  <c r="R40" i="34"/>
  <c r="Q40" i="34"/>
  <c r="P40" i="34"/>
  <c r="O40" i="34"/>
  <c r="N40" i="34"/>
  <c r="M40" i="34"/>
  <c r="K40" i="34"/>
  <c r="J40" i="34"/>
  <c r="AH40" i="34" s="1"/>
  <c r="I40" i="34"/>
  <c r="H40" i="34"/>
  <c r="G40" i="34"/>
  <c r="F40" i="34"/>
  <c r="E40" i="34"/>
  <c r="S39" i="34"/>
  <c r="R39" i="34"/>
  <c r="Q39" i="34"/>
  <c r="P39" i="34"/>
  <c r="O39" i="34"/>
  <c r="N39" i="34"/>
  <c r="N9" i="34" s="1"/>
  <c r="M39" i="34"/>
  <c r="K39" i="34"/>
  <c r="J39" i="34"/>
  <c r="I39" i="34"/>
  <c r="H39" i="34"/>
  <c r="G39" i="34"/>
  <c r="F39" i="34"/>
  <c r="E39" i="34"/>
  <c r="S38" i="34"/>
  <c r="R38" i="34"/>
  <c r="AH38" i="34" s="1"/>
  <c r="Q38" i="34"/>
  <c r="P38" i="34"/>
  <c r="O38" i="34"/>
  <c r="N38" i="34"/>
  <c r="M38" i="34"/>
  <c r="K38" i="34"/>
  <c r="J38" i="34"/>
  <c r="I38" i="34"/>
  <c r="H38" i="34"/>
  <c r="G38" i="34"/>
  <c r="F38" i="34"/>
  <c r="E38" i="34"/>
  <c r="S37" i="34"/>
  <c r="R37" i="34"/>
  <c r="Q37" i="34"/>
  <c r="P37" i="34"/>
  <c r="O37" i="34"/>
  <c r="N37" i="34"/>
  <c r="M37" i="34"/>
  <c r="K37" i="34"/>
  <c r="J37" i="34"/>
  <c r="I37" i="34"/>
  <c r="I9" i="34" s="1"/>
  <c r="H37" i="34"/>
  <c r="G37" i="34"/>
  <c r="F37" i="34"/>
  <c r="E37" i="34"/>
  <c r="S36" i="34"/>
  <c r="R36" i="34"/>
  <c r="R8" i="34" s="1"/>
  <c r="Q36" i="34"/>
  <c r="P36" i="34"/>
  <c r="O36" i="34"/>
  <c r="N36" i="34"/>
  <c r="AD36" i="34" s="1"/>
  <c r="M36" i="34"/>
  <c r="K36" i="34"/>
  <c r="J36" i="34"/>
  <c r="I36" i="34"/>
  <c r="H36" i="34"/>
  <c r="G36" i="34"/>
  <c r="F36" i="34"/>
  <c r="E36" i="34"/>
  <c r="S35" i="34"/>
  <c r="R35" i="34"/>
  <c r="Q35" i="34"/>
  <c r="AG35" i="34" s="1"/>
  <c r="P35" i="34"/>
  <c r="O35" i="34"/>
  <c r="N35" i="34"/>
  <c r="M35" i="34"/>
  <c r="K35" i="34"/>
  <c r="J35" i="34"/>
  <c r="I35" i="34"/>
  <c r="H35" i="34"/>
  <c r="G35" i="34"/>
  <c r="F35" i="34"/>
  <c r="E35" i="34"/>
  <c r="AC35" i="34" s="1"/>
  <c r="S34" i="34"/>
  <c r="R34" i="34"/>
  <c r="Q34" i="34"/>
  <c r="P34" i="34"/>
  <c r="O34" i="34"/>
  <c r="N34" i="34"/>
  <c r="V34" i="34" s="1"/>
  <c r="M34" i="34"/>
  <c r="K34" i="34"/>
  <c r="J34" i="34"/>
  <c r="I34" i="34"/>
  <c r="Y34" i="34" s="1"/>
  <c r="H34" i="34"/>
  <c r="G34" i="34"/>
  <c r="F34" i="34"/>
  <c r="E34" i="34"/>
  <c r="S33" i="34"/>
  <c r="R33" i="34"/>
  <c r="Q33" i="34"/>
  <c r="Q8" i="34" s="1"/>
  <c r="P33" i="34"/>
  <c r="O33" i="34"/>
  <c r="N33" i="34"/>
  <c r="M33" i="34"/>
  <c r="M8" i="34" s="1"/>
  <c r="K33" i="34"/>
  <c r="J33" i="34"/>
  <c r="I33" i="34"/>
  <c r="H33" i="34"/>
  <c r="G33" i="34"/>
  <c r="F33" i="34"/>
  <c r="E33" i="34"/>
  <c r="S32" i="34"/>
  <c r="R32" i="34"/>
  <c r="Q32" i="34"/>
  <c r="P32" i="34"/>
  <c r="AF32" i="34" s="1"/>
  <c r="O32" i="34"/>
  <c r="N32" i="34"/>
  <c r="M32" i="34"/>
  <c r="K32" i="34"/>
  <c r="J32" i="34"/>
  <c r="I32" i="34"/>
  <c r="I8" i="34" s="1"/>
  <c r="H32" i="34"/>
  <c r="G32" i="34"/>
  <c r="F32" i="34"/>
  <c r="E32" i="34"/>
  <c r="AC32" i="34" s="1"/>
  <c r="S31" i="34"/>
  <c r="R31" i="34"/>
  <c r="Q31" i="34"/>
  <c r="P31" i="34"/>
  <c r="O31" i="34"/>
  <c r="N31" i="34"/>
  <c r="M31" i="34"/>
  <c r="K31" i="34"/>
  <c r="J31" i="34"/>
  <c r="I31" i="34"/>
  <c r="H31" i="34"/>
  <c r="AF31" i="34" s="1"/>
  <c r="G31" i="34"/>
  <c r="F31" i="34"/>
  <c r="E31" i="34"/>
  <c r="S30" i="34"/>
  <c r="R30" i="34"/>
  <c r="Q30" i="34"/>
  <c r="P30" i="34"/>
  <c r="O30" i="34"/>
  <c r="N30" i="34"/>
  <c r="M30" i="34"/>
  <c r="K30" i="34"/>
  <c r="AI30" i="34" s="1"/>
  <c r="J30" i="34"/>
  <c r="I30" i="34"/>
  <c r="H30" i="34"/>
  <c r="G30" i="34"/>
  <c r="F30" i="34"/>
  <c r="E30" i="34"/>
  <c r="U30" i="34" s="1"/>
  <c r="S29" i="34"/>
  <c r="R29" i="34"/>
  <c r="Q29" i="34"/>
  <c r="P29" i="34"/>
  <c r="O29" i="34"/>
  <c r="N29" i="34"/>
  <c r="M29" i="34"/>
  <c r="K29" i="34"/>
  <c r="J29" i="34"/>
  <c r="I29" i="34"/>
  <c r="H29" i="34"/>
  <c r="AF29" i="34" s="1"/>
  <c r="AF62" i="34" s="1"/>
  <c r="G29" i="34"/>
  <c r="F29" i="34"/>
  <c r="E29" i="34"/>
  <c r="S28" i="34"/>
  <c r="AI28" i="34" s="1"/>
  <c r="R28" i="34"/>
  <c r="Q28" i="34"/>
  <c r="P28" i="34"/>
  <c r="O28" i="34"/>
  <c r="N28" i="34"/>
  <c r="M28" i="34"/>
  <c r="K28" i="34"/>
  <c r="J28" i="34"/>
  <c r="I28" i="34"/>
  <c r="H28" i="34"/>
  <c r="G28" i="34"/>
  <c r="AE28" i="34" s="1"/>
  <c r="F28" i="34"/>
  <c r="E28" i="34"/>
  <c r="AC28" i="34" s="1"/>
  <c r="S27" i="34"/>
  <c r="R27" i="34"/>
  <c r="Q27" i="34"/>
  <c r="P27" i="34"/>
  <c r="AF27" i="34" s="1"/>
  <c r="O27" i="34"/>
  <c r="N27" i="34"/>
  <c r="M27" i="34"/>
  <c r="K27" i="34"/>
  <c r="AA27" i="34" s="1"/>
  <c r="J27" i="34"/>
  <c r="Z27" i="34" s="1"/>
  <c r="I27" i="34"/>
  <c r="H27" i="34"/>
  <c r="G27" i="34"/>
  <c r="AE27" i="34" s="1"/>
  <c r="F27" i="34"/>
  <c r="E27" i="34"/>
  <c r="S26" i="34"/>
  <c r="AI26" i="34" s="1"/>
  <c r="R26" i="34"/>
  <c r="Q26" i="34"/>
  <c r="P26" i="34"/>
  <c r="O26" i="34"/>
  <c r="W26" i="34" s="1"/>
  <c r="N26" i="34"/>
  <c r="M26" i="34"/>
  <c r="K26" i="34"/>
  <c r="J26" i="34"/>
  <c r="I26" i="34"/>
  <c r="H26" i="34"/>
  <c r="G26" i="34"/>
  <c r="F26" i="34"/>
  <c r="E26" i="34"/>
  <c r="S25" i="34"/>
  <c r="S7" i="34" s="1"/>
  <c r="R25" i="34"/>
  <c r="AH25" i="34" s="1"/>
  <c r="Q25" i="34"/>
  <c r="P25" i="34"/>
  <c r="O25" i="34"/>
  <c r="N25" i="34"/>
  <c r="M25" i="34"/>
  <c r="K25" i="34"/>
  <c r="J25" i="34"/>
  <c r="I25" i="34"/>
  <c r="H25" i="34"/>
  <c r="G25" i="34"/>
  <c r="W25" i="34" s="1"/>
  <c r="F25" i="34"/>
  <c r="E25" i="34"/>
  <c r="S24" i="34"/>
  <c r="R24" i="34"/>
  <c r="Q24" i="34"/>
  <c r="P24" i="34"/>
  <c r="O24" i="34"/>
  <c r="AE24" i="34" s="1"/>
  <c r="N24" i="34"/>
  <c r="M24" i="34"/>
  <c r="K24" i="34"/>
  <c r="J24" i="34"/>
  <c r="J7" i="34" s="1"/>
  <c r="I24" i="34"/>
  <c r="H24" i="34"/>
  <c r="G24" i="34"/>
  <c r="F24" i="34"/>
  <c r="AD24" i="34" s="1"/>
  <c r="E24" i="34"/>
  <c r="S23" i="34"/>
  <c r="R23" i="34"/>
  <c r="Q23" i="34"/>
  <c r="P23" i="34"/>
  <c r="O23" i="34"/>
  <c r="O7" i="34" s="1"/>
  <c r="N23" i="34"/>
  <c r="AD23" i="34" s="1"/>
  <c r="M23" i="34"/>
  <c r="K23" i="34"/>
  <c r="K7" i="34" s="1"/>
  <c r="J23" i="34"/>
  <c r="I23" i="34"/>
  <c r="H23" i="34"/>
  <c r="H7" i="34" s="1"/>
  <c r="G23" i="34"/>
  <c r="G7" i="34" s="1"/>
  <c r="F23" i="34"/>
  <c r="E23" i="34"/>
  <c r="S22" i="34"/>
  <c r="R22" i="34"/>
  <c r="Q22" i="34"/>
  <c r="AG22" i="34" s="1"/>
  <c r="P22" i="34"/>
  <c r="O22" i="34"/>
  <c r="N22" i="34"/>
  <c r="M22" i="34"/>
  <c r="K22" i="34"/>
  <c r="AI22" i="34" s="1"/>
  <c r="J22" i="34"/>
  <c r="AH22" i="34" s="1"/>
  <c r="I22" i="34"/>
  <c r="H22" i="34"/>
  <c r="G22" i="34"/>
  <c r="F22" i="34"/>
  <c r="AD22" i="34" s="1"/>
  <c r="E22" i="34"/>
  <c r="S21" i="34"/>
  <c r="R21" i="34"/>
  <c r="Q21" i="34"/>
  <c r="P21" i="34"/>
  <c r="O21" i="34"/>
  <c r="N21" i="34"/>
  <c r="M21" i="34"/>
  <c r="K21" i="34"/>
  <c r="J21" i="34"/>
  <c r="Z21" i="34" s="1"/>
  <c r="I21" i="34"/>
  <c r="AG21" i="34" s="1"/>
  <c r="H21" i="34"/>
  <c r="G21" i="34"/>
  <c r="AE21" i="34" s="1"/>
  <c r="F21" i="34"/>
  <c r="E21" i="34"/>
  <c r="S20" i="34"/>
  <c r="R20" i="34"/>
  <c r="R6" i="34" s="1"/>
  <c r="Q20" i="34"/>
  <c r="P20" i="34"/>
  <c r="O20" i="34"/>
  <c r="N20" i="34"/>
  <c r="M20" i="34"/>
  <c r="AC20" i="34" s="1"/>
  <c r="K20" i="34"/>
  <c r="AI20" i="34" s="1"/>
  <c r="J20" i="34"/>
  <c r="I20" i="34"/>
  <c r="AG20" i="34" s="1"/>
  <c r="H20" i="34"/>
  <c r="AF20" i="34" s="1"/>
  <c r="G20" i="34"/>
  <c r="W20" i="34" s="1"/>
  <c r="F20" i="34"/>
  <c r="V20" i="34" s="1"/>
  <c r="E20" i="34"/>
  <c r="S19" i="34"/>
  <c r="R19" i="34"/>
  <c r="Q19" i="34"/>
  <c r="AG19" i="34" s="1"/>
  <c r="P19" i="34"/>
  <c r="O19" i="34"/>
  <c r="N19" i="34"/>
  <c r="M19" i="34"/>
  <c r="K19" i="34"/>
  <c r="AA19" i="34" s="1"/>
  <c r="J19" i="34"/>
  <c r="I19" i="34"/>
  <c r="H19" i="34"/>
  <c r="G19" i="34"/>
  <c r="F19" i="34"/>
  <c r="E19" i="34"/>
  <c r="AC19" i="34" s="1"/>
  <c r="S18" i="34"/>
  <c r="AA18" i="34" s="1"/>
  <c r="R18" i="34"/>
  <c r="Z18" i="34" s="1"/>
  <c r="Q18" i="34"/>
  <c r="P18" i="34"/>
  <c r="O18" i="34"/>
  <c r="N18" i="34"/>
  <c r="M18" i="34"/>
  <c r="K18" i="34"/>
  <c r="J18" i="34"/>
  <c r="I18" i="34"/>
  <c r="Y18" i="34" s="1"/>
  <c r="H18" i="34"/>
  <c r="AF18" i="34" s="1"/>
  <c r="G18" i="34"/>
  <c r="F18" i="34"/>
  <c r="V18" i="34" s="1"/>
  <c r="E18" i="34"/>
  <c r="AC18" i="34" s="1"/>
  <c r="S17" i="34"/>
  <c r="AI17" i="34" s="1"/>
  <c r="R17" i="34"/>
  <c r="Q17" i="34"/>
  <c r="AG17" i="34" s="1"/>
  <c r="P17" i="34"/>
  <c r="O17" i="34"/>
  <c r="N17" i="34"/>
  <c r="M17" i="34"/>
  <c r="AC17" i="34" s="1"/>
  <c r="K17" i="34"/>
  <c r="J17" i="34"/>
  <c r="AH17" i="34" s="1"/>
  <c r="I17" i="34"/>
  <c r="H17" i="34"/>
  <c r="AF17" i="34" s="1"/>
  <c r="G17" i="34"/>
  <c r="G6" i="34" s="1"/>
  <c r="F17" i="34"/>
  <c r="V17" i="34" s="1"/>
  <c r="E17" i="34"/>
  <c r="S16" i="34"/>
  <c r="R16" i="34"/>
  <c r="Q16" i="34"/>
  <c r="Q6" i="34" s="1"/>
  <c r="P16" i="34"/>
  <c r="P6" i="34" s="1"/>
  <c r="O16" i="34"/>
  <c r="O6" i="34" s="1"/>
  <c r="N16" i="34"/>
  <c r="N6" i="34" s="1"/>
  <c r="M16" i="34"/>
  <c r="K16" i="34"/>
  <c r="J16" i="34"/>
  <c r="I16" i="34"/>
  <c r="I6" i="34" s="1"/>
  <c r="H16" i="34"/>
  <c r="H6" i="34" s="1"/>
  <c r="G16" i="34"/>
  <c r="F16" i="34"/>
  <c r="E16" i="34"/>
  <c r="AC16" i="34" s="1"/>
  <c r="AI57" i="34"/>
  <c r="AI60" i="34" s="1"/>
  <c r="AH57" i="34"/>
  <c r="AH60" i="34" s="1"/>
  <c r="AG57" i="34"/>
  <c r="AG60" i="34" s="1"/>
  <c r="AF57" i="34"/>
  <c r="AF60" i="34" s="1"/>
  <c r="V57" i="34"/>
  <c r="U57" i="34"/>
  <c r="AI56" i="34"/>
  <c r="AH56" i="34"/>
  <c r="AG56" i="34"/>
  <c r="AF56" i="34"/>
  <c r="AE56" i="34"/>
  <c r="AD56" i="34"/>
  <c r="AC56" i="34"/>
  <c r="AI55" i="34"/>
  <c r="AH55" i="34"/>
  <c r="AG55" i="34"/>
  <c r="AF55" i="34"/>
  <c r="AE55" i="34"/>
  <c r="AC55" i="34"/>
  <c r="AI54" i="34"/>
  <c r="AA54" i="34"/>
  <c r="AH54" i="34"/>
  <c r="AG54" i="34"/>
  <c r="AF54" i="34"/>
  <c r="AE54" i="34"/>
  <c r="AC54" i="34"/>
  <c r="AI53" i="34"/>
  <c r="AH53" i="34"/>
  <c r="AE53" i="34"/>
  <c r="P11" i="34"/>
  <c r="AA53" i="34"/>
  <c r="Z53" i="34"/>
  <c r="AF53" i="34"/>
  <c r="W53" i="34"/>
  <c r="AD53" i="34"/>
  <c r="AC53" i="34"/>
  <c r="AH52" i="34"/>
  <c r="AG52" i="34"/>
  <c r="AE52" i="34"/>
  <c r="Z52" i="34"/>
  <c r="AI52" i="34"/>
  <c r="Y52" i="34"/>
  <c r="AF52" i="34"/>
  <c r="W52" i="34"/>
  <c r="AC52" i="34"/>
  <c r="AH51" i="34"/>
  <c r="AC51" i="34"/>
  <c r="Z51" i="34"/>
  <c r="Y51" i="34"/>
  <c r="V51" i="34"/>
  <c r="AA51" i="34"/>
  <c r="AF51" i="34"/>
  <c r="AE51" i="34"/>
  <c r="AD51" i="34"/>
  <c r="AI50" i="34"/>
  <c r="AI61" i="34" s="1"/>
  <c r="AF50" i="34"/>
  <c r="AF61" i="34" s="1"/>
  <c r="AC50" i="34"/>
  <c r="AC61" i="34" s="1"/>
  <c r="AA50" i="34"/>
  <c r="X50" i="34"/>
  <c r="U50" i="34"/>
  <c r="Z50" i="34"/>
  <c r="W50" i="34"/>
  <c r="V50" i="34"/>
  <c r="AH49" i="34"/>
  <c r="AE49" i="34"/>
  <c r="W49" i="34"/>
  <c r="AI49" i="34"/>
  <c r="X49" i="34"/>
  <c r="Z49" i="34"/>
  <c r="AG49" i="34"/>
  <c r="AF49" i="34"/>
  <c r="V49" i="34"/>
  <c r="AH48" i="34"/>
  <c r="AD48" i="34"/>
  <c r="Z48" i="34"/>
  <c r="AE48" i="34"/>
  <c r="AI48" i="34"/>
  <c r="AG48" i="34"/>
  <c r="V48" i="34"/>
  <c r="AD47" i="34"/>
  <c r="Y47" i="34"/>
  <c r="V47" i="34"/>
  <c r="AI47" i="34"/>
  <c r="AH47" i="34"/>
  <c r="AG47" i="34"/>
  <c r="AE47" i="34"/>
  <c r="AC47" i="34"/>
  <c r="Y46" i="34"/>
  <c r="U46" i="34"/>
  <c r="AH46" i="34"/>
  <c r="AG46" i="34"/>
  <c r="AF46" i="34"/>
  <c r="AE46" i="34"/>
  <c r="AD46" i="34"/>
  <c r="AC46" i="34"/>
  <c r="AI45" i="34"/>
  <c r="AH45" i="34"/>
  <c r="AE45" i="34"/>
  <c r="AA45" i="34"/>
  <c r="U45" i="34"/>
  <c r="Z45" i="34"/>
  <c r="AG45" i="34"/>
  <c r="X45" i="34"/>
  <c r="W45" i="34"/>
  <c r="AD45" i="34"/>
  <c r="AC45" i="34"/>
  <c r="AG44" i="34"/>
  <c r="AD44" i="34"/>
  <c r="Z44" i="34"/>
  <c r="AH44" i="34"/>
  <c r="Y44" i="34"/>
  <c r="AF44" i="34"/>
  <c r="V44" i="34"/>
  <c r="AC44" i="34"/>
  <c r="AG43" i="34"/>
  <c r="AF43" i="34"/>
  <c r="AC43" i="34"/>
  <c r="Y43" i="34"/>
  <c r="V43" i="34"/>
  <c r="AH43" i="34"/>
  <c r="AA43" i="34"/>
  <c r="Z43" i="34"/>
  <c r="X43" i="34"/>
  <c r="AE43" i="34"/>
  <c r="AD43" i="34"/>
  <c r="U43" i="34"/>
  <c r="AI42" i="34"/>
  <c r="AF42" i="34"/>
  <c r="AC42" i="34"/>
  <c r="AA42" i="34"/>
  <c r="X42" i="34"/>
  <c r="U42" i="34"/>
  <c r="Z42" i="34"/>
  <c r="Y42" i="34"/>
  <c r="V42" i="34"/>
  <c r="X41" i="34"/>
  <c r="S9" i="34"/>
  <c r="Z41" i="34"/>
  <c r="AG41" i="34"/>
  <c r="AF41" i="34"/>
  <c r="V41" i="34"/>
  <c r="U41" i="34"/>
  <c r="AD40" i="34"/>
  <c r="AE40" i="34"/>
  <c r="AI40" i="34"/>
  <c r="AG40" i="34"/>
  <c r="AF40" i="34"/>
  <c r="V40" i="34"/>
  <c r="AC40" i="34"/>
  <c r="AF39" i="34"/>
  <c r="Y39" i="34"/>
  <c r="AI39" i="34"/>
  <c r="AH39" i="34"/>
  <c r="AG39" i="34"/>
  <c r="X39" i="34"/>
  <c r="AE39" i="34"/>
  <c r="AC39" i="34"/>
  <c r="AI38" i="34"/>
  <c r="AF38" i="34"/>
  <c r="AA38" i="34"/>
  <c r="Y38" i="34"/>
  <c r="U38" i="34"/>
  <c r="AG38" i="34"/>
  <c r="X38" i="34"/>
  <c r="AE38" i="34"/>
  <c r="AD38" i="34"/>
  <c r="AC38" i="34"/>
  <c r="AI37" i="34"/>
  <c r="AH37" i="34"/>
  <c r="AE37" i="34"/>
  <c r="AA37" i="34"/>
  <c r="U37" i="34"/>
  <c r="AF37" i="34"/>
  <c r="Z37" i="34"/>
  <c r="W37" i="34"/>
  <c r="AD37" i="34"/>
  <c r="AC37" i="34"/>
  <c r="AG36" i="34"/>
  <c r="Z36" i="34"/>
  <c r="AI36" i="34"/>
  <c r="Y36" i="34"/>
  <c r="AF36" i="34"/>
  <c r="AE36" i="34"/>
  <c r="AC36" i="34"/>
  <c r="AF35" i="34"/>
  <c r="X35" i="34"/>
  <c r="V35" i="34"/>
  <c r="AA35" i="34"/>
  <c r="Z35" i="34"/>
  <c r="AE35" i="34"/>
  <c r="AD35" i="34"/>
  <c r="AI34" i="34"/>
  <c r="AF34" i="34"/>
  <c r="AC34" i="34"/>
  <c r="AA34" i="34"/>
  <c r="X34" i="34"/>
  <c r="U34" i="34"/>
  <c r="Z34" i="34"/>
  <c r="W34" i="34"/>
  <c r="AH33" i="34"/>
  <c r="AE33" i="34"/>
  <c r="AI33" i="34"/>
  <c r="AF33" i="34"/>
  <c r="W33" i="34"/>
  <c r="Z33" i="34"/>
  <c r="V33" i="34"/>
  <c r="AH32" i="34"/>
  <c r="AD32" i="34"/>
  <c r="S8" i="34"/>
  <c r="O8" i="34"/>
  <c r="AI32" i="34"/>
  <c r="Z32" i="34"/>
  <c r="AG32" i="34"/>
  <c r="V32" i="34"/>
  <c r="AD31" i="34"/>
  <c r="Y31" i="34"/>
  <c r="AI31" i="34"/>
  <c r="AH31" i="34"/>
  <c r="AG31" i="34"/>
  <c r="AE31" i="34"/>
  <c r="V31" i="34"/>
  <c r="AC31" i="34"/>
  <c r="AF30" i="34"/>
  <c r="Y30" i="34"/>
  <c r="AH30" i="34"/>
  <c r="AG30" i="34"/>
  <c r="X30" i="34"/>
  <c r="AE30" i="34"/>
  <c r="AD30" i="34"/>
  <c r="AH29" i="34"/>
  <c r="AH62" i="34" s="1"/>
  <c r="AE29" i="34"/>
  <c r="AE62" i="34" s="1"/>
  <c r="AA29" i="34"/>
  <c r="W29" i="34"/>
  <c r="AI29" i="34"/>
  <c r="AI62" i="34" s="1"/>
  <c r="Z29" i="34"/>
  <c r="AG29" i="34"/>
  <c r="AG62" i="34" s="1"/>
  <c r="AD29" i="34"/>
  <c r="AD62" i="34" s="1"/>
  <c r="AC29" i="34"/>
  <c r="AC62" i="34" s="1"/>
  <c r="AG28" i="34"/>
  <c r="AD28" i="34"/>
  <c r="W28" i="34"/>
  <c r="Z28" i="34"/>
  <c r="AF28" i="34"/>
  <c r="AH28" i="34"/>
  <c r="Y28" i="34"/>
  <c r="X28" i="34"/>
  <c r="V28" i="34"/>
  <c r="AG27" i="34"/>
  <c r="AC27" i="34"/>
  <c r="Y27" i="34"/>
  <c r="AD27" i="34"/>
  <c r="U27" i="34"/>
  <c r="AF26" i="34"/>
  <c r="AC26" i="34"/>
  <c r="AA26" i="34"/>
  <c r="X26" i="34"/>
  <c r="U26" i="34"/>
  <c r="Z26" i="34"/>
  <c r="Y26" i="34"/>
  <c r="V26" i="34"/>
  <c r="AI25" i="34"/>
  <c r="AF25" i="34"/>
  <c r="M7" i="34"/>
  <c r="AG25" i="34"/>
  <c r="V25" i="34"/>
  <c r="U25" i="34"/>
  <c r="AG24" i="34"/>
  <c r="AF24" i="34"/>
  <c r="AC24" i="34"/>
  <c r="AF23" i="34"/>
  <c r="Y23" i="34"/>
  <c r="N7" i="34"/>
  <c r="AI23" i="34"/>
  <c r="AG23" i="34"/>
  <c r="AC23" i="34"/>
  <c r="AF22" i="34"/>
  <c r="AA22" i="34"/>
  <c r="X22" i="34"/>
  <c r="AE22" i="34"/>
  <c r="U22" i="34"/>
  <c r="AH21" i="34"/>
  <c r="AA21" i="34"/>
  <c r="AI21" i="34"/>
  <c r="AF21" i="34"/>
  <c r="AD21" i="34"/>
  <c r="AC21" i="34"/>
  <c r="AH20" i="34"/>
  <c r="Y20" i="34"/>
  <c r="X20" i="34"/>
  <c r="AE20" i="34"/>
  <c r="AF19" i="34"/>
  <c r="X19" i="34"/>
  <c r="AI19" i="34"/>
  <c r="Z19" i="34"/>
  <c r="AE19" i="34"/>
  <c r="AD19" i="34"/>
  <c r="W18" i="34"/>
  <c r="W17" i="34"/>
  <c r="Z17" i="34"/>
  <c r="K6" i="34"/>
  <c r="S11" i="34"/>
  <c r="AA11" i="34" s="1"/>
  <c r="Q11" i="34"/>
  <c r="O11" i="34"/>
  <c r="M11" i="34"/>
  <c r="K11" i="34"/>
  <c r="H11" i="34"/>
  <c r="R10" i="34"/>
  <c r="Q10" i="34"/>
  <c r="N10" i="34"/>
  <c r="M10" i="34"/>
  <c r="J10" i="34"/>
  <c r="AH10" i="34" s="1"/>
  <c r="I10" i="34"/>
  <c r="AG10" i="34" s="1"/>
  <c r="F10" i="34"/>
  <c r="R9" i="34"/>
  <c r="Q9" i="34"/>
  <c r="P9" i="34"/>
  <c r="M9" i="34"/>
  <c r="H9" i="34"/>
  <c r="AF9" i="34" s="1"/>
  <c r="E9" i="34"/>
  <c r="Q7" i="34"/>
  <c r="F7" i="34"/>
  <c r="E7" i="34"/>
  <c r="S6" i="34"/>
  <c r="S57" i="33"/>
  <c r="R57" i="33"/>
  <c r="Q57" i="33"/>
  <c r="P57" i="33"/>
  <c r="O57" i="33"/>
  <c r="N57" i="33"/>
  <c r="M57" i="33"/>
  <c r="S56" i="33"/>
  <c r="R56" i="33"/>
  <c r="Q56" i="33"/>
  <c r="P56" i="33"/>
  <c r="O56" i="33"/>
  <c r="N56" i="33"/>
  <c r="M56" i="33"/>
  <c r="S55" i="33"/>
  <c r="R55" i="33"/>
  <c r="Q55" i="33"/>
  <c r="P55" i="33"/>
  <c r="O55" i="33"/>
  <c r="AE55" i="33" s="1"/>
  <c r="N55" i="33"/>
  <c r="M55" i="33"/>
  <c r="S54" i="33"/>
  <c r="R54" i="33"/>
  <c r="Q54" i="33"/>
  <c r="P54" i="33"/>
  <c r="O54" i="33"/>
  <c r="N54" i="33"/>
  <c r="M54" i="33"/>
  <c r="S53" i="33"/>
  <c r="R53" i="33"/>
  <c r="Q53" i="33"/>
  <c r="P53" i="33"/>
  <c r="O53" i="33"/>
  <c r="N53" i="33"/>
  <c r="M53" i="33"/>
  <c r="S52" i="33"/>
  <c r="R52" i="33"/>
  <c r="Q52" i="33"/>
  <c r="P52" i="33"/>
  <c r="O52" i="33"/>
  <c r="N52" i="33"/>
  <c r="M52" i="33"/>
  <c r="S51" i="33"/>
  <c r="S11" i="33" s="1"/>
  <c r="R51" i="33"/>
  <c r="Q51" i="33"/>
  <c r="Q11" i="33" s="1"/>
  <c r="AG11" i="33" s="1"/>
  <c r="P51" i="33"/>
  <c r="O51" i="33"/>
  <c r="N51" i="33"/>
  <c r="M51" i="33"/>
  <c r="S50" i="33"/>
  <c r="R50" i="33"/>
  <c r="R10" i="33" s="1"/>
  <c r="Q50" i="33"/>
  <c r="AG50" i="33" s="1"/>
  <c r="AG61" i="33" s="1"/>
  <c r="P50" i="33"/>
  <c r="O50" i="33"/>
  <c r="N50" i="33"/>
  <c r="M50" i="33"/>
  <c r="S49" i="33"/>
  <c r="R49" i="33"/>
  <c r="Q49" i="33"/>
  <c r="P49" i="33"/>
  <c r="O49" i="33"/>
  <c r="N49" i="33"/>
  <c r="M49" i="33"/>
  <c r="S48" i="33"/>
  <c r="R48" i="33"/>
  <c r="Q48" i="33"/>
  <c r="P48" i="33"/>
  <c r="O48" i="33"/>
  <c r="N48" i="33"/>
  <c r="M48" i="33"/>
  <c r="S47" i="33"/>
  <c r="R47" i="33"/>
  <c r="Q47" i="33"/>
  <c r="P47" i="33"/>
  <c r="O47" i="33"/>
  <c r="O10" i="33" s="1"/>
  <c r="N47" i="33"/>
  <c r="M47" i="33"/>
  <c r="AC47" i="33" s="1"/>
  <c r="S46" i="33"/>
  <c r="R46" i="33"/>
  <c r="Q46" i="33"/>
  <c r="P46" i="33"/>
  <c r="O46" i="33"/>
  <c r="N46" i="33"/>
  <c r="AD46" i="33" s="1"/>
  <c r="M46" i="33"/>
  <c r="M10" i="33" s="1"/>
  <c r="S45" i="33"/>
  <c r="R45" i="33"/>
  <c r="Q45" i="33"/>
  <c r="P45" i="33"/>
  <c r="O45" i="33"/>
  <c r="N45" i="33"/>
  <c r="M45" i="33"/>
  <c r="S44" i="33"/>
  <c r="R44" i="33"/>
  <c r="Q44" i="33"/>
  <c r="P44" i="33"/>
  <c r="O44" i="33"/>
  <c r="N44" i="33"/>
  <c r="M44" i="33"/>
  <c r="S43" i="33"/>
  <c r="R43" i="33"/>
  <c r="Q43" i="33"/>
  <c r="P43" i="33"/>
  <c r="O43" i="33"/>
  <c r="N43" i="33"/>
  <c r="M43" i="33"/>
  <c r="S42" i="33"/>
  <c r="R42" i="33"/>
  <c r="Z42" i="33" s="1"/>
  <c r="Q42" i="33"/>
  <c r="P42" i="33"/>
  <c r="X42" i="33" s="1"/>
  <c r="O42" i="33"/>
  <c r="N42" i="33"/>
  <c r="M42" i="33"/>
  <c r="S41" i="33"/>
  <c r="R41" i="33"/>
  <c r="Q41" i="33"/>
  <c r="Y41" i="33" s="1"/>
  <c r="P41" i="33"/>
  <c r="P9" i="33" s="1"/>
  <c r="O41" i="33"/>
  <c r="N41" i="33"/>
  <c r="M41" i="33"/>
  <c r="S40" i="33"/>
  <c r="R40" i="33"/>
  <c r="Q40" i="33"/>
  <c r="P40" i="33"/>
  <c r="O40" i="33"/>
  <c r="N40" i="33"/>
  <c r="M40" i="33"/>
  <c r="S39" i="33"/>
  <c r="R39" i="33"/>
  <c r="Q39" i="33"/>
  <c r="P39" i="33"/>
  <c r="O39" i="33"/>
  <c r="N39" i="33"/>
  <c r="M39" i="33"/>
  <c r="S38" i="33"/>
  <c r="AI38" i="33" s="1"/>
  <c r="R38" i="33"/>
  <c r="Q38" i="33"/>
  <c r="P38" i="33"/>
  <c r="O38" i="33"/>
  <c r="N38" i="33"/>
  <c r="AD38" i="33" s="1"/>
  <c r="M38" i="33"/>
  <c r="S37" i="33"/>
  <c r="S9" i="33" s="1"/>
  <c r="R37" i="33"/>
  <c r="Q37" i="33"/>
  <c r="P37" i="33"/>
  <c r="O37" i="33"/>
  <c r="N37" i="33"/>
  <c r="M37" i="33"/>
  <c r="M9" i="33" s="1"/>
  <c r="S36" i="33"/>
  <c r="S8" i="33" s="1"/>
  <c r="R36" i="33"/>
  <c r="Q36" i="33"/>
  <c r="P36" i="33"/>
  <c r="O36" i="33"/>
  <c r="N36" i="33"/>
  <c r="M36" i="33"/>
  <c r="S35" i="33"/>
  <c r="R35" i="33"/>
  <c r="Q35" i="33"/>
  <c r="P35" i="33"/>
  <c r="O35" i="33"/>
  <c r="N35" i="33"/>
  <c r="M35" i="33"/>
  <c r="S34" i="33"/>
  <c r="R34" i="33"/>
  <c r="Q34" i="33"/>
  <c r="P34" i="33"/>
  <c r="O34" i="33"/>
  <c r="W34" i="33" s="1"/>
  <c r="N34" i="33"/>
  <c r="M34" i="33"/>
  <c r="S33" i="33"/>
  <c r="R33" i="33"/>
  <c r="Q33" i="33"/>
  <c r="Q8" i="33" s="1"/>
  <c r="P33" i="33"/>
  <c r="O33" i="33"/>
  <c r="W33" i="33" s="1"/>
  <c r="N33" i="33"/>
  <c r="M33" i="33"/>
  <c r="S32" i="33"/>
  <c r="R32" i="33"/>
  <c r="Q32" i="33"/>
  <c r="P32" i="33"/>
  <c r="X32" i="33" s="1"/>
  <c r="O32" i="33"/>
  <c r="W32" i="33" s="1"/>
  <c r="N32" i="33"/>
  <c r="M32" i="33"/>
  <c r="S31" i="33"/>
  <c r="R31" i="33"/>
  <c r="Q31" i="33"/>
  <c r="P31" i="33"/>
  <c r="X31" i="33" s="1"/>
  <c r="O31" i="33"/>
  <c r="N31" i="33"/>
  <c r="M31" i="33"/>
  <c r="S30" i="33"/>
  <c r="R30" i="33"/>
  <c r="Q30" i="33"/>
  <c r="P30" i="33"/>
  <c r="O30" i="33"/>
  <c r="N30" i="33"/>
  <c r="M30" i="33"/>
  <c r="S29" i="33"/>
  <c r="R29" i="33"/>
  <c r="AH29" i="33" s="1"/>
  <c r="AH62" i="33" s="1"/>
  <c r="Q29" i="33"/>
  <c r="P29" i="33"/>
  <c r="O29" i="33"/>
  <c r="N29" i="33"/>
  <c r="M29" i="33"/>
  <c r="M7" i="33" s="1"/>
  <c r="S28" i="33"/>
  <c r="R28" i="33"/>
  <c r="AH28" i="33" s="1"/>
  <c r="Q28" i="33"/>
  <c r="P28" i="33"/>
  <c r="O28" i="33"/>
  <c r="N28" i="33"/>
  <c r="M28" i="33"/>
  <c r="S27" i="33"/>
  <c r="AI27" i="33" s="1"/>
  <c r="R27" i="33"/>
  <c r="AH27" i="33" s="1"/>
  <c r="Q27" i="33"/>
  <c r="P27" i="33"/>
  <c r="O27" i="33"/>
  <c r="N27" i="33"/>
  <c r="M27" i="33"/>
  <c r="S26" i="33"/>
  <c r="AA26" i="33" s="1"/>
  <c r="R26" i="33"/>
  <c r="Q26" i="33"/>
  <c r="P26" i="33"/>
  <c r="O26" i="33"/>
  <c r="N26" i="33"/>
  <c r="M26" i="33"/>
  <c r="S25" i="33"/>
  <c r="R25" i="33"/>
  <c r="Q25" i="33"/>
  <c r="P25" i="33"/>
  <c r="O25" i="33"/>
  <c r="N25" i="33"/>
  <c r="V25" i="33" s="1"/>
  <c r="M25" i="33"/>
  <c r="S24" i="33"/>
  <c r="R24" i="33"/>
  <c r="Q24" i="33"/>
  <c r="P24" i="33"/>
  <c r="O24" i="33"/>
  <c r="N24" i="33"/>
  <c r="AD24" i="33" s="1"/>
  <c r="M24" i="33"/>
  <c r="S23" i="33"/>
  <c r="S7" i="33" s="1"/>
  <c r="R23" i="33"/>
  <c r="Q23" i="33"/>
  <c r="P23" i="33"/>
  <c r="P7" i="33" s="1"/>
  <c r="O23" i="33"/>
  <c r="AE23" i="33" s="1"/>
  <c r="N23" i="33"/>
  <c r="AD23" i="33" s="1"/>
  <c r="M23" i="33"/>
  <c r="S22" i="33"/>
  <c r="R22" i="33"/>
  <c r="Q22" i="33"/>
  <c r="P22" i="33"/>
  <c r="O22" i="33"/>
  <c r="W22" i="33" s="1"/>
  <c r="N22" i="33"/>
  <c r="M22" i="33"/>
  <c r="S21" i="33"/>
  <c r="R21" i="33"/>
  <c r="Q21" i="33"/>
  <c r="P21" i="33"/>
  <c r="AF21" i="33" s="1"/>
  <c r="O21" i="33"/>
  <c r="N21" i="33"/>
  <c r="M21" i="33"/>
  <c r="S20" i="33"/>
  <c r="R20" i="33"/>
  <c r="Q20" i="33"/>
  <c r="Y20" i="33" s="1"/>
  <c r="P20" i="33"/>
  <c r="O20" i="33"/>
  <c r="N20" i="33"/>
  <c r="V20" i="33" s="1"/>
  <c r="M20" i="33"/>
  <c r="S19" i="33"/>
  <c r="R19" i="33"/>
  <c r="Q19" i="33"/>
  <c r="P19" i="33"/>
  <c r="O19" i="33"/>
  <c r="N19" i="33"/>
  <c r="M19" i="33"/>
  <c r="S18" i="33"/>
  <c r="AI18" i="33" s="1"/>
  <c r="R18" i="33"/>
  <c r="Z18" i="33" s="1"/>
  <c r="Q18" i="33"/>
  <c r="P18" i="33"/>
  <c r="O18" i="33"/>
  <c r="N18" i="33"/>
  <c r="M18" i="33"/>
  <c r="AC18" i="33" s="1"/>
  <c r="S17" i="33"/>
  <c r="S6" i="33" s="1"/>
  <c r="R17" i="33"/>
  <c r="AH17" i="33" s="1"/>
  <c r="Q17" i="33"/>
  <c r="P17" i="33"/>
  <c r="O17" i="33"/>
  <c r="AE17" i="33" s="1"/>
  <c r="N17" i="33"/>
  <c r="M17" i="33"/>
  <c r="S16" i="33"/>
  <c r="R16" i="33"/>
  <c r="R6" i="33" s="1"/>
  <c r="Q16" i="33"/>
  <c r="Q6" i="33" s="1"/>
  <c r="P16" i="33"/>
  <c r="O16" i="33"/>
  <c r="O6" i="33" s="1"/>
  <c r="N16" i="33"/>
  <c r="N6" i="33" s="1"/>
  <c r="M16" i="33"/>
  <c r="M6" i="33" s="1"/>
  <c r="K57" i="33"/>
  <c r="J57" i="33"/>
  <c r="I57" i="33"/>
  <c r="H57" i="33"/>
  <c r="G57" i="33"/>
  <c r="W57" i="33" s="1"/>
  <c r="F57" i="33"/>
  <c r="E57" i="33"/>
  <c r="K56" i="33"/>
  <c r="J56" i="33"/>
  <c r="I56" i="33"/>
  <c r="H56" i="33"/>
  <c r="G56" i="33"/>
  <c r="F56" i="33"/>
  <c r="E56" i="33"/>
  <c r="K55" i="33"/>
  <c r="J55" i="33"/>
  <c r="I55" i="33"/>
  <c r="H55" i="33"/>
  <c r="G55" i="33"/>
  <c r="F55" i="33"/>
  <c r="E55" i="33"/>
  <c r="K54" i="33"/>
  <c r="J54" i="33"/>
  <c r="I54" i="33"/>
  <c r="H54" i="33"/>
  <c r="G54" i="33"/>
  <c r="F54" i="33"/>
  <c r="E54" i="33"/>
  <c r="K53" i="33"/>
  <c r="J53" i="33"/>
  <c r="I53" i="33"/>
  <c r="H53" i="33"/>
  <c r="G53" i="33"/>
  <c r="F53" i="33"/>
  <c r="E53" i="33"/>
  <c r="K52" i="33"/>
  <c r="J52" i="33"/>
  <c r="J11" i="33" s="1"/>
  <c r="AH11" i="33" s="1"/>
  <c r="I52" i="33"/>
  <c r="H52" i="33"/>
  <c r="G52" i="33"/>
  <c r="F52" i="33"/>
  <c r="E52" i="33"/>
  <c r="K51" i="33"/>
  <c r="J51" i="33"/>
  <c r="I51" i="33"/>
  <c r="H51" i="33"/>
  <c r="G51" i="33"/>
  <c r="F51" i="33"/>
  <c r="E51" i="33"/>
  <c r="K50" i="33"/>
  <c r="J50" i="33"/>
  <c r="I50" i="33"/>
  <c r="H50" i="33"/>
  <c r="G50" i="33"/>
  <c r="F50" i="33"/>
  <c r="E50" i="33"/>
  <c r="K49" i="33"/>
  <c r="J49" i="33"/>
  <c r="I49" i="33"/>
  <c r="H49" i="33"/>
  <c r="G49" i="33"/>
  <c r="F49" i="33"/>
  <c r="E49" i="33"/>
  <c r="K48" i="33"/>
  <c r="J48" i="33"/>
  <c r="I48" i="33"/>
  <c r="H48" i="33"/>
  <c r="G48" i="33"/>
  <c r="F48" i="33"/>
  <c r="AD48" i="33" s="1"/>
  <c r="E48" i="33"/>
  <c r="K47" i="33"/>
  <c r="J47" i="33"/>
  <c r="I47" i="33"/>
  <c r="H47" i="33"/>
  <c r="G47" i="33"/>
  <c r="F47" i="33"/>
  <c r="E47" i="33"/>
  <c r="K46" i="33"/>
  <c r="J46" i="33"/>
  <c r="I46" i="33"/>
  <c r="H46" i="33"/>
  <c r="G46" i="33"/>
  <c r="F46" i="33"/>
  <c r="E46" i="33"/>
  <c r="K45" i="33"/>
  <c r="J45" i="33"/>
  <c r="I45" i="33"/>
  <c r="H45" i="33"/>
  <c r="G45" i="33"/>
  <c r="F45" i="33"/>
  <c r="E45" i="33"/>
  <c r="K44" i="33"/>
  <c r="J44" i="33"/>
  <c r="I44" i="33"/>
  <c r="H44" i="33"/>
  <c r="G44" i="33"/>
  <c r="F44" i="33"/>
  <c r="E44" i="33"/>
  <c r="K43" i="33"/>
  <c r="J43" i="33"/>
  <c r="I43" i="33"/>
  <c r="I9" i="33" s="1"/>
  <c r="H43" i="33"/>
  <c r="G43" i="33"/>
  <c r="F43" i="33"/>
  <c r="E43" i="33"/>
  <c r="K42" i="33"/>
  <c r="J42" i="33"/>
  <c r="I42" i="33"/>
  <c r="H42" i="33"/>
  <c r="G42" i="33"/>
  <c r="F42" i="33"/>
  <c r="E42" i="33"/>
  <c r="K41" i="33"/>
  <c r="J41" i="33"/>
  <c r="I41" i="33"/>
  <c r="H41" i="33"/>
  <c r="G41" i="33"/>
  <c r="F41" i="33"/>
  <c r="E41" i="33"/>
  <c r="K40" i="33"/>
  <c r="J40" i="33"/>
  <c r="I40" i="33"/>
  <c r="H40" i="33"/>
  <c r="G40" i="33"/>
  <c r="F40" i="33"/>
  <c r="E40" i="33"/>
  <c r="K39" i="33"/>
  <c r="J39" i="33"/>
  <c r="I39" i="33"/>
  <c r="H39" i="33"/>
  <c r="G39" i="33"/>
  <c r="F39" i="33"/>
  <c r="E39" i="33"/>
  <c r="E9" i="33" s="1"/>
  <c r="K38" i="33"/>
  <c r="J38" i="33"/>
  <c r="I38" i="33"/>
  <c r="H38" i="33"/>
  <c r="G38" i="33"/>
  <c r="F38" i="33"/>
  <c r="E38" i="33"/>
  <c r="K37" i="33"/>
  <c r="J37" i="33"/>
  <c r="I37" i="33"/>
  <c r="H37" i="33"/>
  <c r="G37" i="33"/>
  <c r="F37" i="33"/>
  <c r="E37" i="33"/>
  <c r="K36" i="33"/>
  <c r="J36" i="33"/>
  <c r="I36" i="33"/>
  <c r="H36" i="33"/>
  <c r="G36" i="33"/>
  <c r="F36" i="33"/>
  <c r="E36" i="33"/>
  <c r="K35" i="33"/>
  <c r="J35" i="33"/>
  <c r="I35" i="33"/>
  <c r="H35" i="33"/>
  <c r="G35" i="33"/>
  <c r="F35" i="33"/>
  <c r="E35" i="33"/>
  <c r="K34" i="33"/>
  <c r="J34" i="33"/>
  <c r="I34" i="33"/>
  <c r="H34" i="33"/>
  <c r="AF34" i="33" s="1"/>
  <c r="G34" i="33"/>
  <c r="F34" i="33"/>
  <c r="E34" i="33"/>
  <c r="K33" i="33"/>
  <c r="J33" i="33"/>
  <c r="I33" i="33"/>
  <c r="H33" i="33"/>
  <c r="G33" i="33"/>
  <c r="F33" i="33"/>
  <c r="E33" i="33"/>
  <c r="AC33" i="33" s="1"/>
  <c r="K32" i="33"/>
  <c r="J32" i="33"/>
  <c r="I32" i="33"/>
  <c r="H32" i="33"/>
  <c r="G32" i="33"/>
  <c r="F32" i="33"/>
  <c r="E32" i="33"/>
  <c r="K31" i="33"/>
  <c r="J31" i="33"/>
  <c r="I31" i="33"/>
  <c r="H31" i="33"/>
  <c r="G31" i="33"/>
  <c r="F31" i="33"/>
  <c r="E31" i="33"/>
  <c r="K30" i="33"/>
  <c r="J30" i="33"/>
  <c r="I30" i="33"/>
  <c r="H30" i="33"/>
  <c r="G30" i="33"/>
  <c r="F30" i="33"/>
  <c r="E30" i="33"/>
  <c r="K29" i="33"/>
  <c r="AA29" i="33" s="1"/>
  <c r="J29" i="33"/>
  <c r="I29" i="33"/>
  <c r="H29" i="33"/>
  <c r="G29" i="33"/>
  <c r="F29" i="33"/>
  <c r="E29" i="33"/>
  <c r="K28" i="33"/>
  <c r="J28" i="33"/>
  <c r="I28" i="33"/>
  <c r="H28" i="33"/>
  <c r="X28" i="33" s="1"/>
  <c r="G28" i="33"/>
  <c r="F28" i="33"/>
  <c r="E28" i="33"/>
  <c r="K27" i="33"/>
  <c r="J27" i="33"/>
  <c r="I27" i="33"/>
  <c r="H27" i="33"/>
  <c r="G27" i="33"/>
  <c r="AE27" i="33" s="1"/>
  <c r="F27" i="33"/>
  <c r="E27" i="33"/>
  <c r="K26" i="33"/>
  <c r="J26" i="33"/>
  <c r="I26" i="33"/>
  <c r="H26" i="33"/>
  <c r="G26" i="33"/>
  <c r="F26" i="33"/>
  <c r="V26" i="33" s="1"/>
  <c r="E26" i="33"/>
  <c r="K25" i="33"/>
  <c r="J25" i="33"/>
  <c r="I25" i="33"/>
  <c r="H25" i="33"/>
  <c r="G25" i="33"/>
  <c r="W25" i="33" s="1"/>
  <c r="F25" i="33"/>
  <c r="E25" i="33"/>
  <c r="K24" i="33"/>
  <c r="J24" i="33"/>
  <c r="I24" i="33"/>
  <c r="H24" i="33"/>
  <c r="G24" i="33"/>
  <c r="F24" i="33"/>
  <c r="E24" i="33"/>
  <c r="E7" i="33" s="1"/>
  <c r="K23" i="33"/>
  <c r="AI23" i="33" s="1"/>
  <c r="J23" i="33"/>
  <c r="AH23" i="33" s="1"/>
  <c r="I23" i="33"/>
  <c r="H23" i="33"/>
  <c r="G23" i="33"/>
  <c r="F23" i="33"/>
  <c r="E23" i="33"/>
  <c r="K22" i="33"/>
  <c r="J22" i="33"/>
  <c r="I22" i="33"/>
  <c r="H22" i="33"/>
  <c r="G22" i="33"/>
  <c r="F22" i="33"/>
  <c r="E22" i="33"/>
  <c r="AC22" i="33" s="1"/>
  <c r="K21" i="33"/>
  <c r="J21" i="33"/>
  <c r="Z21" i="33" s="1"/>
  <c r="I21" i="33"/>
  <c r="AG21" i="33" s="1"/>
  <c r="H21" i="33"/>
  <c r="G21" i="33"/>
  <c r="F21" i="33"/>
  <c r="E21" i="33"/>
  <c r="AC21" i="33" s="1"/>
  <c r="K20" i="33"/>
  <c r="J20" i="33"/>
  <c r="AH20" i="33" s="1"/>
  <c r="I20" i="33"/>
  <c r="H20" i="33"/>
  <c r="AF20" i="33" s="1"/>
  <c r="G20" i="33"/>
  <c r="F20" i="33"/>
  <c r="E20" i="33"/>
  <c r="K19" i="33"/>
  <c r="K6" i="33" s="1"/>
  <c r="J19" i="33"/>
  <c r="I19" i="33"/>
  <c r="H19" i="33"/>
  <c r="AF19" i="33" s="1"/>
  <c r="G19" i="33"/>
  <c r="F19" i="33"/>
  <c r="E19" i="33"/>
  <c r="K18" i="33"/>
  <c r="J18" i="33"/>
  <c r="I18" i="33"/>
  <c r="H18" i="33"/>
  <c r="AF18" i="33" s="1"/>
  <c r="G18" i="33"/>
  <c r="F18" i="33"/>
  <c r="AD18" i="33" s="1"/>
  <c r="E18" i="33"/>
  <c r="K17" i="33"/>
  <c r="J17" i="33"/>
  <c r="I17" i="33"/>
  <c r="H17" i="33"/>
  <c r="G17" i="33"/>
  <c r="F17" i="33"/>
  <c r="V17" i="33" s="1"/>
  <c r="E17" i="33"/>
  <c r="U17" i="33" s="1"/>
  <c r="K16" i="33"/>
  <c r="J16" i="33"/>
  <c r="I16" i="33"/>
  <c r="I6" i="33" s="1"/>
  <c r="H16" i="33"/>
  <c r="H6" i="33" s="1"/>
  <c r="G16" i="33"/>
  <c r="F16" i="33"/>
  <c r="E16" i="33"/>
  <c r="AG57" i="33"/>
  <c r="AG60" i="33" s="1"/>
  <c r="AI57" i="33"/>
  <c r="AI60" i="33" s="1"/>
  <c r="AH57" i="33"/>
  <c r="AH60" i="33" s="1"/>
  <c r="AA57" i="33"/>
  <c r="Z57" i="33"/>
  <c r="Y57" i="33"/>
  <c r="AF57" i="33"/>
  <c r="AF60" i="33" s="1"/>
  <c r="V57" i="33"/>
  <c r="U57" i="33"/>
  <c r="AC56" i="33"/>
  <c r="K11" i="33"/>
  <c r="AH56" i="33"/>
  <c r="AG56" i="33"/>
  <c r="AF56" i="33"/>
  <c r="AE56" i="33"/>
  <c r="AD56" i="33"/>
  <c r="U56" i="33"/>
  <c r="X55" i="33"/>
  <c r="AI55" i="33"/>
  <c r="AH55" i="33"/>
  <c r="AG55" i="33"/>
  <c r="AF55" i="33"/>
  <c r="AD55" i="33"/>
  <c r="AC55" i="33"/>
  <c r="AI54" i="33"/>
  <c r="AH54" i="33"/>
  <c r="AG54" i="33"/>
  <c r="AF54" i="33"/>
  <c r="AE54" i="33"/>
  <c r="AD54" i="33"/>
  <c r="AC54" i="33"/>
  <c r="AI53" i="33"/>
  <c r="AH53" i="33"/>
  <c r="AG53" i="33"/>
  <c r="AF53" i="33"/>
  <c r="AA53" i="33"/>
  <c r="Z53" i="33"/>
  <c r="Y53" i="33"/>
  <c r="X53" i="33"/>
  <c r="AE53" i="33"/>
  <c r="AD53" i="33"/>
  <c r="AC53" i="33"/>
  <c r="AI52" i="33"/>
  <c r="AG52" i="33"/>
  <c r="AD52" i="33"/>
  <c r="AC52" i="33"/>
  <c r="AA52" i="33"/>
  <c r="Y52" i="33"/>
  <c r="AF52" i="33"/>
  <c r="AE52" i="33"/>
  <c r="V52" i="33"/>
  <c r="U52" i="33"/>
  <c r="AH51" i="33"/>
  <c r="AC51" i="33"/>
  <c r="Y51" i="33"/>
  <c r="W51" i="33"/>
  <c r="AF51" i="33"/>
  <c r="Z51" i="33"/>
  <c r="AG51" i="33"/>
  <c r="AE51" i="33"/>
  <c r="AD51" i="33"/>
  <c r="U51" i="33"/>
  <c r="AF50" i="33"/>
  <c r="AF61" i="33" s="1"/>
  <c r="AD50" i="33"/>
  <c r="AD61" i="33" s="1"/>
  <c r="X50" i="33"/>
  <c r="U50" i="33"/>
  <c r="AA50" i="33"/>
  <c r="Z50" i="33"/>
  <c r="W50" i="33"/>
  <c r="V50" i="33"/>
  <c r="AC50" i="33"/>
  <c r="AC61" i="33" s="1"/>
  <c r="AG49" i="33"/>
  <c r="AC49" i="33"/>
  <c r="Y49" i="33"/>
  <c r="AA49" i="33"/>
  <c r="AH49" i="33"/>
  <c r="AF49" i="33"/>
  <c r="AI49" i="33"/>
  <c r="X49" i="33"/>
  <c r="W49" i="33"/>
  <c r="V49" i="33"/>
  <c r="U49" i="33"/>
  <c r="AF48" i="33"/>
  <c r="AC48" i="33"/>
  <c r="X48" i="33"/>
  <c r="U48" i="33"/>
  <c r="AI48" i="33"/>
  <c r="AH48" i="33"/>
  <c r="AG48" i="33"/>
  <c r="AE48" i="33"/>
  <c r="AH47" i="33"/>
  <c r="X47" i="33"/>
  <c r="AA47" i="33"/>
  <c r="AI47" i="33"/>
  <c r="Z47" i="33"/>
  <c r="AG47" i="33"/>
  <c r="AF47" i="33"/>
  <c r="G10" i="33"/>
  <c r="AD47" i="33"/>
  <c r="W46" i="33"/>
  <c r="AI46" i="33"/>
  <c r="AH46" i="33"/>
  <c r="AG46" i="33"/>
  <c r="AF46" i="33"/>
  <c r="AE46" i="33"/>
  <c r="AI45" i="33"/>
  <c r="AH45" i="33"/>
  <c r="AG45" i="33"/>
  <c r="AF45" i="33"/>
  <c r="Y45" i="33"/>
  <c r="AA45" i="33"/>
  <c r="Z45" i="33"/>
  <c r="X45" i="33"/>
  <c r="AE45" i="33"/>
  <c r="AD45" i="33"/>
  <c r="AC45" i="33"/>
  <c r="AG44" i="33"/>
  <c r="AD44" i="33"/>
  <c r="AC44" i="33"/>
  <c r="AA44" i="33"/>
  <c r="U44" i="33"/>
  <c r="AI44" i="33"/>
  <c r="AH44" i="33"/>
  <c r="Y44" i="33"/>
  <c r="AF44" i="33"/>
  <c r="AE44" i="33"/>
  <c r="V44" i="33"/>
  <c r="AI43" i="33"/>
  <c r="AH43" i="33"/>
  <c r="AC43" i="33"/>
  <c r="AA43" i="33"/>
  <c r="W43" i="33"/>
  <c r="AF43" i="33"/>
  <c r="Z43" i="33"/>
  <c r="AE43" i="33"/>
  <c r="AD43" i="33"/>
  <c r="U43" i="33"/>
  <c r="AG42" i="33"/>
  <c r="AD42" i="33"/>
  <c r="U42" i="33"/>
  <c r="AA42" i="33"/>
  <c r="Y42" i="33"/>
  <c r="W42" i="33"/>
  <c r="V42" i="33"/>
  <c r="AC42" i="33"/>
  <c r="AC41" i="33"/>
  <c r="AA41" i="33"/>
  <c r="AH41" i="33"/>
  <c r="AI41" i="33"/>
  <c r="W41" i="33"/>
  <c r="V41" i="33"/>
  <c r="U41" i="33"/>
  <c r="AF40" i="33"/>
  <c r="AC40" i="33"/>
  <c r="X40" i="33"/>
  <c r="U40" i="33"/>
  <c r="W40" i="33"/>
  <c r="AD40" i="33"/>
  <c r="AI40" i="33"/>
  <c r="AH40" i="33"/>
  <c r="AG40" i="33"/>
  <c r="AE40" i="33"/>
  <c r="AG39" i="33"/>
  <c r="X39" i="33"/>
  <c r="AA39" i="33"/>
  <c r="AF39" i="33"/>
  <c r="AI39" i="33"/>
  <c r="AH39" i="33"/>
  <c r="Y39" i="33"/>
  <c r="AE39" i="33"/>
  <c r="AD39" i="33"/>
  <c r="W38" i="33"/>
  <c r="AH38" i="33"/>
  <c r="AG38" i="33"/>
  <c r="AF38" i="33"/>
  <c r="AE38" i="33"/>
  <c r="AC38" i="33"/>
  <c r="AH37" i="33"/>
  <c r="AG37" i="33"/>
  <c r="AF37" i="33"/>
  <c r="Y37" i="33"/>
  <c r="Z37" i="33"/>
  <c r="X37" i="33"/>
  <c r="AE37" i="33"/>
  <c r="AD37" i="33"/>
  <c r="AG36" i="33"/>
  <c r="AF36" i="33"/>
  <c r="AD36" i="33"/>
  <c r="AC36" i="33"/>
  <c r="U36" i="33"/>
  <c r="AH36" i="33"/>
  <c r="Y36" i="33"/>
  <c r="X36" i="33"/>
  <c r="AE36" i="33"/>
  <c r="V36" i="33"/>
  <c r="AI35" i="33"/>
  <c r="AH35" i="33"/>
  <c r="AC35" i="33"/>
  <c r="AA35" i="33"/>
  <c r="Y35" i="33"/>
  <c r="W35" i="33"/>
  <c r="AF35" i="33"/>
  <c r="Z35" i="33"/>
  <c r="AG35" i="33"/>
  <c r="AE35" i="33"/>
  <c r="AD35" i="33"/>
  <c r="U35" i="33"/>
  <c r="AG34" i="33"/>
  <c r="AD34" i="33"/>
  <c r="U34" i="33"/>
  <c r="AA34" i="33"/>
  <c r="Z34" i="33"/>
  <c r="Y34" i="33"/>
  <c r="V34" i="33"/>
  <c r="AC34" i="33"/>
  <c r="AA33" i="33"/>
  <c r="AH33" i="33"/>
  <c r="AI33" i="33"/>
  <c r="V33" i="33"/>
  <c r="U33" i="33"/>
  <c r="AC32" i="33"/>
  <c r="U32" i="33"/>
  <c r="AD32" i="33"/>
  <c r="AI32" i="33"/>
  <c r="J8" i="33"/>
  <c r="AG32" i="33"/>
  <c r="AG31" i="33"/>
  <c r="AA31" i="33"/>
  <c r="AF31" i="33"/>
  <c r="AI31" i="33"/>
  <c r="AH31" i="33"/>
  <c r="Y31" i="33"/>
  <c r="AE31" i="33"/>
  <c r="AD31" i="33"/>
  <c r="AC31" i="33"/>
  <c r="AC30" i="33"/>
  <c r="AI30" i="33"/>
  <c r="AH30" i="33"/>
  <c r="AG30" i="33"/>
  <c r="AF30" i="33"/>
  <c r="AE30" i="33"/>
  <c r="AD30" i="33"/>
  <c r="U30" i="33"/>
  <c r="AG29" i="33"/>
  <c r="AG62" i="33" s="1"/>
  <c r="AF29" i="33"/>
  <c r="AF62" i="33" s="1"/>
  <c r="Y29" i="33"/>
  <c r="X29" i="33"/>
  <c r="AE29" i="33"/>
  <c r="AE62" i="33" s="1"/>
  <c r="AD29" i="33"/>
  <c r="AD62" i="33" s="1"/>
  <c r="AG28" i="33"/>
  <c r="AD28" i="33"/>
  <c r="AC28" i="33"/>
  <c r="AA28" i="33"/>
  <c r="U28" i="33"/>
  <c r="AI28" i="33"/>
  <c r="AE28" i="33"/>
  <c r="Y28" i="33"/>
  <c r="W28" i="33"/>
  <c r="V28" i="33"/>
  <c r="AC27" i="33"/>
  <c r="Y27" i="33"/>
  <c r="X27" i="33"/>
  <c r="W27" i="33"/>
  <c r="AF27" i="33"/>
  <c r="AG27" i="33"/>
  <c r="AD27" i="33"/>
  <c r="U27" i="33"/>
  <c r="AG26" i="33"/>
  <c r="AF26" i="33"/>
  <c r="AD26" i="33"/>
  <c r="X26" i="33"/>
  <c r="U26" i="33"/>
  <c r="Z26" i="33"/>
  <c r="Y26" i="33"/>
  <c r="W26" i="33"/>
  <c r="AC26" i="33"/>
  <c r="AG25" i="33"/>
  <c r="Y25" i="33"/>
  <c r="AA25" i="33"/>
  <c r="AH25" i="33"/>
  <c r="AI25" i="33"/>
  <c r="U25" i="33"/>
  <c r="U24" i="33"/>
  <c r="AI24" i="33"/>
  <c r="AH24" i="33"/>
  <c r="I7" i="33"/>
  <c r="AE24" i="33"/>
  <c r="AG23" i="33"/>
  <c r="X23" i="33"/>
  <c r="Y23" i="33"/>
  <c r="AI22" i="33"/>
  <c r="AH22" i="33"/>
  <c r="AG22" i="33"/>
  <c r="AF22" i="33"/>
  <c r="AD22" i="33"/>
  <c r="U22" i="33"/>
  <c r="AH21" i="33"/>
  <c r="X21" i="33"/>
  <c r="AI21" i="33"/>
  <c r="AA21" i="33"/>
  <c r="AC20" i="33"/>
  <c r="AA20" i="33"/>
  <c r="AI20" i="33"/>
  <c r="X20" i="33"/>
  <c r="W20" i="33"/>
  <c r="U20" i="33"/>
  <c r="AD19" i="33"/>
  <c r="AC19" i="33"/>
  <c r="AE18" i="33"/>
  <c r="W18" i="33"/>
  <c r="AG17" i="33"/>
  <c r="Y17" i="33"/>
  <c r="P6" i="33"/>
  <c r="R11" i="33"/>
  <c r="N11" i="33"/>
  <c r="M11" i="33"/>
  <c r="I11" i="33"/>
  <c r="H11" i="33"/>
  <c r="F11" i="33"/>
  <c r="AD11" i="33" s="1"/>
  <c r="E11" i="33"/>
  <c r="S10" i="33"/>
  <c r="Q10" i="33"/>
  <c r="I10" i="33"/>
  <c r="H10" i="33"/>
  <c r="E10" i="33"/>
  <c r="O9" i="33"/>
  <c r="J9" i="33"/>
  <c r="H9" i="33"/>
  <c r="R8" i="33"/>
  <c r="N8" i="33"/>
  <c r="M8" i="33"/>
  <c r="I8" i="33"/>
  <c r="E8" i="33"/>
  <c r="U8" i="33" s="1"/>
  <c r="Q7" i="33"/>
  <c r="AD60" i="32"/>
  <c r="AE60" i="32"/>
  <c r="AF60" i="32"/>
  <c r="AG60" i="32"/>
  <c r="AH60" i="32"/>
  <c r="AI60" i="32"/>
  <c r="AD61" i="32"/>
  <c r="AE61" i="32"/>
  <c r="AF61" i="32"/>
  <c r="AG61" i="32"/>
  <c r="AH61" i="32"/>
  <c r="AI61" i="32"/>
  <c r="AD62" i="32"/>
  <c r="AE62" i="32"/>
  <c r="AF62" i="32"/>
  <c r="AG62" i="32"/>
  <c r="AH62" i="32"/>
  <c r="AI62" i="32"/>
  <c r="AC62" i="32"/>
  <c r="AC61" i="32"/>
  <c r="AC60" i="32"/>
  <c r="AI57" i="32"/>
  <c r="AH57" i="32"/>
  <c r="AG57" i="32"/>
  <c r="AF57" i="32"/>
  <c r="AE57" i="32"/>
  <c r="AD57" i="32"/>
  <c r="AC57" i="32"/>
  <c r="AI56" i="32"/>
  <c r="AH56" i="32"/>
  <c r="AG56" i="32"/>
  <c r="AF56" i="32"/>
  <c r="AE56" i="32"/>
  <c r="AD56" i="32"/>
  <c r="AC56" i="32"/>
  <c r="AI55" i="32"/>
  <c r="AH55" i="32"/>
  <c r="AG55" i="32"/>
  <c r="AF55" i="32"/>
  <c r="AE55" i="32"/>
  <c r="AD55" i="32"/>
  <c r="AC55" i="32"/>
  <c r="AI54" i="32"/>
  <c r="AH54" i="32"/>
  <c r="AG54" i="32"/>
  <c r="AF54" i="32"/>
  <c r="AE54" i="32"/>
  <c r="AD54" i="32"/>
  <c r="AC54" i="32"/>
  <c r="AI53" i="32"/>
  <c r="AH53" i="32"/>
  <c r="AG53" i="32"/>
  <c r="AF53" i="32"/>
  <c r="AE53" i="32"/>
  <c r="AD53" i="32"/>
  <c r="AC53" i="32"/>
  <c r="AI52" i="32"/>
  <c r="AH52" i="32"/>
  <c r="AG52" i="32"/>
  <c r="AF52" i="32"/>
  <c r="AE52" i="32"/>
  <c r="AD52" i="32"/>
  <c r="AC52" i="32"/>
  <c r="AI51" i="32"/>
  <c r="AH51" i="32"/>
  <c r="AG51" i="32"/>
  <c r="AF51" i="32"/>
  <c r="AE51" i="32"/>
  <c r="AD51" i="32"/>
  <c r="AC51" i="32"/>
  <c r="AI50" i="32"/>
  <c r="AH50" i="32"/>
  <c r="AG50" i="32"/>
  <c r="AF50" i="32"/>
  <c r="AE50" i="32"/>
  <c r="AD50" i="32"/>
  <c r="AC50" i="32"/>
  <c r="AI49" i="32"/>
  <c r="AH49" i="32"/>
  <c r="AG49" i="32"/>
  <c r="AF49" i="32"/>
  <c r="AE49" i="32"/>
  <c r="AD49" i="32"/>
  <c r="AC49" i="32"/>
  <c r="AI48" i="32"/>
  <c r="AH48" i="32"/>
  <c r="AG48" i="32"/>
  <c r="AF48" i="32"/>
  <c r="AE48" i="32"/>
  <c r="AD48" i="32"/>
  <c r="AC48" i="32"/>
  <c r="AI47" i="32"/>
  <c r="AH47" i="32"/>
  <c r="AG47" i="32"/>
  <c r="AF47" i="32"/>
  <c r="AE47" i="32"/>
  <c r="AD47" i="32"/>
  <c r="AC47" i="32"/>
  <c r="AI46" i="32"/>
  <c r="AH46" i="32"/>
  <c r="AG46" i="32"/>
  <c r="AF46" i="32"/>
  <c r="AE46" i="32"/>
  <c r="AD46" i="32"/>
  <c r="AC46" i="32"/>
  <c r="AI45" i="32"/>
  <c r="AH45" i="32"/>
  <c r="AG45" i="32"/>
  <c r="AF45" i="32"/>
  <c r="AE45" i="32"/>
  <c r="AD45" i="32"/>
  <c r="AC45" i="32"/>
  <c r="AI44" i="32"/>
  <c r="AH44" i="32"/>
  <c r="AG44" i="32"/>
  <c r="AF44" i="32"/>
  <c r="AE44" i="32"/>
  <c r="AD44" i="32"/>
  <c r="AC44" i="32"/>
  <c r="AI43" i="32"/>
  <c r="AH43" i="32"/>
  <c r="AG43" i="32"/>
  <c r="AF43" i="32"/>
  <c r="AE43" i="32"/>
  <c r="AD43" i="32"/>
  <c r="AC43" i="32"/>
  <c r="AI42" i="32"/>
  <c r="AH42" i="32"/>
  <c r="AG42" i="32"/>
  <c r="AF42" i="32"/>
  <c r="AE42" i="32"/>
  <c r="AD42" i="32"/>
  <c r="AC42" i="32"/>
  <c r="AI41" i="32"/>
  <c r="AH41" i="32"/>
  <c r="AG41" i="32"/>
  <c r="AF41" i="32"/>
  <c r="AE41" i="32"/>
  <c r="AD41" i="32"/>
  <c r="AC41" i="32"/>
  <c r="AI40" i="32"/>
  <c r="AH40" i="32"/>
  <c r="AG40" i="32"/>
  <c r="AF40" i="32"/>
  <c r="AE40" i="32"/>
  <c r="AD40" i="32"/>
  <c r="AC40" i="32"/>
  <c r="AI39" i="32"/>
  <c r="AH39" i="32"/>
  <c r="AG39" i="32"/>
  <c r="AF39" i="32"/>
  <c r="AE39" i="32"/>
  <c r="AD39" i="32"/>
  <c r="AC39" i="32"/>
  <c r="AI38" i="32"/>
  <c r="AH38" i="32"/>
  <c r="AG38" i="32"/>
  <c r="AF38" i="32"/>
  <c r="AE38" i="32"/>
  <c r="AD38" i="32"/>
  <c r="AC38" i="32"/>
  <c r="AI37" i="32"/>
  <c r="AH37" i="32"/>
  <c r="AG37" i="32"/>
  <c r="AF37" i="32"/>
  <c r="AE37" i="32"/>
  <c r="AD37" i="32"/>
  <c r="AC37" i="32"/>
  <c r="AI36" i="32"/>
  <c r="AH36" i="32"/>
  <c r="AG36" i="32"/>
  <c r="AF36" i="32"/>
  <c r="AE36" i="32"/>
  <c r="AD36" i="32"/>
  <c r="AC36" i="32"/>
  <c r="AI35" i="32"/>
  <c r="AH35" i="32"/>
  <c r="AG35" i="32"/>
  <c r="AF35" i="32"/>
  <c r="AE35" i="32"/>
  <c r="AD35" i="32"/>
  <c r="AC35" i="32"/>
  <c r="AI34" i="32"/>
  <c r="AH34" i="32"/>
  <c r="AG34" i="32"/>
  <c r="AF34" i="32"/>
  <c r="AE34" i="32"/>
  <c r="AD34" i="32"/>
  <c r="AC34" i="32"/>
  <c r="AI33" i="32"/>
  <c r="AH33" i="32"/>
  <c r="AG33" i="32"/>
  <c r="AF33" i="32"/>
  <c r="AE33" i="32"/>
  <c r="AD33" i="32"/>
  <c r="AC33" i="32"/>
  <c r="AI32" i="32"/>
  <c r="AH32" i="32"/>
  <c r="AG32" i="32"/>
  <c r="AF32" i="32"/>
  <c r="AE32" i="32"/>
  <c r="AD32" i="32"/>
  <c r="AC32" i="32"/>
  <c r="AI31" i="32"/>
  <c r="AH31" i="32"/>
  <c r="AG31" i="32"/>
  <c r="AF31" i="32"/>
  <c r="AE31" i="32"/>
  <c r="AD31" i="32"/>
  <c r="AC31" i="32"/>
  <c r="AI30" i="32"/>
  <c r="AH30" i="32"/>
  <c r="AG30" i="32"/>
  <c r="AF30" i="32"/>
  <c r="AE30" i="32"/>
  <c r="AD30" i="32"/>
  <c r="AC30" i="32"/>
  <c r="AI29" i="32"/>
  <c r="AH29" i="32"/>
  <c r="AG29" i="32"/>
  <c r="AF29" i="32"/>
  <c r="AE29" i="32"/>
  <c r="AD29" i="32"/>
  <c r="AC29" i="32"/>
  <c r="AI28" i="32"/>
  <c r="AH28" i="32"/>
  <c r="AG28" i="32"/>
  <c r="AF28" i="32"/>
  <c r="AE28" i="32"/>
  <c r="AD28" i="32"/>
  <c r="AC28" i="32"/>
  <c r="AI27" i="32"/>
  <c r="AH27" i="32"/>
  <c r="AG27" i="32"/>
  <c r="AF27" i="32"/>
  <c r="AE27" i="32"/>
  <c r="AD27" i="32"/>
  <c r="AC27" i="32"/>
  <c r="AI26" i="32"/>
  <c r="AH26" i="32"/>
  <c r="AG26" i="32"/>
  <c r="AF26" i="32"/>
  <c r="AE26" i="32"/>
  <c r="AD26" i="32"/>
  <c r="AC26" i="32"/>
  <c r="AI25" i="32"/>
  <c r="AH25" i="32"/>
  <c r="AG25" i="32"/>
  <c r="AF25" i="32"/>
  <c r="AE25" i="32"/>
  <c r="AD25" i="32"/>
  <c r="AC25" i="32"/>
  <c r="AI24" i="32"/>
  <c r="AH24" i="32"/>
  <c r="AG24" i="32"/>
  <c r="AF24" i="32"/>
  <c r="AE24" i="32"/>
  <c r="AD24" i="32"/>
  <c r="AC24" i="32"/>
  <c r="AI23" i="32"/>
  <c r="AH23" i="32"/>
  <c r="AG23" i="32"/>
  <c r="AF23" i="32"/>
  <c r="AE23" i="32"/>
  <c r="AD23" i="32"/>
  <c r="AC23" i="32"/>
  <c r="AI22" i="32"/>
  <c r="AH22" i="32"/>
  <c r="AG22" i="32"/>
  <c r="AF22" i="32"/>
  <c r="AE22" i="32"/>
  <c r="AD22" i="32"/>
  <c r="AC22" i="32"/>
  <c r="AI21" i="32"/>
  <c r="AH21" i="32"/>
  <c r="AG21" i="32"/>
  <c r="AF21" i="32"/>
  <c r="AE21" i="32"/>
  <c r="AD21" i="32"/>
  <c r="AC21" i="32"/>
  <c r="AI20" i="32"/>
  <c r="AH20" i="32"/>
  <c r="AG20" i="32"/>
  <c r="AF20" i="32"/>
  <c r="AE20" i="32"/>
  <c r="AD20" i="32"/>
  <c r="AC20" i="32"/>
  <c r="AI19" i="32"/>
  <c r="AH19" i="32"/>
  <c r="AG19" i="32"/>
  <c r="AF19" i="32"/>
  <c r="AE19" i="32"/>
  <c r="AD19" i="32"/>
  <c r="AC19" i="32"/>
  <c r="AI18" i="32"/>
  <c r="AH18" i="32"/>
  <c r="AG18" i="32"/>
  <c r="AF18" i="32"/>
  <c r="AE18" i="32"/>
  <c r="AD18" i="32"/>
  <c r="AC18" i="32"/>
  <c r="AI17" i="32"/>
  <c r="AH17" i="32"/>
  <c r="AG17" i="32"/>
  <c r="AF17" i="32"/>
  <c r="AE17" i="32"/>
  <c r="AD17" i="32"/>
  <c r="AC17" i="32"/>
  <c r="AI16" i="32"/>
  <c r="AH16" i="32"/>
  <c r="AG16" i="32"/>
  <c r="AF16" i="32"/>
  <c r="AE16" i="32"/>
  <c r="AD16" i="32"/>
  <c r="AC16" i="32"/>
  <c r="AI11" i="32"/>
  <c r="AH11" i="32"/>
  <c r="AG11" i="32"/>
  <c r="AF11" i="32"/>
  <c r="AE11" i="32"/>
  <c r="AD11" i="32"/>
  <c r="AC11" i="32"/>
  <c r="AI10" i="32"/>
  <c r="AH10" i="32"/>
  <c r="AG10" i="32"/>
  <c r="AF10" i="32"/>
  <c r="AE10" i="32"/>
  <c r="AD10" i="32"/>
  <c r="AC10" i="32"/>
  <c r="AI9" i="32"/>
  <c r="AH9" i="32"/>
  <c r="AG9" i="32"/>
  <c r="AF9" i="32"/>
  <c r="AE9" i="32"/>
  <c r="AD9" i="32"/>
  <c r="AC9" i="32"/>
  <c r="AI8" i="32"/>
  <c r="AH8" i="32"/>
  <c r="AG8" i="32"/>
  <c r="AF8" i="32"/>
  <c r="AE8" i="32"/>
  <c r="AD8" i="32"/>
  <c r="AC8" i="32"/>
  <c r="AI7" i="32"/>
  <c r="AH7" i="32"/>
  <c r="AG7" i="32"/>
  <c r="AF7" i="32"/>
  <c r="AE7" i="32"/>
  <c r="AD7" i="32"/>
  <c r="AC7" i="32"/>
  <c r="AI6" i="32"/>
  <c r="AH6" i="32"/>
  <c r="AG6" i="32"/>
  <c r="AF6" i="32"/>
  <c r="AE6" i="32"/>
  <c r="AD6" i="32"/>
  <c r="AC6" i="32"/>
  <c r="AI5" i="32"/>
  <c r="AH5" i="32"/>
  <c r="AG5" i="32"/>
  <c r="AF5" i="32"/>
  <c r="AE5" i="32"/>
  <c r="AD5" i="32"/>
  <c r="AC5" i="32"/>
  <c r="AA57" i="32"/>
  <c r="Z57" i="32"/>
  <c r="Y57" i="32"/>
  <c r="X57" i="32"/>
  <c r="W57" i="32"/>
  <c r="V57" i="32"/>
  <c r="U57" i="32"/>
  <c r="AA56" i="32"/>
  <c r="Z56" i="32"/>
  <c r="Y56" i="32"/>
  <c r="X56" i="32"/>
  <c r="W56" i="32"/>
  <c r="V56" i="32"/>
  <c r="U56" i="32"/>
  <c r="AA55" i="32"/>
  <c r="Z55" i="32"/>
  <c r="Y55" i="32"/>
  <c r="X55" i="32"/>
  <c r="W55" i="32"/>
  <c r="V55" i="32"/>
  <c r="U55" i="32"/>
  <c r="AA54" i="32"/>
  <c r="Z54" i="32"/>
  <c r="Y54" i="32"/>
  <c r="X54" i="32"/>
  <c r="W54" i="32"/>
  <c r="V54" i="32"/>
  <c r="U54" i="32"/>
  <c r="AA53" i="32"/>
  <c r="Z53" i="32"/>
  <c r="Y53" i="32"/>
  <c r="X53" i="32"/>
  <c r="W53" i="32"/>
  <c r="V53" i="32"/>
  <c r="U53" i="32"/>
  <c r="AA52" i="32"/>
  <c r="Z52" i="32"/>
  <c r="Y52" i="32"/>
  <c r="X52" i="32"/>
  <c r="W52" i="32"/>
  <c r="V52" i="32"/>
  <c r="U52" i="32"/>
  <c r="AA51" i="32"/>
  <c r="Z51" i="32"/>
  <c r="Y51" i="32"/>
  <c r="X51" i="32"/>
  <c r="W51" i="32"/>
  <c r="V51" i="32"/>
  <c r="U51" i="32"/>
  <c r="AA50" i="32"/>
  <c r="Z50" i="32"/>
  <c r="Y50" i="32"/>
  <c r="X50" i="32"/>
  <c r="W50" i="32"/>
  <c r="V50" i="32"/>
  <c r="U50" i="32"/>
  <c r="AA49" i="32"/>
  <c r="Z49" i="32"/>
  <c r="Y49" i="32"/>
  <c r="X49" i="32"/>
  <c r="W49" i="32"/>
  <c r="V49" i="32"/>
  <c r="U49" i="32"/>
  <c r="AA48" i="32"/>
  <c r="Z48" i="32"/>
  <c r="Y48" i="32"/>
  <c r="X48" i="32"/>
  <c r="W48" i="32"/>
  <c r="V48" i="32"/>
  <c r="U48" i="32"/>
  <c r="AA47" i="32"/>
  <c r="Z47" i="32"/>
  <c r="Y47" i="32"/>
  <c r="X47" i="32"/>
  <c r="W47" i="32"/>
  <c r="V47" i="32"/>
  <c r="U47" i="32"/>
  <c r="AA46" i="32"/>
  <c r="Z46" i="32"/>
  <c r="Y46" i="32"/>
  <c r="X46" i="32"/>
  <c r="W46" i="32"/>
  <c r="V46" i="32"/>
  <c r="U46" i="32"/>
  <c r="AA45" i="32"/>
  <c r="Z45" i="32"/>
  <c r="Y45" i="32"/>
  <c r="X45" i="32"/>
  <c r="W45" i="32"/>
  <c r="V45" i="32"/>
  <c r="U45" i="32"/>
  <c r="AA44" i="32"/>
  <c r="Z44" i="32"/>
  <c r="Y44" i="32"/>
  <c r="X44" i="32"/>
  <c r="W44" i="32"/>
  <c r="V44" i="32"/>
  <c r="U44" i="32"/>
  <c r="AA43" i="32"/>
  <c r="Z43" i="32"/>
  <c r="Y43" i="32"/>
  <c r="X43" i="32"/>
  <c r="W43" i="32"/>
  <c r="V43" i="32"/>
  <c r="U43" i="32"/>
  <c r="AA42" i="32"/>
  <c r="Z42" i="32"/>
  <c r="Y42" i="32"/>
  <c r="X42" i="32"/>
  <c r="W42" i="32"/>
  <c r="V42" i="32"/>
  <c r="U42" i="32"/>
  <c r="AA41" i="32"/>
  <c r="Z41" i="32"/>
  <c r="Y41" i="32"/>
  <c r="X41" i="32"/>
  <c r="W41" i="32"/>
  <c r="V41" i="32"/>
  <c r="U41" i="32"/>
  <c r="AA40" i="32"/>
  <c r="Z40" i="32"/>
  <c r="Y40" i="32"/>
  <c r="X40" i="32"/>
  <c r="W40" i="32"/>
  <c r="V40" i="32"/>
  <c r="U40" i="32"/>
  <c r="AA39" i="32"/>
  <c r="Z39" i="32"/>
  <c r="Y39" i="32"/>
  <c r="X39" i="32"/>
  <c r="W39" i="32"/>
  <c r="V39" i="32"/>
  <c r="U39" i="32"/>
  <c r="AA38" i="32"/>
  <c r="Z38" i="32"/>
  <c r="Y38" i="32"/>
  <c r="X38" i="32"/>
  <c r="W38" i="32"/>
  <c r="V38" i="32"/>
  <c r="U38" i="32"/>
  <c r="AA37" i="32"/>
  <c r="Z37" i="32"/>
  <c r="Y37" i="32"/>
  <c r="X37" i="32"/>
  <c r="W37" i="32"/>
  <c r="V37" i="32"/>
  <c r="U37" i="32"/>
  <c r="AA36" i="32"/>
  <c r="Z36" i="32"/>
  <c r="Y36" i="32"/>
  <c r="X36" i="32"/>
  <c r="W36" i="32"/>
  <c r="V36" i="32"/>
  <c r="U36" i="32"/>
  <c r="AA35" i="32"/>
  <c r="Z35" i="32"/>
  <c r="Y35" i="32"/>
  <c r="X35" i="32"/>
  <c r="W35" i="32"/>
  <c r="V35" i="32"/>
  <c r="U35" i="32"/>
  <c r="AA34" i="32"/>
  <c r="Z34" i="32"/>
  <c r="Y34" i="32"/>
  <c r="X34" i="32"/>
  <c r="W34" i="32"/>
  <c r="V34" i="32"/>
  <c r="U34" i="32"/>
  <c r="AA33" i="32"/>
  <c r="Z33" i="32"/>
  <c r="Y33" i="32"/>
  <c r="X33" i="32"/>
  <c r="W33" i="32"/>
  <c r="V33" i="32"/>
  <c r="U33" i="32"/>
  <c r="AA32" i="32"/>
  <c r="Z32" i="32"/>
  <c r="Y32" i="32"/>
  <c r="X32" i="32"/>
  <c r="W32" i="32"/>
  <c r="V32" i="32"/>
  <c r="U32" i="32"/>
  <c r="AA31" i="32"/>
  <c r="Z31" i="32"/>
  <c r="Y31" i="32"/>
  <c r="X31" i="32"/>
  <c r="W31" i="32"/>
  <c r="V31" i="32"/>
  <c r="U31" i="32"/>
  <c r="AA30" i="32"/>
  <c r="Z30" i="32"/>
  <c r="Y30" i="32"/>
  <c r="X30" i="32"/>
  <c r="W30" i="32"/>
  <c r="V30" i="32"/>
  <c r="U30" i="32"/>
  <c r="AA29" i="32"/>
  <c r="Z29" i="32"/>
  <c r="Y29" i="32"/>
  <c r="X29" i="32"/>
  <c r="W29" i="32"/>
  <c r="V29" i="32"/>
  <c r="U29" i="32"/>
  <c r="AA28" i="32"/>
  <c r="Z28" i="32"/>
  <c r="Y28" i="32"/>
  <c r="X28" i="32"/>
  <c r="W28" i="32"/>
  <c r="V28" i="32"/>
  <c r="U28" i="32"/>
  <c r="AA27" i="32"/>
  <c r="Z27" i="32"/>
  <c r="Y27" i="32"/>
  <c r="X27" i="32"/>
  <c r="W27" i="32"/>
  <c r="V27" i="32"/>
  <c r="U27" i="32"/>
  <c r="AA26" i="32"/>
  <c r="Z26" i="32"/>
  <c r="Y26" i="32"/>
  <c r="X26" i="32"/>
  <c r="W26" i="32"/>
  <c r="V26" i="32"/>
  <c r="U26" i="32"/>
  <c r="AA25" i="32"/>
  <c r="Z25" i="32"/>
  <c r="Y25" i="32"/>
  <c r="X25" i="32"/>
  <c r="W25" i="32"/>
  <c r="V25" i="32"/>
  <c r="U25" i="32"/>
  <c r="AA24" i="32"/>
  <c r="Z24" i="32"/>
  <c r="Y24" i="32"/>
  <c r="X24" i="32"/>
  <c r="W24" i="32"/>
  <c r="V24" i="32"/>
  <c r="U24" i="32"/>
  <c r="AA23" i="32"/>
  <c r="Z23" i="32"/>
  <c r="Y23" i="32"/>
  <c r="X23" i="32"/>
  <c r="W23" i="32"/>
  <c r="V23" i="32"/>
  <c r="U23" i="32"/>
  <c r="AA22" i="32"/>
  <c r="Z22" i="32"/>
  <c r="Y22" i="32"/>
  <c r="X22" i="32"/>
  <c r="W22" i="32"/>
  <c r="V22" i="32"/>
  <c r="U22" i="32"/>
  <c r="AA21" i="32"/>
  <c r="Z21" i="32"/>
  <c r="Y21" i="32"/>
  <c r="X21" i="32"/>
  <c r="W21" i="32"/>
  <c r="V21" i="32"/>
  <c r="U21" i="32"/>
  <c r="AA20" i="32"/>
  <c r="Z20" i="32"/>
  <c r="Y20" i="32"/>
  <c r="X20" i="32"/>
  <c r="W20" i="32"/>
  <c r="V20" i="32"/>
  <c r="U20" i="32"/>
  <c r="AA19" i="32"/>
  <c r="Z19" i="32"/>
  <c r="Y19" i="32"/>
  <c r="X19" i="32"/>
  <c r="W19" i="32"/>
  <c r="V19" i="32"/>
  <c r="U19" i="32"/>
  <c r="AA18" i="32"/>
  <c r="Z18" i="32"/>
  <c r="Y18" i="32"/>
  <c r="X18" i="32"/>
  <c r="W18" i="32"/>
  <c r="V18" i="32"/>
  <c r="U18" i="32"/>
  <c r="AA17" i="32"/>
  <c r="Z17" i="32"/>
  <c r="Y17" i="32"/>
  <c r="X17" i="32"/>
  <c r="W17" i="32"/>
  <c r="V17" i="32"/>
  <c r="U17" i="32"/>
  <c r="AA16" i="32"/>
  <c r="Z16" i="32"/>
  <c r="Y16" i="32"/>
  <c r="X16" i="32"/>
  <c r="W16" i="32"/>
  <c r="V16" i="32"/>
  <c r="U16" i="32"/>
  <c r="AA11" i="32"/>
  <c r="Z11" i="32"/>
  <c r="Y11" i="32"/>
  <c r="X11" i="32"/>
  <c r="W11" i="32"/>
  <c r="V11" i="32"/>
  <c r="U11" i="32"/>
  <c r="AA10" i="32"/>
  <c r="Z10" i="32"/>
  <c r="Y10" i="32"/>
  <c r="X10" i="32"/>
  <c r="W10" i="32"/>
  <c r="V10" i="32"/>
  <c r="U10" i="32"/>
  <c r="AA9" i="32"/>
  <c r="Z9" i="32"/>
  <c r="Y9" i="32"/>
  <c r="X9" i="32"/>
  <c r="W9" i="32"/>
  <c r="V9" i="32"/>
  <c r="U9" i="32"/>
  <c r="AA8" i="32"/>
  <c r="Z8" i="32"/>
  <c r="Y8" i="32"/>
  <c r="X8" i="32"/>
  <c r="W8" i="32"/>
  <c r="V8" i="32"/>
  <c r="U8" i="32"/>
  <c r="AA7" i="32"/>
  <c r="Z7" i="32"/>
  <c r="Y7" i="32"/>
  <c r="X7" i="32"/>
  <c r="W7" i="32"/>
  <c r="V7" i="32"/>
  <c r="U7" i="32"/>
  <c r="AA6" i="32"/>
  <c r="Z6" i="32"/>
  <c r="Y6" i="32"/>
  <c r="X6" i="32"/>
  <c r="W6" i="32"/>
  <c r="V6" i="32"/>
  <c r="U6" i="32"/>
  <c r="AA5" i="32"/>
  <c r="Z5" i="32"/>
  <c r="Y5" i="32"/>
  <c r="X5" i="32"/>
  <c r="W5" i="32"/>
  <c r="V5" i="32"/>
  <c r="U5" i="32"/>
  <c r="S57" i="32"/>
  <c r="R57" i="32"/>
  <c r="Q57" i="32"/>
  <c r="P57" i="32"/>
  <c r="O57" i="32"/>
  <c r="N57" i="32"/>
  <c r="M57" i="32"/>
  <c r="S56" i="32"/>
  <c r="R56" i="32"/>
  <c r="Q56" i="32"/>
  <c r="P56" i="32"/>
  <c r="O56" i="32"/>
  <c r="N56" i="32"/>
  <c r="M56" i="32"/>
  <c r="S55" i="32"/>
  <c r="R55" i="32"/>
  <c r="Q55" i="32"/>
  <c r="P55" i="32"/>
  <c r="O55" i="32"/>
  <c r="N55" i="32"/>
  <c r="M55" i="32"/>
  <c r="S54" i="32"/>
  <c r="R54" i="32"/>
  <c r="Q54" i="32"/>
  <c r="P54" i="32"/>
  <c r="O54" i="32"/>
  <c r="N54" i="32"/>
  <c r="M54" i="32"/>
  <c r="S53" i="32"/>
  <c r="R53" i="32"/>
  <c r="Q53" i="32"/>
  <c r="P53" i="32"/>
  <c r="P11" i="32" s="1"/>
  <c r="O53" i="32"/>
  <c r="N53" i="32"/>
  <c r="M53" i="32"/>
  <c r="S52" i="32"/>
  <c r="R52" i="32"/>
  <c r="Q52" i="32"/>
  <c r="P52" i="32"/>
  <c r="O52" i="32"/>
  <c r="N52" i="32"/>
  <c r="M52" i="32"/>
  <c r="S51" i="32"/>
  <c r="R51" i="32"/>
  <c r="Q51" i="32"/>
  <c r="P51" i="32"/>
  <c r="O51" i="32"/>
  <c r="N51" i="32"/>
  <c r="M51" i="32"/>
  <c r="S50" i="32"/>
  <c r="R50" i="32"/>
  <c r="Q50" i="32"/>
  <c r="P50" i="32"/>
  <c r="O50" i="32"/>
  <c r="N50" i="32"/>
  <c r="M50" i="32"/>
  <c r="S49" i="32"/>
  <c r="R49" i="32"/>
  <c r="Q49" i="32"/>
  <c r="P49" i="32"/>
  <c r="O49" i="32"/>
  <c r="N49" i="32"/>
  <c r="M49" i="32"/>
  <c r="S48" i="32"/>
  <c r="S10" i="32" s="1"/>
  <c r="R48" i="32"/>
  <c r="Q48" i="32"/>
  <c r="P48" i="32"/>
  <c r="O48" i="32"/>
  <c r="N48" i="32"/>
  <c r="M48" i="32"/>
  <c r="S47" i="32"/>
  <c r="R47" i="32"/>
  <c r="Q47" i="32"/>
  <c r="P47" i="32"/>
  <c r="O47" i="32"/>
  <c r="N47" i="32"/>
  <c r="M47" i="32"/>
  <c r="S46" i="32"/>
  <c r="R46" i="32"/>
  <c r="Q46" i="32"/>
  <c r="P46" i="32"/>
  <c r="O46" i="32"/>
  <c r="N46" i="32"/>
  <c r="M46" i="32"/>
  <c r="S45" i="32"/>
  <c r="R45" i="32"/>
  <c r="Q45" i="32"/>
  <c r="P45" i="32"/>
  <c r="P10" i="32" s="1"/>
  <c r="O45" i="32"/>
  <c r="N45" i="32"/>
  <c r="M45" i="32"/>
  <c r="S44" i="32"/>
  <c r="R44" i="32"/>
  <c r="Q44" i="32"/>
  <c r="P44" i="32"/>
  <c r="O44" i="32"/>
  <c r="O10" i="32" s="1"/>
  <c r="N44" i="32"/>
  <c r="M44" i="32"/>
  <c r="S43" i="32"/>
  <c r="R43" i="32"/>
  <c r="Q43" i="32"/>
  <c r="P43" i="32"/>
  <c r="O43" i="32"/>
  <c r="N43" i="32"/>
  <c r="M43" i="32"/>
  <c r="S42" i="32"/>
  <c r="R42" i="32"/>
  <c r="Q42" i="32"/>
  <c r="P42" i="32"/>
  <c r="O42" i="32"/>
  <c r="N42" i="32"/>
  <c r="M42" i="32"/>
  <c r="S41" i="32"/>
  <c r="R41" i="32"/>
  <c r="Q41" i="32"/>
  <c r="P41" i="32"/>
  <c r="O41" i="32"/>
  <c r="N41" i="32"/>
  <c r="M41" i="32"/>
  <c r="S40" i="32"/>
  <c r="R40" i="32"/>
  <c r="Q40" i="32"/>
  <c r="P40" i="32"/>
  <c r="O40" i="32"/>
  <c r="N40" i="32"/>
  <c r="M40" i="32"/>
  <c r="S39" i="32"/>
  <c r="R39" i="32"/>
  <c r="R9" i="32" s="1"/>
  <c r="Q39" i="32"/>
  <c r="P39" i="32"/>
  <c r="O39" i="32"/>
  <c r="N39" i="32"/>
  <c r="M39" i="32"/>
  <c r="S38" i="32"/>
  <c r="R38" i="32"/>
  <c r="Q38" i="32"/>
  <c r="P38" i="32"/>
  <c r="O38" i="32"/>
  <c r="N38" i="32"/>
  <c r="M38" i="32"/>
  <c r="S37" i="32"/>
  <c r="R37" i="32"/>
  <c r="Q37" i="32"/>
  <c r="P37" i="32"/>
  <c r="O37" i="32"/>
  <c r="N37" i="32"/>
  <c r="M37" i="32"/>
  <c r="S36" i="32"/>
  <c r="R36" i="32"/>
  <c r="Q36" i="32"/>
  <c r="P36" i="32"/>
  <c r="O36" i="32"/>
  <c r="N36" i="32"/>
  <c r="M36" i="32"/>
  <c r="S35" i="32"/>
  <c r="R35" i="32"/>
  <c r="Q35" i="32"/>
  <c r="P35" i="32"/>
  <c r="O35" i="32"/>
  <c r="N35" i="32"/>
  <c r="N8" i="32" s="1"/>
  <c r="M35" i="32"/>
  <c r="S34" i="32"/>
  <c r="R34" i="32"/>
  <c r="Q34" i="32"/>
  <c r="P34" i="32"/>
  <c r="O34" i="32"/>
  <c r="N34" i="32"/>
  <c r="M34" i="32"/>
  <c r="S33" i="32"/>
  <c r="R33" i="32"/>
  <c r="Q33" i="32"/>
  <c r="P33" i="32"/>
  <c r="O33" i="32"/>
  <c r="N33" i="32"/>
  <c r="M33" i="32"/>
  <c r="S32" i="32"/>
  <c r="R32" i="32"/>
  <c r="Q32" i="32"/>
  <c r="P32" i="32"/>
  <c r="O32" i="32"/>
  <c r="N32" i="32"/>
  <c r="M32" i="32"/>
  <c r="S31" i="32"/>
  <c r="R31" i="32"/>
  <c r="R8" i="32" s="1"/>
  <c r="Q31" i="32"/>
  <c r="P31" i="32"/>
  <c r="P8" i="32" s="1"/>
  <c r="O31" i="32"/>
  <c r="N31" i="32"/>
  <c r="M31" i="32"/>
  <c r="S30" i="32"/>
  <c r="R30" i="32"/>
  <c r="Q30" i="32"/>
  <c r="Q8" i="32" s="1"/>
  <c r="P30" i="32"/>
  <c r="O30" i="32"/>
  <c r="N30" i="32"/>
  <c r="M30" i="32"/>
  <c r="S29" i="32"/>
  <c r="R29" i="32"/>
  <c r="Q29" i="32"/>
  <c r="P29" i="32"/>
  <c r="O29" i="32"/>
  <c r="N29" i="32"/>
  <c r="M29" i="32"/>
  <c r="S28" i="32"/>
  <c r="R28" i="32"/>
  <c r="Q28" i="32"/>
  <c r="P28" i="32"/>
  <c r="O28" i="32"/>
  <c r="N28" i="32"/>
  <c r="M28" i="32"/>
  <c r="S27" i="32"/>
  <c r="R27" i="32"/>
  <c r="Q27" i="32"/>
  <c r="P27" i="32"/>
  <c r="O27" i="32"/>
  <c r="N27" i="32"/>
  <c r="M27" i="32"/>
  <c r="S26" i="32"/>
  <c r="R26" i="32"/>
  <c r="Q26" i="32"/>
  <c r="P26" i="32"/>
  <c r="O26" i="32"/>
  <c r="N26" i="32"/>
  <c r="M26" i="32"/>
  <c r="M7" i="32" s="1"/>
  <c r="S25" i="32"/>
  <c r="R25" i="32"/>
  <c r="Q25" i="32"/>
  <c r="P25" i="32"/>
  <c r="O25" i="32"/>
  <c r="O7" i="32" s="1"/>
  <c r="N25" i="32"/>
  <c r="M25" i="32"/>
  <c r="S24" i="32"/>
  <c r="R24" i="32"/>
  <c r="Q24" i="32"/>
  <c r="P24" i="32"/>
  <c r="O24" i="32"/>
  <c r="N24" i="32"/>
  <c r="M24" i="32"/>
  <c r="S23" i="32"/>
  <c r="R23" i="32"/>
  <c r="Q23" i="32"/>
  <c r="P23" i="32"/>
  <c r="O23" i="32"/>
  <c r="N23" i="32"/>
  <c r="M23" i="32"/>
  <c r="S22" i="32"/>
  <c r="R22" i="32"/>
  <c r="Q22" i="32"/>
  <c r="P22" i="32"/>
  <c r="O22" i="32"/>
  <c r="N22" i="32"/>
  <c r="M22" i="32"/>
  <c r="S21" i="32"/>
  <c r="R21" i="32"/>
  <c r="Q21" i="32"/>
  <c r="P21" i="32"/>
  <c r="O21" i="32"/>
  <c r="N21" i="32"/>
  <c r="M21" i="32"/>
  <c r="S20" i="32"/>
  <c r="R20" i="32"/>
  <c r="Q20" i="32"/>
  <c r="P20" i="32"/>
  <c r="O20" i="32"/>
  <c r="N20" i="32"/>
  <c r="M20" i="32"/>
  <c r="S19" i="32"/>
  <c r="R19" i="32"/>
  <c r="Q19" i="32"/>
  <c r="P19" i="32"/>
  <c r="O19" i="32"/>
  <c r="N19" i="32"/>
  <c r="M19" i="32"/>
  <c r="S18" i="32"/>
  <c r="R18" i="32"/>
  <c r="Q18" i="32"/>
  <c r="P18" i="32"/>
  <c r="P6" i="32" s="1"/>
  <c r="O18" i="32"/>
  <c r="N18" i="32"/>
  <c r="M18" i="32"/>
  <c r="S17" i="32"/>
  <c r="R17" i="32"/>
  <c r="Q17" i="32"/>
  <c r="P17" i="32"/>
  <c r="O17" i="32"/>
  <c r="N17" i="32"/>
  <c r="M17" i="32"/>
  <c r="S16" i="32"/>
  <c r="S6" i="32" s="1"/>
  <c r="R16" i="32"/>
  <c r="Q16" i="32"/>
  <c r="Q6" i="32" s="1"/>
  <c r="P16" i="32"/>
  <c r="O16" i="32"/>
  <c r="N16" i="32"/>
  <c r="M16" i="32"/>
  <c r="Q11" i="32"/>
  <c r="R11" i="32"/>
  <c r="M11" i="32"/>
  <c r="S9" i="32"/>
  <c r="M9" i="32"/>
  <c r="O9" i="32"/>
  <c r="Q7" i="32"/>
  <c r="S11" i="32"/>
  <c r="K57" i="32"/>
  <c r="J57" i="32"/>
  <c r="I57" i="32"/>
  <c r="H57" i="32"/>
  <c r="G57" i="32"/>
  <c r="G11" i="32" s="1"/>
  <c r="F57" i="32"/>
  <c r="E57" i="32"/>
  <c r="K56" i="32"/>
  <c r="J56" i="32"/>
  <c r="I56" i="32"/>
  <c r="H56" i="32"/>
  <c r="G56" i="32"/>
  <c r="F56" i="32"/>
  <c r="E56" i="32"/>
  <c r="K55" i="32"/>
  <c r="J55" i="32"/>
  <c r="I55" i="32"/>
  <c r="H55" i="32"/>
  <c r="G55" i="32"/>
  <c r="F55" i="32"/>
  <c r="E55" i="32"/>
  <c r="K54" i="32"/>
  <c r="J54" i="32"/>
  <c r="I54" i="32"/>
  <c r="H54" i="32"/>
  <c r="G54" i="32"/>
  <c r="F54" i="32"/>
  <c r="E54" i="32"/>
  <c r="K53" i="32"/>
  <c r="J53" i="32"/>
  <c r="I53" i="32"/>
  <c r="I11" i="32" s="1"/>
  <c r="H53" i="32"/>
  <c r="G53" i="32"/>
  <c r="F53" i="32"/>
  <c r="F11" i="32" s="1"/>
  <c r="E53" i="32"/>
  <c r="K52" i="32"/>
  <c r="J52" i="32"/>
  <c r="I52" i="32"/>
  <c r="H52" i="32"/>
  <c r="G52" i="32"/>
  <c r="F52" i="32"/>
  <c r="E52" i="32"/>
  <c r="K51" i="32"/>
  <c r="J51" i="32"/>
  <c r="I51" i="32"/>
  <c r="H51" i="32"/>
  <c r="G51" i="32"/>
  <c r="F51" i="32"/>
  <c r="E51" i="32"/>
  <c r="K50" i="32"/>
  <c r="J50" i="32"/>
  <c r="I50" i="32"/>
  <c r="H50" i="32"/>
  <c r="G50" i="32"/>
  <c r="F50" i="32"/>
  <c r="E50" i="32"/>
  <c r="K49" i="32"/>
  <c r="J49" i="32"/>
  <c r="I49" i="32"/>
  <c r="H49" i="32"/>
  <c r="G49" i="32"/>
  <c r="F49" i="32"/>
  <c r="E49" i="32"/>
  <c r="K48" i="32"/>
  <c r="J48" i="32"/>
  <c r="I48" i="32"/>
  <c r="H48" i="32"/>
  <c r="G48" i="32"/>
  <c r="F48" i="32"/>
  <c r="E48" i="32"/>
  <c r="K47" i="32"/>
  <c r="J47" i="32"/>
  <c r="I47" i="32"/>
  <c r="H47" i="32"/>
  <c r="G47" i="32"/>
  <c r="F47" i="32"/>
  <c r="E47" i="32"/>
  <c r="K46" i="32"/>
  <c r="J46" i="32"/>
  <c r="I46" i="32"/>
  <c r="H46" i="32"/>
  <c r="G46" i="32"/>
  <c r="F46" i="32"/>
  <c r="E46" i="32"/>
  <c r="K45" i="32"/>
  <c r="J45" i="32"/>
  <c r="I45" i="32"/>
  <c r="H45" i="32"/>
  <c r="G45" i="32"/>
  <c r="F45" i="32"/>
  <c r="E45" i="32"/>
  <c r="K44" i="32"/>
  <c r="J44" i="32"/>
  <c r="I44" i="32"/>
  <c r="H44" i="32"/>
  <c r="H10" i="32" s="1"/>
  <c r="G44" i="32"/>
  <c r="F44" i="32"/>
  <c r="E44" i="32"/>
  <c r="E10" i="32" s="1"/>
  <c r="K43" i="32"/>
  <c r="J43" i="32"/>
  <c r="I43" i="32"/>
  <c r="I9" i="32" s="1"/>
  <c r="H43" i="32"/>
  <c r="G43" i="32"/>
  <c r="F43" i="32"/>
  <c r="E43" i="32"/>
  <c r="K42" i="32"/>
  <c r="J42" i="32"/>
  <c r="I42" i="32"/>
  <c r="H42" i="32"/>
  <c r="G42" i="32"/>
  <c r="F42" i="32"/>
  <c r="E42" i="32"/>
  <c r="K41" i="32"/>
  <c r="J41" i="32"/>
  <c r="I41" i="32"/>
  <c r="H41" i="32"/>
  <c r="G41" i="32"/>
  <c r="F41" i="32"/>
  <c r="E41" i="32"/>
  <c r="K40" i="32"/>
  <c r="J40" i="32"/>
  <c r="I40" i="32"/>
  <c r="H40" i="32"/>
  <c r="G40" i="32"/>
  <c r="F40" i="32"/>
  <c r="E40" i="32"/>
  <c r="K39" i="32"/>
  <c r="K9" i="32" s="1"/>
  <c r="J39" i="32"/>
  <c r="I39" i="32"/>
  <c r="H39" i="32"/>
  <c r="G39" i="32"/>
  <c r="F39" i="32"/>
  <c r="E39" i="32"/>
  <c r="K38" i="32"/>
  <c r="J38" i="32"/>
  <c r="I38" i="32"/>
  <c r="H38" i="32"/>
  <c r="G38" i="32"/>
  <c r="G9" i="32" s="1"/>
  <c r="F38" i="32"/>
  <c r="E38" i="32"/>
  <c r="K37" i="32"/>
  <c r="J37" i="32"/>
  <c r="I37" i="32"/>
  <c r="H37" i="32"/>
  <c r="G37" i="32"/>
  <c r="F37" i="32"/>
  <c r="E37" i="32"/>
  <c r="K36" i="32"/>
  <c r="J36" i="32"/>
  <c r="I36" i="32"/>
  <c r="H36" i="32"/>
  <c r="G36" i="32"/>
  <c r="F36" i="32"/>
  <c r="E36" i="32"/>
  <c r="K35" i="32"/>
  <c r="J35" i="32"/>
  <c r="I35" i="32"/>
  <c r="H35" i="32"/>
  <c r="G35" i="32"/>
  <c r="F35" i="32"/>
  <c r="E35" i="32"/>
  <c r="K34" i="32"/>
  <c r="J34" i="32"/>
  <c r="I34" i="32"/>
  <c r="H34" i="32"/>
  <c r="H8" i="32" s="1"/>
  <c r="G34" i="32"/>
  <c r="F34" i="32"/>
  <c r="E34" i="32"/>
  <c r="K33" i="32"/>
  <c r="J33" i="32"/>
  <c r="I33" i="32"/>
  <c r="H33" i="32"/>
  <c r="G33" i="32"/>
  <c r="F33" i="32"/>
  <c r="E33" i="32"/>
  <c r="K32" i="32"/>
  <c r="J32" i="32"/>
  <c r="I32" i="32"/>
  <c r="H32" i="32"/>
  <c r="G32" i="32"/>
  <c r="F32" i="32"/>
  <c r="E32" i="32"/>
  <c r="K31" i="32"/>
  <c r="J31" i="32"/>
  <c r="I31" i="32"/>
  <c r="H31" i="32"/>
  <c r="G31" i="32"/>
  <c r="F31" i="32"/>
  <c r="E31" i="32"/>
  <c r="E8" i="32" s="1"/>
  <c r="K30" i="32"/>
  <c r="J30" i="32"/>
  <c r="I30" i="32"/>
  <c r="H30" i="32"/>
  <c r="G30" i="32"/>
  <c r="G8" i="32" s="1"/>
  <c r="F30" i="32"/>
  <c r="F8" i="32" s="1"/>
  <c r="E30" i="32"/>
  <c r="K29" i="32"/>
  <c r="K7" i="32" s="1"/>
  <c r="J29" i="32"/>
  <c r="I29" i="32"/>
  <c r="H29" i="32"/>
  <c r="G29" i="32"/>
  <c r="F29" i="32"/>
  <c r="E29" i="32"/>
  <c r="K28" i="32"/>
  <c r="J28" i="32"/>
  <c r="I28" i="32"/>
  <c r="H28" i="32"/>
  <c r="G28" i="32"/>
  <c r="F28" i="32"/>
  <c r="E28" i="32"/>
  <c r="K27" i="32"/>
  <c r="J27" i="32"/>
  <c r="I27" i="32"/>
  <c r="H27" i="32"/>
  <c r="G27" i="32"/>
  <c r="F27" i="32"/>
  <c r="E27" i="32"/>
  <c r="K26" i="32"/>
  <c r="J26" i="32"/>
  <c r="I26" i="32"/>
  <c r="H26" i="32"/>
  <c r="G26" i="32"/>
  <c r="F26" i="32"/>
  <c r="E26" i="32"/>
  <c r="K25" i="32"/>
  <c r="J25" i="32"/>
  <c r="I25" i="32"/>
  <c r="H25" i="32"/>
  <c r="G25" i="32"/>
  <c r="G7" i="32" s="1"/>
  <c r="F25" i="32"/>
  <c r="E25" i="32"/>
  <c r="K24" i="32"/>
  <c r="J24" i="32"/>
  <c r="I24" i="32"/>
  <c r="H24" i="32"/>
  <c r="G24" i="32"/>
  <c r="F24" i="32"/>
  <c r="E24" i="32"/>
  <c r="K23" i="32"/>
  <c r="J23" i="32"/>
  <c r="I23" i="32"/>
  <c r="H23" i="32"/>
  <c r="H7" i="32" s="1"/>
  <c r="G23" i="32"/>
  <c r="F23" i="32"/>
  <c r="E23" i="32"/>
  <c r="K22" i="32"/>
  <c r="J22" i="32"/>
  <c r="I22" i="32"/>
  <c r="H22" i="32"/>
  <c r="G22" i="32"/>
  <c r="F22" i="32"/>
  <c r="E22" i="32"/>
  <c r="K21" i="32"/>
  <c r="J21" i="32"/>
  <c r="I21" i="32"/>
  <c r="H21" i="32"/>
  <c r="G21" i="32"/>
  <c r="F21" i="32"/>
  <c r="E21" i="32"/>
  <c r="K20" i="32"/>
  <c r="J20" i="32"/>
  <c r="I20" i="32"/>
  <c r="H20" i="32"/>
  <c r="G20" i="32"/>
  <c r="F20" i="32"/>
  <c r="E20" i="32"/>
  <c r="K19" i="32"/>
  <c r="J19" i="32"/>
  <c r="I19" i="32"/>
  <c r="H19" i="32"/>
  <c r="G19" i="32"/>
  <c r="F19" i="32"/>
  <c r="E19" i="32"/>
  <c r="K18" i="32"/>
  <c r="J18" i="32"/>
  <c r="I18" i="32"/>
  <c r="H18" i="32"/>
  <c r="G18" i="32"/>
  <c r="F18" i="32"/>
  <c r="E18" i="32"/>
  <c r="K17" i="32"/>
  <c r="J17" i="32"/>
  <c r="I17" i="32"/>
  <c r="H17" i="32"/>
  <c r="G17" i="32"/>
  <c r="F17" i="32"/>
  <c r="E17" i="32"/>
  <c r="K16" i="32"/>
  <c r="J16" i="32"/>
  <c r="I16" i="32"/>
  <c r="I6" i="32" s="1"/>
  <c r="H16" i="32"/>
  <c r="H6" i="32" s="1"/>
  <c r="G16" i="32"/>
  <c r="G6" i="32" s="1"/>
  <c r="F16" i="32"/>
  <c r="F6" i="32" s="1"/>
  <c r="E16" i="32"/>
  <c r="K11" i="32"/>
  <c r="G10" i="32"/>
  <c r="J10" i="32"/>
  <c r="H11" i="32"/>
  <c r="E11" i="32"/>
  <c r="K9" i="36" l="1"/>
  <c r="F9" i="36"/>
  <c r="K7" i="36"/>
  <c r="H8" i="36"/>
  <c r="E8" i="36"/>
  <c r="I9" i="36"/>
  <c r="G7" i="36"/>
  <c r="I7" i="36"/>
  <c r="F7" i="36"/>
  <c r="E7" i="36"/>
  <c r="F8" i="36"/>
  <c r="J9" i="36"/>
  <c r="G9" i="36"/>
  <c r="E9" i="36"/>
  <c r="J7" i="36"/>
  <c r="K8" i="36"/>
  <c r="H9" i="36"/>
  <c r="E10" i="36"/>
  <c r="H10" i="36"/>
  <c r="I10" i="36"/>
  <c r="K10" i="36"/>
  <c r="G10" i="36"/>
  <c r="F10" i="36"/>
  <c r="J10" i="36"/>
  <c r="I11" i="36"/>
  <c r="K11" i="36"/>
  <c r="G11" i="36"/>
  <c r="E11" i="36"/>
  <c r="J11" i="36"/>
  <c r="F11" i="36"/>
  <c r="H11" i="36"/>
  <c r="E5" i="36"/>
  <c r="AH9" i="35"/>
  <c r="H10" i="35"/>
  <c r="AF10" i="35" s="1"/>
  <c r="Y21" i="35"/>
  <c r="W27" i="35"/>
  <c r="X27" i="35"/>
  <c r="AG36" i="35"/>
  <c r="V18" i="35"/>
  <c r="AC27" i="35"/>
  <c r="AI30" i="35"/>
  <c r="S7" i="35"/>
  <c r="S5" i="35" s="1"/>
  <c r="AF16" i="35"/>
  <c r="S10" i="35"/>
  <c r="AE27" i="35"/>
  <c r="U34" i="35"/>
  <c r="Y52" i="35"/>
  <c r="J11" i="35"/>
  <c r="AH11" i="35" s="1"/>
  <c r="AC24" i="35"/>
  <c r="AC50" i="35"/>
  <c r="AC61" i="35" s="1"/>
  <c r="AG52" i="35"/>
  <c r="AE43" i="35"/>
  <c r="AA46" i="35"/>
  <c r="AF27" i="35"/>
  <c r="U35" i="35"/>
  <c r="AG37" i="35"/>
  <c r="AI19" i="35"/>
  <c r="AG20" i="35"/>
  <c r="Q8" i="35"/>
  <c r="Q5" i="35" s="1"/>
  <c r="AI25" i="35"/>
  <c r="Z41" i="35"/>
  <c r="U50" i="35"/>
  <c r="Y53" i="35"/>
  <c r="AF48" i="35"/>
  <c r="X32" i="35"/>
  <c r="AH41" i="35"/>
  <c r="U51" i="35"/>
  <c r="F11" i="35"/>
  <c r="AD11" i="35" s="1"/>
  <c r="W43" i="35"/>
  <c r="V8" i="35"/>
  <c r="M7" i="35"/>
  <c r="AD39" i="35"/>
  <c r="AC51" i="35"/>
  <c r="O5" i="35"/>
  <c r="AI6" i="35"/>
  <c r="AA6" i="35"/>
  <c r="AH10" i="35"/>
  <c r="Z10" i="35"/>
  <c r="AF11" i="35"/>
  <c r="X11" i="35"/>
  <c r="M5" i="35"/>
  <c r="P5" i="35"/>
  <c r="AE10" i="35"/>
  <c r="W10" i="35"/>
  <c r="AC11" i="35"/>
  <c r="U11" i="35"/>
  <c r="U6" i="35"/>
  <c r="AC6" i="35"/>
  <c r="V6" i="35"/>
  <c r="AD6" i="35"/>
  <c r="W6" i="35"/>
  <c r="AE6" i="35"/>
  <c r="AI11" i="35"/>
  <c r="AA11" i="35"/>
  <c r="X33" i="35"/>
  <c r="AC34" i="35"/>
  <c r="X41" i="35"/>
  <c r="X49" i="35"/>
  <c r="E10" i="35"/>
  <c r="V41" i="35"/>
  <c r="Z42" i="35"/>
  <c r="E9" i="35"/>
  <c r="I10" i="35"/>
  <c r="X17" i="35"/>
  <c r="AC18" i="35"/>
  <c r="AG19" i="35"/>
  <c r="X25" i="35"/>
  <c r="AC26" i="35"/>
  <c r="AG27" i="35"/>
  <c r="G9" i="35"/>
  <c r="K10" i="35"/>
  <c r="U16" i="35"/>
  <c r="Y17" i="35"/>
  <c r="AD18" i="35"/>
  <c r="AH19" i="35"/>
  <c r="AD26" i="35"/>
  <c r="AH27" i="35"/>
  <c r="AD34" i="35"/>
  <c r="AH35" i="35"/>
  <c r="AD42" i="35"/>
  <c r="AH43" i="35"/>
  <c r="AD50" i="35"/>
  <c r="AD61" i="35" s="1"/>
  <c r="U56" i="35"/>
  <c r="Y57" i="35"/>
  <c r="V33" i="35"/>
  <c r="Z34" i="35"/>
  <c r="V49" i="35"/>
  <c r="Z50" i="35"/>
  <c r="H9" i="35"/>
  <c r="V16" i="35"/>
  <c r="Z17" i="35"/>
  <c r="V24" i="35"/>
  <c r="Z25" i="35"/>
  <c r="V32" i="35"/>
  <c r="Z33" i="35"/>
  <c r="V40" i="35"/>
  <c r="V48" i="35"/>
  <c r="Z49" i="35"/>
  <c r="V56" i="35"/>
  <c r="Z57" i="35"/>
  <c r="R6" i="35"/>
  <c r="R5" i="35" s="1"/>
  <c r="AF26" i="35"/>
  <c r="AF34" i="35"/>
  <c r="W40" i="35"/>
  <c r="AF42" i="35"/>
  <c r="W48" i="35"/>
  <c r="AF50" i="35"/>
  <c r="AF61" i="35" s="1"/>
  <c r="W56" i="35"/>
  <c r="AA57" i="35"/>
  <c r="E8" i="35"/>
  <c r="I9" i="35"/>
  <c r="N10" i="35"/>
  <c r="N5" i="35" s="1"/>
  <c r="W16" i="35"/>
  <c r="AF18" i="35"/>
  <c r="AC17" i="35"/>
  <c r="AG18" i="35"/>
  <c r="AC25" i="35"/>
  <c r="AG26" i="35"/>
  <c r="AC33" i="35"/>
  <c r="AG34" i="35"/>
  <c r="AC41" i="35"/>
  <c r="AG42" i="35"/>
  <c r="AC49" i="35"/>
  <c r="AG50" i="35"/>
  <c r="AG61" i="35" s="1"/>
  <c r="X56" i="35"/>
  <c r="AC57" i="35"/>
  <c r="AC60" i="35" s="1"/>
  <c r="U55" i="35"/>
  <c r="Y56" i="35"/>
  <c r="AD57" i="35"/>
  <c r="AD60" i="35" s="1"/>
  <c r="U47" i="35"/>
  <c r="Y48" i="35"/>
  <c r="AH50" i="35"/>
  <c r="AH61" i="35" s="1"/>
  <c r="H8" i="35"/>
  <c r="V11" i="35"/>
  <c r="Z16" i="35"/>
  <c r="AE17" i="35"/>
  <c r="AI18" i="35"/>
  <c r="V23" i="35"/>
  <c r="Z24" i="35"/>
  <c r="AE25" i="35"/>
  <c r="V31" i="35"/>
  <c r="Z32" i="35"/>
  <c r="AE33" i="35"/>
  <c r="AI34" i="35"/>
  <c r="V39" i="35"/>
  <c r="Z40" i="35"/>
  <c r="AE41" i="35"/>
  <c r="V47" i="35"/>
  <c r="Z48" i="35"/>
  <c r="AE49" i="35"/>
  <c r="V55" i="35"/>
  <c r="Z56" i="35"/>
  <c r="AE57" i="35"/>
  <c r="AE60" i="35" s="1"/>
  <c r="I11" i="35"/>
  <c r="Z26" i="35"/>
  <c r="N9" i="35"/>
  <c r="W11" i="35"/>
  <c r="AA16" i="35"/>
  <c r="W23" i="35"/>
  <c r="AA24" i="35"/>
  <c r="W31" i="35"/>
  <c r="AA32" i="35"/>
  <c r="W39" i="35"/>
  <c r="AA40" i="35"/>
  <c r="W47" i="35"/>
  <c r="AA48" i="35"/>
  <c r="W55" i="35"/>
  <c r="AA56" i="35"/>
  <c r="U39" i="35"/>
  <c r="Y40" i="35"/>
  <c r="AH42" i="35"/>
  <c r="E7" i="35"/>
  <c r="AF17" i="35"/>
  <c r="F7" i="35"/>
  <c r="AC16" i="35"/>
  <c r="X55" i="35"/>
  <c r="I8" i="35"/>
  <c r="U22" i="35"/>
  <c r="Y23" i="35"/>
  <c r="U30" i="35"/>
  <c r="Y31" i="35"/>
  <c r="U38" i="35"/>
  <c r="Y39" i="35"/>
  <c r="U46" i="35"/>
  <c r="Y47" i="35"/>
  <c r="U54" i="35"/>
  <c r="Y55" i="35"/>
  <c r="V17" i="35"/>
  <c r="Z18" i="35"/>
  <c r="G7" i="35"/>
  <c r="K8" i="35"/>
  <c r="AD16" i="35"/>
  <c r="H7" i="35"/>
  <c r="AE16" i="35"/>
  <c r="V22" i="35"/>
  <c r="Z23" i="35"/>
  <c r="V30" i="35"/>
  <c r="Z31" i="35"/>
  <c r="V38" i="35"/>
  <c r="Z39" i="35"/>
  <c r="V46" i="35"/>
  <c r="Z47" i="35"/>
  <c r="V54" i="35"/>
  <c r="Z55" i="35"/>
  <c r="I7" i="35"/>
  <c r="W54" i="35"/>
  <c r="AA55" i="35"/>
  <c r="X22" i="35"/>
  <c r="AC23" i="35"/>
  <c r="AG24" i="35"/>
  <c r="X30" i="35"/>
  <c r="AC31" i="35"/>
  <c r="AG32" i="35"/>
  <c r="X38" i="35"/>
  <c r="X46" i="35"/>
  <c r="X54" i="35"/>
  <c r="AC55" i="35"/>
  <c r="J7" i="35"/>
  <c r="J5" i="35" s="1"/>
  <c r="X10" i="35"/>
  <c r="AG16" i="35"/>
  <c r="K7" i="35"/>
  <c r="AH16" i="35"/>
  <c r="U21" i="35"/>
  <c r="Y22" i="35"/>
  <c r="U29" i="35"/>
  <c r="Y30" i="35"/>
  <c r="U37" i="35"/>
  <c r="Y38" i="35"/>
  <c r="U45" i="35"/>
  <c r="Y46" i="35"/>
  <c r="U53" i="35"/>
  <c r="Y54" i="35"/>
  <c r="AH26" i="35"/>
  <c r="AH34" i="35"/>
  <c r="V29" i="35"/>
  <c r="Z30" i="35"/>
  <c r="V37" i="35"/>
  <c r="Z38" i="35"/>
  <c r="V45" i="35"/>
  <c r="V53" i="35"/>
  <c r="Z54" i="35"/>
  <c r="W53" i="35"/>
  <c r="V25" i="35"/>
  <c r="W21" i="35"/>
  <c r="AA22" i="35"/>
  <c r="H6" i="35"/>
  <c r="AI16" i="35"/>
  <c r="I6" i="35"/>
  <c r="U20" i="35"/>
  <c r="U28" i="35"/>
  <c r="U36" i="35"/>
  <c r="U44" i="35"/>
  <c r="U52" i="35"/>
  <c r="AD33" i="35"/>
  <c r="W20" i="35"/>
  <c r="AA21" i="35"/>
  <c r="W28" i="35"/>
  <c r="AA29" i="35"/>
  <c r="W36" i="35"/>
  <c r="AA37" i="35"/>
  <c r="W44" i="35"/>
  <c r="AA45" i="35"/>
  <c r="W52" i="35"/>
  <c r="AA53" i="35"/>
  <c r="AF54" i="35"/>
  <c r="K9" i="35"/>
  <c r="U19" i="35"/>
  <c r="Y20" i="35"/>
  <c r="G8" i="35"/>
  <c r="Z8" i="35"/>
  <c r="V19" i="35"/>
  <c r="Z20" i="35"/>
  <c r="V27" i="35"/>
  <c r="Z28" i="35"/>
  <c r="V35" i="35"/>
  <c r="Z36" i="35"/>
  <c r="V43" i="35"/>
  <c r="Z44" i="35"/>
  <c r="V51" i="35"/>
  <c r="Z52" i="35"/>
  <c r="AE44" i="35"/>
  <c r="AI53" i="35"/>
  <c r="Y8" i="34"/>
  <c r="AG8" i="34"/>
  <c r="Y9" i="34"/>
  <c r="AG9" i="34"/>
  <c r="V7" i="34"/>
  <c r="R7" i="34"/>
  <c r="R5" i="34" s="1"/>
  <c r="P7" i="34"/>
  <c r="AC30" i="34"/>
  <c r="AD55" i="34"/>
  <c r="E8" i="34"/>
  <c r="S10" i="34"/>
  <c r="AD20" i="34"/>
  <c r="AG33" i="34"/>
  <c r="Q5" i="34"/>
  <c r="U33" i="34"/>
  <c r="H8" i="34"/>
  <c r="E11" i="34"/>
  <c r="AC11" i="34" s="1"/>
  <c r="X23" i="34"/>
  <c r="AH36" i="34"/>
  <c r="V52" i="34"/>
  <c r="V36" i="34"/>
  <c r="V39" i="34"/>
  <c r="F11" i="34"/>
  <c r="AD11" i="34" s="1"/>
  <c r="G11" i="34"/>
  <c r="AE11" i="34" s="1"/>
  <c r="I11" i="34"/>
  <c r="Y11" i="34" s="1"/>
  <c r="AG18" i="34"/>
  <c r="V24" i="34"/>
  <c r="N8" i="34"/>
  <c r="N5" i="34" s="1"/>
  <c r="X27" i="34"/>
  <c r="AD39" i="34"/>
  <c r="P8" i="34"/>
  <c r="AI11" i="34"/>
  <c r="AI18" i="34"/>
  <c r="U18" i="34"/>
  <c r="W21" i="34"/>
  <c r="AA30" i="34"/>
  <c r="X18" i="34"/>
  <c r="AG37" i="34"/>
  <c r="Z40" i="34"/>
  <c r="AC9" i="34"/>
  <c r="E6" i="34"/>
  <c r="U6" i="34" s="1"/>
  <c r="X31" i="34"/>
  <c r="AA46" i="34"/>
  <c r="V16" i="34"/>
  <c r="Z25" i="34"/>
  <c r="AH24" i="34"/>
  <c r="U19" i="34"/>
  <c r="AC7" i="34"/>
  <c r="X9" i="34"/>
  <c r="J6" i="34"/>
  <c r="Z6" i="34" s="1"/>
  <c r="U35" i="34"/>
  <c r="AE44" i="34"/>
  <c r="AF47" i="34"/>
  <c r="M6" i="34"/>
  <c r="M5" i="34" s="1"/>
  <c r="Y19" i="34"/>
  <c r="W41" i="34"/>
  <c r="E10" i="34"/>
  <c r="AC10" i="34" s="1"/>
  <c r="AD10" i="34"/>
  <c r="U17" i="34"/>
  <c r="Y35" i="34"/>
  <c r="X7" i="34"/>
  <c r="AF7" i="34"/>
  <c r="AF11" i="34"/>
  <c r="X11" i="34"/>
  <c r="W6" i="34"/>
  <c r="AE6" i="34"/>
  <c r="X6" i="34"/>
  <c r="AF6" i="34"/>
  <c r="AI9" i="34"/>
  <c r="AA9" i="34"/>
  <c r="Y6" i="34"/>
  <c r="AG6" i="34"/>
  <c r="AI6" i="34"/>
  <c r="AA6" i="34"/>
  <c r="AE10" i="34"/>
  <c r="S5" i="34"/>
  <c r="U7" i="34"/>
  <c r="AD7" i="34"/>
  <c r="AA7" i="34"/>
  <c r="AI7" i="34"/>
  <c r="W7" i="34"/>
  <c r="AE7" i="34"/>
  <c r="X25" i="34"/>
  <c r="X57" i="34"/>
  <c r="F9" i="34"/>
  <c r="F5" i="34" s="1"/>
  <c r="X33" i="34"/>
  <c r="U24" i="34"/>
  <c r="Y25" i="34"/>
  <c r="AD26" i="34"/>
  <c r="AH27" i="34"/>
  <c r="U32" i="34"/>
  <c r="Y33" i="34"/>
  <c r="AD34" i="34"/>
  <c r="AH35" i="34"/>
  <c r="U40" i="34"/>
  <c r="Y41" i="34"/>
  <c r="AD42" i="34"/>
  <c r="U48" i="34"/>
  <c r="Y49" i="34"/>
  <c r="AD50" i="34"/>
  <c r="AD61" i="34" s="1"/>
  <c r="U56" i="34"/>
  <c r="Y57" i="34"/>
  <c r="X17" i="34"/>
  <c r="G9" i="34"/>
  <c r="K10" i="34"/>
  <c r="U16" i="34"/>
  <c r="Y17" i="34"/>
  <c r="AD18" i="34"/>
  <c r="AH19" i="34"/>
  <c r="AE18" i="34"/>
  <c r="AE26" i="34"/>
  <c r="AI27" i="34"/>
  <c r="AE34" i="34"/>
  <c r="AI35" i="34"/>
  <c r="AE42" i="34"/>
  <c r="AI43" i="34"/>
  <c r="AE50" i="34"/>
  <c r="AE61" i="34" s="1"/>
  <c r="AI51" i="34"/>
  <c r="V56" i="34"/>
  <c r="Z57" i="34"/>
  <c r="J11" i="34"/>
  <c r="W24" i="34"/>
  <c r="AA25" i="34"/>
  <c r="W32" i="34"/>
  <c r="AA33" i="34"/>
  <c r="W40" i="34"/>
  <c r="AA41" i="34"/>
  <c r="W48" i="34"/>
  <c r="AA49" i="34"/>
  <c r="W56" i="34"/>
  <c r="AA57" i="34"/>
  <c r="F8" i="34"/>
  <c r="O10" i="34"/>
  <c r="X32" i="34"/>
  <c r="AC33" i="34"/>
  <c r="AG34" i="34"/>
  <c r="X40" i="34"/>
  <c r="AC41" i="34"/>
  <c r="AG42" i="34"/>
  <c r="X48" i="34"/>
  <c r="AC49" i="34"/>
  <c r="AG50" i="34"/>
  <c r="AG61" i="34" s="1"/>
  <c r="X56" i="34"/>
  <c r="AC57" i="34"/>
  <c r="AC60" i="34" s="1"/>
  <c r="J9" i="34"/>
  <c r="X16" i="34"/>
  <c r="X24" i="34"/>
  <c r="AC25" i="34"/>
  <c r="AG26" i="34"/>
  <c r="G8" i="34"/>
  <c r="G5" i="34" s="1"/>
  <c r="P10" i="34"/>
  <c r="Y16" i="34"/>
  <c r="AD17" i="34"/>
  <c r="AH18" i="34"/>
  <c r="U23" i="34"/>
  <c r="Y24" i="34"/>
  <c r="AD25" i="34"/>
  <c r="AH26" i="34"/>
  <c r="U31" i="34"/>
  <c r="Y32" i="34"/>
  <c r="AD33" i="34"/>
  <c r="AH34" i="34"/>
  <c r="U39" i="34"/>
  <c r="Y40" i="34"/>
  <c r="AD41" i="34"/>
  <c r="AH42" i="34"/>
  <c r="U47" i="34"/>
  <c r="Y48" i="34"/>
  <c r="AD49" i="34"/>
  <c r="AH50" i="34"/>
  <c r="AH61" i="34" s="1"/>
  <c r="U55" i="34"/>
  <c r="Y56" i="34"/>
  <c r="AD57" i="34"/>
  <c r="AD60" i="34" s="1"/>
  <c r="W16" i="34"/>
  <c r="V11" i="34"/>
  <c r="Z16" i="34"/>
  <c r="AE17" i="34"/>
  <c r="V23" i="34"/>
  <c r="Z24" i="34"/>
  <c r="AE25" i="34"/>
  <c r="V55" i="34"/>
  <c r="Z56" i="34"/>
  <c r="AE57" i="34"/>
  <c r="AE60" i="34" s="1"/>
  <c r="AA17" i="34"/>
  <c r="AA16" i="34"/>
  <c r="W23" i="34"/>
  <c r="AA24" i="34"/>
  <c r="W31" i="34"/>
  <c r="AA32" i="34"/>
  <c r="W39" i="34"/>
  <c r="AA40" i="34"/>
  <c r="W47" i="34"/>
  <c r="AA48" i="34"/>
  <c r="W55" i="34"/>
  <c r="AA56" i="34"/>
  <c r="J8" i="34"/>
  <c r="O9" i="34"/>
  <c r="X47" i="34"/>
  <c r="X55" i="34"/>
  <c r="U54" i="34"/>
  <c r="Y55" i="34"/>
  <c r="AD16" i="34"/>
  <c r="V10" i="34"/>
  <c r="AE16" i="34"/>
  <c r="V22" i="34"/>
  <c r="Z23" i="34"/>
  <c r="V30" i="34"/>
  <c r="Z31" i="34"/>
  <c r="AE32" i="34"/>
  <c r="V38" i="34"/>
  <c r="Z39" i="34"/>
  <c r="AI41" i="34"/>
  <c r="V46" i="34"/>
  <c r="Z47" i="34"/>
  <c r="V54" i="34"/>
  <c r="Z55" i="34"/>
  <c r="I7" i="34"/>
  <c r="AF16" i="34"/>
  <c r="W22" i="34"/>
  <c r="AA23" i="34"/>
  <c r="W30" i="34"/>
  <c r="AA31" i="34"/>
  <c r="W38" i="34"/>
  <c r="AA39" i="34"/>
  <c r="W46" i="34"/>
  <c r="AA47" i="34"/>
  <c r="W54" i="34"/>
  <c r="AA55" i="34"/>
  <c r="X46" i="34"/>
  <c r="X54" i="34"/>
  <c r="U29" i="34"/>
  <c r="U53" i="34"/>
  <c r="Y54" i="34"/>
  <c r="K8" i="34"/>
  <c r="U21" i="34"/>
  <c r="Y22" i="34"/>
  <c r="Z10" i="34"/>
  <c r="AI16" i="34"/>
  <c r="V21" i="34"/>
  <c r="Z22" i="34"/>
  <c r="AE23" i="34"/>
  <c r="AI24" i="34"/>
  <c r="V29" i="34"/>
  <c r="Z30" i="34"/>
  <c r="V37" i="34"/>
  <c r="Z38" i="34"/>
  <c r="V45" i="34"/>
  <c r="Z46" i="34"/>
  <c r="V53" i="34"/>
  <c r="Z54" i="34"/>
  <c r="F6" i="34"/>
  <c r="AG16" i="34"/>
  <c r="U9" i="34"/>
  <c r="Y10" i="34"/>
  <c r="AH16" i="34"/>
  <c r="X29" i="34"/>
  <c r="X37" i="34"/>
  <c r="X53" i="34"/>
  <c r="X21" i="34"/>
  <c r="AC22" i="34"/>
  <c r="U20" i="34"/>
  <c r="Y21" i="34"/>
  <c r="AH23" i="34"/>
  <c r="U28" i="34"/>
  <c r="Y29" i="34"/>
  <c r="U36" i="34"/>
  <c r="Y37" i="34"/>
  <c r="U44" i="34"/>
  <c r="Y45" i="34"/>
  <c r="U52" i="34"/>
  <c r="Y53" i="34"/>
  <c r="W36" i="34"/>
  <c r="W44" i="34"/>
  <c r="X36" i="34"/>
  <c r="X44" i="34"/>
  <c r="X52" i="34"/>
  <c r="V19" i="34"/>
  <c r="Z20" i="34"/>
  <c r="V27" i="34"/>
  <c r="W19" i="34"/>
  <c r="AA20" i="34"/>
  <c r="W27" i="34"/>
  <c r="AA28" i="34"/>
  <c r="W35" i="34"/>
  <c r="AA36" i="34"/>
  <c r="W43" i="34"/>
  <c r="AA44" i="34"/>
  <c r="W51" i="34"/>
  <c r="AA52" i="34"/>
  <c r="X51" i="34"/>
  <c r="AF32" i="33"/>
  <c r="AA51" i="33"/>
  <c r="N9" i="33"/>
  <c r="AI36" i="33"/>
  <c r="P8" i="33"/>
  <c r="Q9" i="33"/>
  <c r="Q5" i="33" s="1"/>
  <c r="AA36" i="33"/>
  <c r="AF42" i="33"/>
  <c r="AF23" i="33"/>
  <c r="R7" i="33"/>
  <c r="R9" i="33"/>
  <c r="Z27" i="33"/>
  <c r="U10" i="33"/>
  <c r="U18" i="33"/>
  <c r="Y33" i="33"/>
  <c r="AC46" i="33"/>
  <c r="AI51" i="33"/>
  <c r="AG33" i="33"/>
  <c r="V46" i="33"/>
  <c r="AG10" i="33"/>
  <c r="O8" i="33"/>
  <c r="AC37" i="33"/>
  <c r="AA27" i="33"/>
  <c r="Y18" i="33"/>
  <c r="N10" i="33"/>
  <c r="N7" i="33"/>
  <c r="N5" i="33" s="1"/>
  <c r="AG41" i="33"/>
  <c r="AC9" i="33"/>
  <c r="AC11" i="33"/>
  <c r="AA37" i="33"/>
  <c r="O7" i="33"/>
  <c r="AI37" i="33"/>
  <c r="Y50" i="33"/>
  <c r="AE19" i="33"/>
  <c r="AG19" i="33"/>
  <c r="AH19" i="33"/>
  <c r="X24" i="33"/>
  <c r="AC29" i="33"/>
  <c r="AC62" i="33" s="1"/>
  <c r="O11" i="33"/>
  <c r="AE11" i="33" s="1"/>
  <c r="AE32" i="33"/>
  <c r="AD20" i="33"/>
  <c r="AC16" i="33"/>
  <c r="Y8" i="33"/>
  <c r="AE22" i="33"/>
  <c r="Z29" i="33"/>
  <c r="AD21" i="33"/>
  <c r="AE21" i="33"/>
  <c r="Z9" i="33"/>
  <c r="Y11" i="33"/>
  <c r="Y9" i="33"/>
  <c r="AG9" i="33"/>
  <c r="AF24" i="33"/>
  <c r="Z19" i="33"/>
  <c r="AH52" i="33"/>
  <c r="AC24" i="33"/>
  <c r="AF28" i="33"/>
  <c r="AC10" i="33"/>
  <c r="Y21" i="33"/>
  <c r="AC39" i="33"/>
  <c r="X16" i="33"/>
  <c r="H7" i="33"/>
  <c r="X7" i="33" s="1"/>
  <c r="G11" i="33"/>
  <c r="W11" i="33" s="1"/>
  <c r="AG43" i="33"/>
  <c r="H8" i="33"/>
  <c r="AI17" i="33"/>
  <c r="W19" i="33"/>
  <c r="X19" i="33"/>
  <c r="Y19" i="33"/>
  <c r="V18" i="33"/>
  <c r="AA19" i="33"/>
  <c r="AC8" i="33"/>
  <c r="AI29" i="33"/>
  <c r="AI62" i="33" s="1"/>
  <c r="F10" i="33"/>
  <c r="AI19" i="33"/>
  <c r="Y43" i="33"/>
  <c r="J6" i="33"/>
  <c r="Z6" i="33" s="1"/>
  <c r="AE20" i="33"/>
  <c r="AH9" i="33"/>
  <c r="X18" i="33"/>
  <c r="G6" i="33"/>
  <c r="G5" i="33" s="1"/>
  <c r="X34" i="33"/>
  <c r="Y6" i="33"/>
  <c r="AG6" i="33"/>
  <c r="AI6" i="33"/>
  <c r="AA6" i="33"/>
  <c r="M5" i="33"/>
  <c r="X9" i="33"/>
  <c r="AF9" i="33"/>
  <c r="AI11" i="33"/>
  <c r="AA11" i="33"/>
  <c r="R5" i="33"/>
  <c r="O5" i="33"/>
  <c r="S5" i="33"/>
  <c r="Y7" i="33"/>
  <c r="AG7" i="33"/>
  <c r="U7" i="33"/>
  <c r="AC7" i="33"/>
  <c r="AE10" i="33"/>
  <c r="W10" i="33"/>
  <c r="AH8" i="33"/>
  <c r="Z8" i="33"/>
  <c r="X6" i="33"/>
  <c r="AF6" i="33"/>
  <c r="J10" i="33"/>
  <c r="X25" i="33"/>
  <c r="X33" i="33"/>
  <c r="X41" i="33"/>
  <c r="X57" i="33"/>
  <c r="F9" i="33"/>
  <c r="W17" i="33"/>
  <c r="AA18" i="33"/>
  <c r="X17" i="33"/>
  <c r="G9" i="33"/>
  <c r="K10" i="33"/>
  <c r="P11" i="33"/>
  <c r="U16" i="33"/>
  <c r="V16" i="33"/>
  <c r="Z17" i="33"/>
  <c r="V24" i="33"/>
  <c r="Z25" i="33"/>
  <c r="AE26" i="33"/>
  <c r="V32" i="33"/>
  <c r="Z33" i="33"/>
  <c r="AE34" i="33"/>
  <c r="V40" i="33"/>
  <c r="Z41" i="33"/>
  <c r="AE42" i="33"/>
  <c r="V48" i="33"/>
  <c r="Z49" i="33"/>
  <c r="AE50" i="33"/>
  <c r="AE61" i="33" s="1"/>
  <c r="V56" i="33"/>
  <c r="W24" i="33"/>
  <c r="W48" i="33"/>
  <c r="W56" i="33"/>
  <c r="F8" i="33"/>
  <c r="X56" i="33"/>
  <c r="AC57" i="33"/>
  <c r="AC60" i="33" s="1"/>
  <c r="AG8" i="33"/>
  <c r="AC17" i="33"/>
  <c r="AG18" i="33"/>
  <c r="G8" i="33"/>
  <c r="K9" i="33"/>
  <c r="P10" i="33"/>
  <c r="P5" i="33" s="1"/>
  <c r="U11" i="33"/>
  <c r="Y16" i="33"/>
  <c r="AD17" i="33"/>
  <c r="AH18" i="33"/>
  <c r="U23" i="33"/>
  <c r="Y24" i="33"/>
  <c r="AD25" i="33"/>
  <c r="AH26" i="33"/>
  <c r="U31" i="33"/>
  <c r="Y32" i="33"/>
  <c r="AD33" i="33"/>
  <c r="AH34" i="33"/>
  <c r="U39" i="33"/>
  <c r="Y40" i="33"/>
  <c r="AD41" i="33"/>
  <c r="AH42" i="33"/>
  <c r="U47" i="33"/>
  <c r="Y48" i="33"/>
  <c r="AD49" i="33"/>
  <c r="AH50" i="33"/>
  <c r="AH61" i="33" s="1"/>
  <c r="U55" i="33"/>
  <c r="Y56" i="33"/>
  <c r="AD57" i="33"/>
  <c r="AD60" i="33" s="1"/>
  <c r="AG20" i="33"/>
  <c r="W16" i="33"/>
  <c r="AA17" i="33"/>
  <c r="AC25" i="33"/>
  <c r="V11" i="33"/>
  <c r="Z16" i="33"/>
  <c r="V23" i="33"/>
  <c r="Z24" i="33"/>
  <c r="AE25" i="33"/>
  <c r="AI26" i="33"/>
  <c r="V31" i="33"/>
  <c r="Z32" i="33"/>
  <c r="AE33" i="33"/>
  <c r="AI34" i="33"/>
  <c r="V39" i="33"/>
  <c r="Z40" i="33"/>
  <c r="AE41" i="33"/>
  <c r="AI42" i="33"/>
  <c r="V47" i="33"/>
  <c r="Z48" i="33"/>
  <c r="AE49" i="33"/>
  <c r="AI50" i="33"/>
  <c r="AI61" i="33" s="1"/>
  <c r="V55" i="33"/>
  <c r="Z56" i="33"/>
  <c r="AE57" i="33"/>
  <c r="AE60" i="33" s="1"/>
  <c r="W23" i="33"/>
  <c r="AA24" i="33"/>
  <c r="AF25" i="33"/>
  <c r="W31" i="33"/>
  <c r="AA32" i="33"/>
  <c r="AF33" i="33"/>
  <c r="W39" i="33"/>
  <c r="AA40" i="33"/>
  <c r="AF41" i="33"/>
  <c r="W47" i="33"/>
  <c r="AA48" i="33"/>
  <c r="W55" i="33"/>
  <c r="AA56" i="33"/>
  <c r="G7" i="33"/>
  <c r="K8" i="33"/>
  <c r="AD16" i="33"/>
  <c r="U38" i="33"/>
  <c r="U46" i="33"/>
  <c r="Y47" i="33"/>
  <c r="U54" i="33"/>
  <c r="Y55" i="33"/>
  <c r="AA16" i="33"/>
  <c r="Z11" i="33"/>
  <c r="AE16" i="33"/>
  <c r="V22" i="33"/>
  <c r="Z23" i="33"/>
  <c r="V30" i="33"/>
  <c r="Z31" i="33"/>
  <c r="V38" i="33"/>
  <c r="Z39" i="33"/>
  <c r="V54" i="33"/>
  <c r="Z55" i="33"/>
  <c r="W30" i="33"/>
  <c r="W54" i="33"/>
  <c r="AA55" i="33"/>
  <c r="X22" i="33"/>
  <c r="AC23" i="33"/>
  <c r="AG24" i="33"/>
  <c r="X30" i="33"/>
  <c r="X38" i="33"/>
  <c r="X46" i="33"/>
  <c r="X54" i="33"/>
  <c r="AA23" i="33"/>
  <c r="F6" i="33"/>
  <c r="J7" i="33"/>
  <c r="AG16" i="33"/>
  <c r="K7" i="33"/>
  <c r="U9" i="33"/>
  <c r="Y10" i="33"/>
  <c r="AH16" i="33"/>
  <c r="U29" i="33"/>
  <c r="Y30" i="33"/>
  <c r="AH32" i="33"/>
  <c r="U37" i="33"/>
  <c r="Y38" i="33"/>
  <c r="U45" i="33"/>
  <c r="Y46" i="33"/>
  <c r="U53" i="33"/>
  <c r="Y54" i="33"/>
  <c r="F7" i="33"/>
  <c r="E6" i="33"/>
  <c r="AF16" i="33"/>
  <c r="U21" i="33"/>
  <c r="Y22" i="33"/>
  <c r="AI16" i="33"/>
  <c r="V21" i="33"/>
  <c r="Z22" i="33"/>
  <c r="V29" i="33"/>
  <c r="Z30" i="33"/>
  <c r="V37" i="33"/>
  <c r="Z38" i="33"/>
  <c r="V45" i="33"/>
  <c r="Z46" i="33"/>
  <c r="AE47" i="33"/>
  <c r="V53" i="33"/>
  <c r="Z54" i="33"/>
  <c r="AI56" i="33"/>
  <c r="W21" i="33"/>
  <c r="AA22" i="33"/>
  <c r="W29" i="33"/>
  <c r="AA30" i="33"/>
  <c r="W37" i="33"/>
  <c r="AA38" i="33"/>
  <c r="W45" i="33"/>
  <c r="AA46" i="33"/>
  <c r="W53" i="33"/>
  <c r="AA54" i="33"/>
  <c r="AF17" i="33"/>
  <c r="H5" i="33"/>
  <c r="I5" i="33"/>
  <c r="W36" i="33"/>
  <c r="W44" i="33"/>
  <c r="W52" i="33"/>
  <c r="X44" i="33"/>
  <c r="X52" i="33"/>
  <c r="U19" i="33"/>
  <c r="V19" i="33"/>
  <c r="Z20" i="33"/>
  <c r="V27" i="33"/>
  <c r="Z28" i="33"/>
  <c r="V35" i="33"/>
  <c r="Z36" i="33"/>
  <c r="V43" i="33"/>
  <c r="Z44" i="33"/>
  <c r="V51" i="33"/>
  <c r="Z52" i="33"/>
  <c r="X35" i="33"/>
  <c r="X43" i="33"/>
  <c r="X51" i="33"/>
  <c r="K6" i="32"/>
  <c r="R7" i="32"/>
  <c r="O8" i="32"/>
  <c r="S8" i="32"/>
  <c r="P9" i="32"/>
  <c r="M10" i="32"/>
  <c r="Q10" i="32"/>
  <c r="O6" i="32"/>
  <c r="N7" i="32"/>
  <c r="N11" i="32"/>
  <c r="J6" i="32"/>
  <c r="K8" i="32"/>
  <c r="E9" i="32"/>
  <c r="I10" i="32"/>
  <c r="F10" i="32"/>
  <c r="J11" i="32"/>
  <c r="E7" i="32"/>
  <c r="E5" i="32" s="1"/>
  <c r="S7" i="32"/>
  <c r="S5" i="32" s="1"/>
  <c r="P7" i="32"/>
  <c r="P5" i="32" s="1"/>
  <c r="M8" i="32"/>
  <c r="Q9" i="32"/>
  <c r="Q5" i="32" s="1"/>
  <c r="N9" i="32"/>
  <c r="N5" i="32" s="1"/>
  <c r="R10" i="32"/>
  <c r="R5" i="32" s="1"/>
  <c r="I8" i="32"/>
  <c r="F9" i="32"/>
  <c r="J9" i="32"/>
  <c r="K10" i="32"/>
  <c r="K5" i="32" s="1"/>
  <c r="H9" i="32"/>
  <c r="H5" i="32" s="1"/>
  <c r="J7" i="32"/>
  <c r="J5" i="32" s="1"/>
  <c r="M6" i="32"/>
  <c r="M5" i="32" s="1"/>
  <c r="I7" i="32"/>
  <c r="F7" i="32"/>
  <c r="J8" i="32"/>
  <c r="N6" i="32"/>
  <c r="E6" i="32"/>
  <c r="R6" i="32"/>
  <c r="N10" i="32"/>
  <c r="O11" i="32"/>
  <c r="O5" i="32"/>
  <c r="G5" i="32"/>
  <c r="E11" i="30"/>
  <c r="F11" i="30"/>
  <c r="G11" i="30"/>
  <c r="H11" i="30"/>
  <c r="I11" i="30"/>
  <c r="J11" i="30"/>
  <c r="K11" i="30"/>
  <c r="K57" i="30"/>
  <c r="J57" i="30"/>
  <c r="I57" i="30"/>
  <c r="H57" i="30"/>
  <c r="G57" i="30"/>
  <c r="F57" i="30"/>
  <c r="E57" i="30"/>
  <c r="K56" i="30"/>
  <c r="J56" i="30"/>
  <c r="I56" i="30"/>
  <c r="H56" i="30"/>
  <c r="G56" i="30"/>
  <c r="F56" i="30"/>
  <c r="E56" i="30"/>
  <c r="K55" i="30"/>
  <c r="J55" i="30"/>
  <c r="I55" i="30"/>
  <c r="H55" i="30"/>
  <c r="G55" i="30"/>
  <c r="F55" i="30"/>
  <c r="E55" i="30"/>
  <c r="K54" i="30"/>
  <c r="J54" i="30"/>
  <c r="I54" i="30"/>
  <c r="H54" i="30"/>
  <c r="G54" i="30"/>
  <c r="F54" i="30"/>
  <c r="E54" i="30"/>
  <c r="K53" i="30"/>
  <c r="J53" i="30"/>
  <c r="I53" i="30"/>
  <c r="H53" i="30"/>
  <c r="G53" i="30"/>
  <c r="F53" i="30"/>
  <c r="E53" i="30"/>
  <c r="K52" i="30"/>
  <c r="J52" i="30"/>
  <c r="I52" i="30"/>
  <c r="H52" i="30"/>
  <c r="G52" i="30"/>
  <c r="F52" i="30"/>
  <c r="E52" i="30"/>
  <c r="K51" i="30"/>
  <c r="J51" i="30"/>
  <c r="I51" i="30"/>
  <c r="H51" i="30"/>
  <c r="G51" i="30"/>
  <c r="F51" i="30"/>
  <c r="E51" i="30"/>
  <c r="K50" i="30"/>
  <c r="J50" i="30"/>
  <c r="I50" i="30"/>
  <c r="H50" i="30"/>
  <c r="G50" i="30"/>
  <c r="F50" i="30"/>
  <c r="E50" i="30"/>
  <c r="K49" i="30"/>
  <c r="J49" i="30"/>
  <c r="I49" i="30"/>
  <c r="H49" i="30"/>
  <c r="G49" i="30"/>
  <c r="F49" i="30"/>
  <c r="E49" i="30"/>
  <c r="K48" i="30"/>
  <c r="J48" i="30"/>
  <c r="I48" i="30"/>
  <c r="H48" i="30"/>
  <c r="G48" i="30"/>
  <c r="F48" i="30"/>
  <c r="E48" i="30"/>
  <c r="K47" i="30"/>
  <c r="J47" i="30"/>
  <c r="I47" i="30"/>
  <c r="H47" i="30"/>
  <c r="G47" i="30"/>
  <c r="F47" i="30"/>
  <c r="E47" i="30"/>
  <c r="K46" i="30"/>
  <c r="J46" i="30"/>
  <c r="I46" i="30"/>
  <c r="H46" i="30"/>
  <c r="G46" i="30"/>
  <c r="F46" i="30"/>
  <c r="E46" i="30"/>
  <c r="K45" i="30"/>
  <c r="J45" i="30"/>
  <c r="I45" i="30"/>
  <c r="H45" i="30"/>
  <c r="G45" i="30"/>
  <c r="F45" i="30"/>
  <c r="E45" i="30"/>
  <c r="K44" i="30"/>
  <c r="J44" i="30"/>
  <c r="I44" i="30"/>
  <c r="H44" i="30"/>
  <c r="H10" i="30" s="1"/>
  <c r="G44" i="30"/>
  <c r="F44" i="30"/>
  <c r="F10" i="30" s="1"/>
  <c r="E44" i="30"/>
  <c r="K43" i="30"/>
  <c r="J43" i="30"/>
  <c r="I43" i="30"/>
  <c r="H43" i="30"/>
  <c r="G43" i="30"/>
  <c r="F43" i="30"/>
  <c r="E43" i="30"/>
  <c r="K42" i="30"/>
  <c r="J42" i="30"/>
  <c r="I42" i="30"/>
  <c r="H42" i="30"/>
  <c r="G42" i="30"/>
  <c r="F42" i="30"/>
  <c r="E42" i="30"/>
  <c r="K41" i="30"/>
  <c r="J41" i="30"/>
  <c r="I41" i="30"/>
  <c r="H41" i="30"/>
  <c r="G41" i="30"/>
  <c r="F41" i="30"/>
  <c r="E41" i="30"/>
  <c r="K40" i="30"/>
  <c r="J40" i="30"/>
  <c r="I40" i="30"/>
  <c r="H40" i="30"/>
  <c r="G40" i="30"/>
  <c r="F40" i="30"/>
  <c r="E40" i="30"/>
  <c r="K39" i="30"/>
  <c r="J39" i="30"/>
  <c r="I39" i="30"/>
  <c r="H39" i="30"/>
  <c r="G39" i="30"/>
  <c r="F39" i="30"/>
  <c r="E39" i="30"/>
  <c r="K38" i="30"/>
  <c r="J38" i="30"/>
  <c r="I38" i="30"/>
  <c r="H38" i="30"/>
  <c r="G38" i="30"/>
  <c r="F38" i="30"/>
  <c r="E38" i="30"/>
  <c r="K37" i="30"/>
  <c r="J37" i="30"/>
  <c r="I37" i="30"/>
  <c r="H37" i="30"/>
  <c r="H9" i="30" s="1"/>
  <c r="G37" i="30"/>
  <c r="F37" i="30"/>
  <c r="E37" i="30"/>
  <c r="K36" i="30"/>
  <c r="J36" i="30"/>
  <c r="I36" i="30"/>
  <c r="H36" i="30"/>
  <c r="G36" i="30"/>
  <c r="F36" i="30"/>
  <c r="E36" i="30"/>
  <c r="K35" i="30"/>
  <c r="J35" i="30"/>
  <c r="I35" i="30"/>
  <c r="H35" i="30"/>
  <c r="G35" i="30"/>
  <c r="F35" i="30"/>
  <c r="E35" i="30"/>
  <c r="K34" i="30"/>
  <c r="J34" i="30"/>
  <c r="I34" i="30"/>
  <c r="H34" i="30"/>
  <c r="G34" i="30"/>
  <c r="F34" i="30"/>
  <c r="E34" i="30"/>
  <c r="K33" i="30"/>
  <c r="J33" i="30"/>
  <c r="I33" i="30"/>
  <c r="H33" i="30"/>
  <c r="G33" i="30"/>
  <c r="F33" i="30"/>
  <c r="E33" i="30"/>
  <c r="K32" i="30"/>
  <c r="J32" i="30"/>
  <c r="I32" i="30"/>
  <c r="H32" i="30"/>
  <c r="G32" i="30"/>
  <c r="F32" i="30"/>
  <c r="E32" i="30"/>
  <c r="K31" i="30"/>
  <c r="J31" i="30"/>
  <c r="I31" i="30"/>
  <c r="H31" i="30"/>
  <c r="G31" i="30"/>
  <c r="F31" i="30"/>
  <c r="E31" i="30"/>
  <c r="K30" i="30"/>
  <c r="J30" i="30"/>
  <c r="J8" i="30" s="1"/>
  <c r="I30" i="30"/>
  <c r="H30" i="30"/>
  <c r="H8" i="30" s="1"/>
  <c r="G30" i="30"/>
  <c r="F30" i="30"/>
  <c r="F8" i="30" s="1"/>
  <c r="E30" i="30"/>
  <c r="K29" i="30"/>
  <c r="J29" i="30"/>
  <c r="I29" i="30"/>
  <c r="H29" i="30"/>
  <c r="G29" i="30"/>
  <c r="F29" i="30"/>
  <c r="E29" i="30"/>
  <c r="K28" i="30"/>
  <c r="J28" i="30"/>
  <c r="I28" i="30"/>
  <c r="H28" i="30"/>
  <c r="G28" i="30"/>
  <c r="F28" i="30"/>
  <c r="E28" i="30"/>
  <c r="K27" i="30"/>
  <c r="J27" i="30"/>
  <c r="I27" i="30"/>
  <c r="H27" i="30"/>
  <c r="G27" i="30"/>
  <c r="F27" i="30"/>
  <c r="E27" i="30"/>
  <c r="K26" i="30"/>
  <c r="J26" i="30"/>
  <c r="I26" i="30"/>
  <c r="H26" i="30"/>
  <c r="G26" i="30"/>
  <c r="F26" i="30"/>
  <c r="E26" i="30"/>
  <c r="K25" i="30"/>
  <c r="J25" i="30"/>
  <c r="I25" i="30"/>
  <c r="H25" i="30"/>
  <c r="G25" i="30"/>
  <c r="F25" i="30"/>
  <c r="E25" i="30"/>
  <c r="K24" i="30"/>
  <c r="J24" i="30"/>
  <c r="I24" i="30"/>
  <c r="H24" i="30"/>
  <c r="G24" i="30"/>
  <c r="F24" i="30"/>
  <c r="E24" i="30"/>
  <c r="K23" i="30"/>
  <c r="J23" i="30"/>
  <c r="J7" i="30" s="1"/>
  <c r="I23" i="30"/>
  <c r="H23" i="30"/>
  <c r="G23" i="30"/>
  <c r="F23" i="30"/>
  <c r="E23" i="30"/>
  <c r="K22" i="30"/>
  <c r="J22" i="30"/>
  <c r="I22" i="30"/>
  <c r="H22" i="30"/>
  <c r="G22" i="30"/>
  <c r="F22" i="30"/>
  <c r="E22" i="30"/>
  <c r="K21" i="30"/>
  <c r="J21" i="30"/>
  <c r="I21" i="30"/>
  <c r="H21" i="30"/>
  <c r="G21" i="30"/>
  <c r="F21" i="30"/>
  <c r="E21" i="30"/>
  <c r="K20" i="30"/>
  <c r="J20" i="30"/>
  <c r="I20" i="30"/>
  <c r="H20" i="30"/>
  <c r="G20" i="30"/>
  <c r="F20" i="30"/>
  <c r="E20" i="30"/>
  <c r="K19" i="30"/>
  <c r="J19" i="30"/>
  <c r="I19" i="30"/>
  <c r="H19" i="30"/>
  <c r="G19" i="30"/>
  <c r="F19" i="30"/>
  <c r="E19" i="30"/>
  <c r="K18" i="30"/>
  <c r="J18" i="30"/>
  <c r="I18" i="30"/>
  <c r="H18" i="30"/>
  <c r="G18" i="30"/>
  <c r="F18" i="30"/>
  <c r="E18" i="30"/>
  <c r="K17" i="30"/>
  <c r="J17" i="30"/>
  <c r="I17" i="30"/>
  <c r="H17" i="30"/>
  <c r="G17" i="30"/>
  <c r="F17" i="30"/>
  <c r="E17" i="30"/>
  <c r="K16" i="30"/>
  <c r="J16" i="30"/>
  <c r="I16" i="30"/>
  <c r="H16" i="30"/>
  <c r="G16" i="30"/>
  <c r="F16" i="30"/>
  <c r="E16" i="30"/>
  <c r="E6" i="30" s="1"/>
  <c r="K100" i="22"/>
  <c r="J100" i="22"/>
  <c r="I100" i="22"/>
  <c r="H100" i="22"/>
  <c r="G100" i="22"/>
  <c r="F100" i="22"/>
  <c r="E100" i="22"/>
  <c r="K99" i="22"/>
  <c r="J99" i="22"/>
  <c r="I99" i="22"/>
  <c r="H99" i="22"/>
  <c r="G99" i="22"/>
  <c r="F99" i="22"/>
  <c r="E99" i="22"/>
  <c r="K98" i="22"/>
  <c r="J98" i="22"/>
  <c r="I98" i="22"/>
  <c r="H98" i="22"/>
  <c r="G98" i="22"/>
  <c r="F98" i="22"/>
  <c r="E98" i="22"/>
  <c r="K97" i="22"/>
  <c r="J97" i="22"/>
  <c r="I97" i="22"/>
  <c r="H97" i="22"/>
  <c r="G97" i="22"/>
  <c r="F97" i="22"/>
  <c r="E97" i="22"/>
  <c r="K96" i="22"/>
  <c r="J96" i="22"/>
  <c r="I96" i="22"/>
  <c r="H96" i="22"/>
  <c r="G96" i="22"/>
  <c r="F96" i="22"/>
  <c r="E96" i="22"/>
  <c r="K95" i="22"/>
  <c r="J95" i="22"/>
  <c r="I95" i="22"/>
  <c r="H95" i="22"/>
  <c r="G95" i="22"/>
  <c r="F95" i="22"/>
  <c r="E95" i="22"/>
  <c r="K94" i="22"/>
  <c r="J94" i="22"/>
  <c r="I94" i="22"/>
  <c r="H94" i="22"/>
  <c r="G94" i="22"/>
  <c r="F94" i="22"/>
  <c r="E94" i="22"/>
  <c r="K93" i="22"/>
  <c r="J93" i="22"/>
  <c r="I93" i="22"/>
  <c r="H93" i="22"/>
  <c r="G93" i="22"/>
  <c r="F93" i="22"/>
  <c r="E93" i="22"/>
  <c r="K92" i="22"/>
  <c r="J92" i="22"/>
  <c r="I92" i="22"/>
  <c r="H92" i="22"/>
  <c r="G92" i="22"/>
  <c r="F92" i="22"/>
  <c r="E92" i="22"/>
  <c r="K91" i="22"/>
  <c r="J91" i="22"/>
  <c r="I91" i="22"/>
  <c r="H91" i="22"/>
  <c r="G91" i="22"/>
  <c r="F91" i="22"/>
  <c r="E91" i="22"/>
  <c r="K90" i="22"/>
  <c r="J90" i="22"/>
  <c r="I90" i="22"/>
  <c r="H90" i="22"/>
  <c r="G90" i="22"/>
  <c r="F90" i="22"/>
  <c r="E90" i="22"/>
  <c r="K89" i="22"/>
  <c r="J89" i="22"/>
  <c r="I89" i="22"/>
  <c r="H89" i="22"/>
  <c r="G89" i="22"/>
  <c r="F89" i="22"/>
  <c r="E89" i="22"/>
  <c r="K88" i="22"/>
  <c r="J88" i="22"/>
  <c r="I88" i="22"/>
  <c r="H88" i="22"/>
  <c r="G88" i="22"/>
  <c r="F88" i="22"/>
  <c r="E88" i="22"/>
  <c r="K87" i="22"/>
  <c r="J87" i="22"/>
  <c r="I87" i="22"/>
  <c r="H87" i="22"/>
  <c r="G87" i="22"/>
  <c r="F87" i="22"/>
  <c r="E87" i="22"/>
  <c r="K86" i="22"/>
  <c r="J86" i="22"/>
  <c r="I86" i="22"/>
  <c r="H86" i="22"/>
  <c r="G86" i="22"/>
  <c r="F86" i="22"/>
  <c r="E86" i="22"/>
  <c r="K85" i="22"/>
  <c r="J85" i="22"/>
  <c r="I85" i="22"/>
  <c r="H85" i="22"/>
  <c r="G85" i="22"/>
  <c r="F85" i="22"/>
  <c r="E85" i="22"/>
  <c r="K84" i="22"/>
  <c r="J84" i="22"/>
  <c r="I84" i="22"/>
  <c r="H84" i="22"/>
  <c r="G84" i="22"/>
  <c r="F84" i="22"/>
  <c r="E84" i="22"/>
  <c r="K83" i="22"/>
  <c r="J83" i="22"/>
  <c r="I83" i="22"/>
  <c r="H83" i="22"/>
  <c r="G83" i="22"/>
  <c r="F83" i="22"/>
  <c r="E83" i="22"/>
  <c r="K82" i="22"/>
  <c r="J82" i="22"/>
  <c r="I82" i="22"/>
  <c r="H82" i="22"/>
  <c r="G82" i="22"/>
  <c r="F82" i="22"/>
  <c r="E82" i="22"/>
  <c r="K81" i="22"/>
  <c r="J81" i="22"/>
  <c r="I81" i="22"/>
  <c r="H81" i="22"/>
  <c r="G81" i="22"/>
  <c r="F81" i="22"/>
  <c r="E81" i="22"/>
  <c r="K80" i="22"/>
  <c r="J80" i="22"/>
  <c r="I80" i="22"/>
  <c r="H80" i="22"/>
  <c r="G80" i="22"/>
  <c r="F80" i="22"/>
  <c r="E80" i="22"/>
  <c r="K79" i="22"/>
  <c r="J79" i="22"/>
  <c r="I79" i="22"/>
  <c r="H79" i="22"/>
  <c r="G79" i="22"/>
  <c r="F79" i="22"/>
  <c r="E79" i="22"/>
  <c r="K78" i="22"/>
  <c r="J78" i="22"/>
  <c r="I78" i="22"/>
  <c r="H78" i="22"/>
  <c r="G78" i="22"/>
  <c r="F78" i="22"/>
  <c r="E78" i="22"/>
  <c r="K77" i="22"/>
  <c r="J77" i="22"/>
  <c r="I77" i="22"/>
  <c r="H77" i="22"/>
  <c r="G77" i="22"/>
  <c r="F77" i="22"/>
  <c r="E77" i="22"/>
  <c r="K76" i="22"/>
  <c r="J76" i="22"/>
  <c r="I76" i="22"/>
  <c r="H76" i="22"/>
  <c r="G76" i="22"/>
  <c r="F76" i="22"/>
  <c r="E76" i="22"/>
  <c r="K75" i="22"/>
  <c r="J75" i="22"/>
  <c r="I75" i="22"/>
  <c r="H75" i="22"/>
  <c r="G75" i="22"/>
  <c r="F75" i="22"/>
  <c r="E75" i="22"/>
  <c r="K74" i="22"/>
  <c r="J74" i="22"/>
  <c r="I74" i="22"/>
  <c r="H74" i="22"/>
  <c r="G74" i="22"/>
  <c r="F74" i="22"/>
  <c r="E74" i="22"/>
  <c r="K73" i="22"/>
  <c r="J73" i="22"/>
  <c r="I73" i="22"/>
  <c r="H73" i="22"/>
  <c r="G73" i="22"/>
  <c r="F73" i="22"/>
  <c r="E73" i="22"/>
  <c r="K72" i="22"/>
  <c r="J72" i="22"/>
  <c r="I72" i="22"/>
  <c r="H72" i="22"/>
  <c r="G72" i="22"/>
  <c r="F72" i="22"/>
  <c r="E72" i="22"/>
  <c r="K71" i="22"/>
  <c r="J71" i="22"/>
  <c r="I71" i="22"/>
  <c r="H71" i="22"/>
  <c r="G71" i="22"/>
  <c r="F71" i="22"/>
  <c r="E71" i="22"/>
  <c r="K70" i="22"/>
  <c r="J70" i="22"/>
  <c r="I70" i="22"/>
  <c r="H70" i="22"/>
  <c r="G70" i="22"/>
  <c r="F70" i="22"/>
  <c r="E70" i="22"/>
  <c r="K69" i="22"/>
  <c r="J69" i="22"/>
  <c r="I69" i="22"/>
  <c r="H69" i="22"/>
  <c r="G69" i="22"/>
  <c r="F69" i="22"/>
  <c r="E69" i="22"/>
  <c r="K68" i="22"/>
  <c r="J68" i="22"/>
  <c r="I68" i="22"/>
  <c r="H68" i="22"/>
  <c r="G68" i="22"/>
  <c r="F68" i="22"/>
  <c r="E68" i="22"/>
  <c r="K67" i="22"/>
  <c r="J67" i="22"/>
  <c r="I67" i="22"/>
  <c r="H67" i="22"/>
  <c r="G67" i="22"/>
  <c r="F67" i="22"/>
  <c r="E67" i="22"/>
  <c r="K66" i="22"/>
  <c r="J66" i="22"/>
  <c r="I66" i="22"/>
  <c r="H66" i="22"/>
  <c r="G66" i="22"/>
  <c r="F66" i="22"/>
  <c r="E66" i="22"/>
  <c r="K65" i="22"/>
  <c r="J65" i="22"/>
  <c r="I65" i="22"/>
  <c r="H65" i="22"/>
  <c r="G65" i="22"/>
  <c r="F65" i="22"/>
  <c r="E65" i="22"/>
  <c r="K64" i="22"/>
  <c r="J64" i="22"/>
  <c r="I64" i="22"/>
  <c r="H64" i="22"/>
  <c r="G64" i="22"/>
  <c r="F64" i="22"/>
  <c r="E64" i="22"/>
  <c r="K63" i="22"/>
  <c r="J63" i="22"/>
  <c r="I63" i="22"/>
  <c r="H63" i="22"/>
  <c r="G63" i="22"/>
  <c r="F63" i="22"/>
  <c r="E63" i="22"/>
  <c r="K62" i="22"/>
  <c r="J62" i="22"/>
  <c r="I62" i="22"/>
  <c r="H62" i="22"/>
  <c r="G62" i="22"/>
  <c r="F62" i="22"/>
  <c r="E62" i="22"/>
  <c r="K61" i="22"/>
  <c r="J61" i="22"/>
  <c r="I61" i="22"/>
  <c r="H61" i="22"/>
  <c r="G61" i="22"/>
  <c r="F61" i="22"/>
  <c r="E61" i="22"/>
  <c r="K60" i="22"/>
  <c r="J60" i="22"/>
  <c r="I60" i="22"/>
  <c r="H60" i="22"/>
  <c r="G60" i="22"/>
  <c r="F60" i="22"/>
  <c r="E60" i="22"/>
  <c r="K59" i="22"/>
  <c r="J59" i="22"/>
  <c r="I59" i="22"/>
  <c r="H59" i="22"/>
  <c r="G59" i="22"/>
  <c r="F59" i="22"/>
  <c r="E59" i="22"/>
  <c r="K58" i="22"/>
  <c r="J58" i="22"/>
  <c r="I58" i="22"/>
  <c r="H58" i="22"/>
  <c r="G58" i="22"/>
  <c r="F58" i="22"/>
  <c r="E58" i="22"/>
  <c r="K57" i="22"/>
  <c r="J57" i="22"/>
  <c r="I57" i="22"/>
  <c r="H57" i="22"/>
  <c r="G57" i="22"/>
  <c r="F57" i="22"/>
  <c r="E57" i="22"/>
  <c r="K56" i="22"/>
  <c r="J56" i="22"/>
  <c r="I56" i="22"/>
  <c r="H56" i="22"/>
  <c r="G56" i="22"/>
  <c r="F56" i="22"/>
  <c r="E56" i="22"/>
  <c r="K55" i="22"/>
  <c r="J55" i="22"/>
  <c r="I55" i="22"/>
  <c r="H55" i="22"/>
  <c r="G55" i="22"/>
  <c r="F55" i="22"/>
  <c r="E55" i="22"/>
  <c r="K54" i="22"/>
  <c r="J54" i="22"/>
  <c r="I54" i="22"/>
  <c r="H54" i="22"/>
  <c r="G54" i="22"/>
  <c r="F54" i="22"/>
  <c r="E54" i="22"/>
  <c r="K53" i="22"/>
  <c r="J53" i="22"/>
  <c r="I53" i="22"/>
  <c r="H53" i="22"/>
  <c r="G53" i="22"/>
  <c r="F53" i="22"/>
  <c r="E53" i="22"/>
  <c r="K52" i="22"/>
  <c r="J52" i="22"/>
  <c r="I52" i="22"/>
  <c r="H52" i="22"/>
  <c r="G52" i="22"/>
  <c r="F52" i="22"/>
  <c r="E52" i="22"/>
  <c r="K51" i="22"/>
  <c r="J51" i="22"/>
  <c r="I51" i="22"/>
  <c r="H51" i="22"/>
  <c r="G51" i="22"/>
  <c r="F51" i="22"/>
  <c r="E51" i="22"/>
  <c r="K50" i="22"/>
  <c r="J50" i="22"/>
  <c r="I50" i="22"/>
  <c r="H50" i="22"/>
  <c r="G50" i="22"/>
  <c r="F50" i="22"/>
  <c r="E50" i="22"/>
  <c r="K49" i="22"/>
  <c r="J49" i="22"/>
  <c r="I49" i="22"/>
  <c r="H49" i="22"/>
  <c r="G49" i="22"/>
  <c r="F49" i="22"/>
  <c r="E49" i="22"/>
  <c r="K48" i="22"/>
  <c r="J48" i="22"/>
  <c r="I48" i="22"/>
  <c r="H48" i="22"/>
  <c r="G48" i="22"/>
  <c r="F48" i="22"/>
  <c r="E48" i="22"/>
  <c r="K47" i="22"/>
  <c r="J47" i="22"/>
  <c r="I47" i="22"/>
  <c r="H47" i="22"/>
  <c r="G47" i="22"/>
  <c r="F47" i="22"/>
  <c r="E47" i="22"/>
  <c r="K46" i="22"/>
  <c r="J46" i="22"/>
  <c r="I46" i="22"/>
  <c r="H46" i="22"/>
  <c r="G46" i="22"/>
  <c r="F46" i="22"/>
  <c r="E46" i="22"/>
  <c r="K45" i="22"/>
  <c r="J45" i="22"/>
  <c r="I45" i="22"/>
  <c r="H45" i="22"/>
  <c r="G45" i="22"/>
  <c r="F45" i="22"/>
  <c r="E45" i="22"/>
  <c r="K44" i="22"/>
  <c r="J44" i="22"/>
  <c r="I44" i="22"/>
  <c r="H44" i="22"/>
  <c r="G44" i="22"/>
  <c r="F44" i="22"/>
  <c r="E44" i="22"/>
  <c r="K43" i="22"/>
  <c r="J43" i="22"/>
  <c r="I43" i="22"/>
  <c r="H43" i="22"/>
  <c r="G43" i="22"/>
  <c r="F43" i="22"/>
  <c r="E43" i="22"/>
  <c r="K42" i="22"/>
  <c r="J42" i="22"/>
  <c r="I42" i="22"/>
  <c r="H42" i="22"/>
  <c r="G42" i="22"/>
  <c r="F42" i="22"/>
  <c r="E42" i="22"/>
  <c r="K41" i="22"/>
  <c r="J41" i="22"/>
  <c r="I41" i="22"/>
  <c r="H41" i="22"/>
  <c r="G41" i="22"/>
  <c r="F41" i="22"/>
  <c r="E41" i="22"/>
  <c r="K40" i="22"/>
  <c r="J40" i="22"/>
  <c r="I40" i="22"/>
  <c r="H40" i="22"/>
  <c r="G40" i="22"/>
  <c r="F40" i="22"/>
  <c r="E40" i="22"/>
  <c r="K39" i="22"/>
  <c r="J39" i="22"/>
  <c r="I39" i="22"/>
  <c r="H39" i="22"/>
  <c r="G39" i="22"/>
  <c r="F39" i="22"/>
  <c r="E39" i="22"/>
  <c r="K38" i="22"/>
  <c r="J38" i="22"/>
  <c r="I38" i="22"/>
  <c r="H38" i="22"/>
  <c r="G38" i="22"/>
  <c r="F38" i="22"/>
  <c r="E38" i="22"/>
  <c r="K37" i="22"/>
  <c r="J37" i="22"/>
  <c r="I37" i="22"/>
  <c r="H37" i="22"/>
  <c r="G37" i="22"/>
  <c r="F37" i="22"/>
  <c r="E37" i="22"/>
  <c r="K36" i="22"/>
  <c r="J36" i="22"/>
  <c r="I36" i="22"/>
  <c r="H36" i="22"/>
  <c r="G36" i="22"/>
  <c r="F36" i="22"/>
  <c r="E36" i="22"/>
  <c r="K35" i="22"/>
  <c r="J35" i="22"/>
  <c r="I35" i="22"/>
  <c r="H35" i="22"/>
  <c r="G35" i="22"/>
  <c r="F35" i="22"/>
  <c r="E35" i="22"/>
  <c r="K34" i="22"/>
  <c r="J34" i="22"/>
  <c r="I34" i="22"/>
  <c r="H34" i="22"/>
  <c r="G34" i="22"/>
  <c r="F34" i="22"/>
  <c r="E34" i="22"/>
  <c r="K33" i="22"/>
  <c r="J33" i="22"/>
  <c r="I33" i="22"/>
  <c r="H33" i="22"/>
  <c r="G33" i="22"/>
  <c r="F33" i="22"/>
  <c r="E33" i="22"/>
  <c r="K32" i="22"/>
  <c r="J32" i="22"/>
  <c r="I32" i="22"/>
  <c r="H32" i="22"/>
  <c r="G32" i="22"/>
  <c r="F32" i="22"/>
  <c r="E32" i="22"/>
  <c r="K31" i="22"/>
  <c r="J31" i="22"/>
  <c r="I31" i="22"/>
  <c r="H31" i="22"/>
  <c r="G31" i="22"/>
  <c r="F31" i="22"/>
  <c r="E31" i="22"/>
  <c r="K30" i="22"/>
  <c r="J30" i="22"/>
  <c r="I30" i="22"/>
  <c r="H30" i="22"/>
  <c r="G30" i="22"/>
  <c r="F30" i="22"/>
  <c r="E30" i="22"/>
  <c r="K29" i="22"/>
  <c r="J29" i="22"/>
  <c r="I29" i="22"/>
  <c r="H29" i="22"/>
  <c r="G29" i="22"/>
  <c r="F29" i="22"/>
  <c r="E29" i="22"/>
  <c r="K28" i="22"/>
  <c r="J28" i="22"/>
  <c r="I28" i="22"/>
  <c r="J25" i="24" s="1"/>
  <c r="H28" i="22"/>
  <c r="G28" i="22"/>
  <c r="F28" i="22"/>
  <c r="G25" i="24" s="1"/>
  <c r="E28" i="22"/>
  <c r="K27" i="22"/>
  <c r="J27" i="22"/>
  <c r="I27" i="22"/>
  <c r="H27" i="22"/>
  <c r="G27" i="22"/>
  <c r="F27" i="22"/>
  <c r="E27" i="22"/>
  <c r="F17" i="24" s="1"/>
  <c r="K26" i="22"/>
  <c r="L24" i="24" s="1"/>
  <c r="J26" i="22"/>
  <c r="I26" i="22"/>
  <c r="H26" i="22"/>
  <c r="G26" i="22"/>
  <c r="F26" i="22"/>
  <c r="E26" i="22"/>
  <c r="K25" i="22"/>
  <c r="J25" i="22"/>
  <c r="I25" i="22"/>
  <c r="H25" i="22"/>
  <c r="G25" i="22"/>
  <c r="F25" i="22"/>
  <c r="E25" i="22"/>
  <c r="K24" i="22"/>
  <c r="J24" i="22"/>
  <c r="I24" i="22"/>
  <c r="H24" i="22"/>
  <c r="G24" i="22"/>
  <c r="F24" i="22"/>
  <c r="E24" i="22"/>
  <c r="K23" i="22"/>
  <c r="J23" i="22"/>
  <c r="I23" i="22"/>
  <c r="H23" i="22"/>
  <c r="G23" i="22"/>
  <c r="F23" i="22"/>
  <c r="E23" i="22"/>
  <c r="K22" i="22"/>
  <c r="J22" i="22"/>
  <c r="I22" i="22"/>
  <c r="H22" i="22"/>
  <c r="G22" i="22"/>
  <c r="F22" i="22"/>
  <c r="E22" i="22"/>
  <c r="K21" i="22"/>
  <c r="J21" i="22"/>
  <c r="I21" i="22"/>
  <c r="H21" i="22"/>
  <c r="G21" i="22"/>
  <c r="F21" i="22"/>
  <c r="E21" i="22"/>
  <c r="K20" i="22"/>
  <c r="L25" i="24" s="1"/>
  <c r="J20" i="22"/>
  <c r="K25" i="24" s="1"/>
  <c r="I20" i="22"/>
  <c r="H20" i="22"/>
  <c r="G20" i="22"/>
  <c r="F20" i="22"/>
  <c r="E20" i="22"/>
  <c r="K19" i="22"/>
  <c r="J19" i="22"/>
  <c r="I19" i="22"/>
  <c r="H19" i="22"/>
  <c r="I17" i="24" s="1"/>
  <c r="G19" i="22"/>
  <c r="H17" i="24" s="1"/>
  <c r="F19" i="22"/>
  <c r="E19" i="22"/>
  <c r="K18" i="22"/>
  <c r="J18" i="22"/>
  <c r="I18" i="22"/>
  <c r="H18" i="22"/>
  <c r="G18" i="22"/>
  <c r="F18" i="22"/>
  <c r="E18" i="22"/>
  <c r="K17" i="22"/>
  <c r="J17" i="22"/>
  <c r="I17" i="22"/>
  <c r="H17" i="22"/>
  <c r="G17" i="22"/>
  <c r="F17" i="22"/>
  <c r="E17" i="22"/>
  <c r="F5" i="22"/>
  <c r="G5" i="22"/>
  <c r="H5" i="22"/>
  <c r="I5" i="22"/>
  <c r="J12" i="24" s="1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F9" i="22"/>
  <c r="G9" i="22"/>
  <c r="H9" i="22"/>
  <c r="I9" i="22"/>
  <c r="J9" i="22"/>
  <c r="K9" i="22"/>
  <c r="F10" i="22"/>
  <c r="G10" i="22"/>
  <c r="H10" i="22"/>
  <c r="I10" i="22"/>
  <c r="J10" i="22"/>
  <c r="K10" i="22"/>
  <c r="F11" i="22"/>
  <c r="G11" i="22"/>
  <c r="H11" i="22"/>
  <c r="I11" i="22"/>
  <c r="J11" i="22"/>
  <c r="K11" i="22"/>
  <c r="F12" i="22"/>
  <c r="G12" i="22"/>
  <c r="H12" i="22"/>
  <c r="I12" i="22"/>
  <c r="J12" i="22"/>
  <c r="K12" i="22"/>
  <c r="F13" i="22"/>
  <c r="G13" i="22"/>
  <c r="H13" i="22"/>
  <c r="I13" i="22"/>
  <c r="J13" i="22"/>
  <c r="K13" i="22"/>
  <c r="F14" i="22"/>
  <c r="G14" i="22"/>
  <c r="H14" i="22"/>
  <c r="I14" i="22"/>
  <c r="J14" i="22"/>
  <c r="K14" i="22"/>
  <c r="F15" i="22"/>
  <c r="G15" i="22"/>
  <c r="H15" i="22"/>
  <c r="I15" i="22"/>
  <c r="J15" i="22"/>
  <c r="K15" i="22"/>
  <c r="F16" i="22"/>
  <c r="G16" i="22"/>
  <c r="H16" i="22"/>
  <c r="I16" i="22"/>
  <c r="J16" i="22"/>
  <c r="K16" i="22"/>
  <c r="E12" i="22"/>
  <c r="E11" i="22"/>
  <c r="E16" i="22"/>
  <c r="E15" i="22"/>
  <c r="I25" i="24"/>
  <c r="I24" i="24"/>
  <c r="E14" i="22"/>
  <c r="E13" i="22"/>
  <c r="E10" i="22"/>
  <c r="E9" i="22"/>
  <c r="E8" i="22"/>
  <c r="E7" i="22"/>
  <c r="E6" i="22"/>
  <c r="E5" i="22"/>
  <c r="H5" i="36" l="1"/>
  <c r="G5" i="36"/>
  <c r="J5" i="36"/>
  <c r="F5" i="36"/>
  <c r="K5" i="36"/>
  <c r="I5" i="36"/>
  <c r="Z11" i="35"/>
  <c r="AD10" i="35"/>
  <c r="AH6" i="35"/>
  <c r="Z6" i="35"/>
  <c r="AC10" i="35"/>
  <c r="E5" i="35"/>
  <c r="U10" i="35"/>
  <c r="Y6" i="35"/>
  <c r="AG6" i="35"/>
  <c r="AG11" i="35"/>
  <c r="Y11" i="35"/>
  <c r="X9" i="35"/>
  <c r="AF9" i="35"/>
  <c r="X6" i="35"/>
  <c r="AF6" i="35"/>
  <c r="AH5" i="35"/>
  <c r="Z5" i="35"/>
  <c r="AE8" i="35"/>
  <c r="W8" i="35"/>
  <c r="AG8" i="35"/>
  <c r="Y8" i="35"/>
  <c r="Y7" i="35"/>
  <c r="AG7" i="35"/>
  <c r="AG9" i="35"/>
  <c r="Y9" i="35"/>
  <c r="AI9" i="35"/>
  <c r="AA9" i="35"/>
  <c r="AD7" i="35"/>
  <c r="V7" i="35"/>
  <c r="AC8" i="35"/>
  <c r="U8" i="35"/>
  <c r="AC7" i="35"/>
  <c r="U7" i="35"/>
  <c r="G5" i="35"/>
  <c r="AI10" i="35"/>
  <c r="K5" i="35"/>
  <c r="AA10" i="35"/>
  <c r="AE9" i="35"/>
  <c r="W9" i="35"/>
  <c r="X8" i="35"/>
  <c r="AF8" i="35"/>
  <c r="F5" i="35"/>
  <c r="H5" i="35"/>
  <c r="V10" i="35"/>
  <c r="X7" i="35"/>
  <c r="AF7" i="35"/>
  <c r="AA7" i="35"/>
  <c r="AI7" i="35"/>
  <c r="AA8" i="35"/>
  <c r="AI8" i="35"/>
  <c r="AG10" i="35"/>
  <c r="I5" i="35"/>
  <c r="Y10" i="35"/>
  <c r="AE7" i="35"/>
  <c r="W7" i="35"/>
  <c r="AC9" i="35"/>
  <c r="U9" i="35"/>
  <c r="Z7" i="35"/>
  <c r="AH7" i="35"/>
  <c r="AD9" i="35"/>
  <c r="V9" i="35"/>
  <c r="U10" i="34"/>
  <c r="AG11" i="34"/>
  <c r="X8" i="34"/>
  <c r="AF8" i="34"/>
  <c r="AH6" i="34"/>
  <c r="E5" i="34"/>
  <c r="AC5" i="34" s="1"/>
  <c r="U8" i="34"/>
  <c r="AC8" i="34"/>
  <c r="H5" i="34"/>
  <c r="AC6" i="34"/>
  <c r="AH7" i="34"/>
  <c r="W11" i="34"/>
  <c r="Z7" i="34"/>
  <c r="U11" i="34"/>
  <c r="AH9" i="34"/>
  <c r="Z9" i="34"/>
  <c r="AI8" i="34"/>
  <c r="AA8" i="34"/>
  <c r="AI10" i="34"/>
  <c r="K5" i="34"/>
  <c r="AA10" i="34"/>
  <c r="AE9" i="34"/>
  <c r="W9" i="34"/>
  <c r="V5" i="34"/>
  <c r="AD5" i="34"/>
  <c r="AH8" i="34"/>
  <c r="Z8" i="34"/>
  <c r="O5" i="34"/>
  <c r="W5" i="34" s="1"/>
  <c r="W10" i="34"/>
  <c r="AD8" i="34"/>
  <c r="V8" i="34"/>
  <c r="U5" i="34"/>
  <c r="V6" i="34"/>
  <c r="AD6" i="34"/>
  <c r="J5" i="34"/>
  <c r="Y7" i="34"/>
  <c r="AG7" i="34"/>
  <c r="AH11" i="34"/>
  <c r="Z11" i="34"/>
  <c r="I5" i="34"/>
  <c r="P5" i="34"/>
  <c r="AF5" i="34" s="1"/>
  <c r="AF10" i="34"/>
  <c r="X10" i="34"/>
  <c r="AE8" i="34"/>
  <c r="W8" i="34"/>
  <c r="AD9" i="34"/>
  <c r="V9" i="34"/>
  <c r="AD10" i="33"/>
  <c r="AF8" i="33"/>
  <c r="AE6" i="33"/>
  <c r="W6" i="33"/>
  <c r="AH6" i="33"/>
  <c r="X8" i="33"/>
  <c r="V10" i="33"/>
  <c r="AF7" i="33"/>
  <c r="AD8" i="33"/>
  <c r="V8" i="33"/>
  <c r="AE5" i="33"/>
  <c r="W5" i="33"/>
  <c r="E5" i="33"/>
  <c r="U6" i="33"/>
  <c r="AC6" i="33"/>
  <c r="AD7" i="33"/>
  <c r="V7" i="33"/>
  <c r="AG5" i="33"/>
  <c r="Y5" i="33"/>
  <c r="AF5" i="33"/>
  <c r="X5" i="33"/>
  <c r="F5" i="33"/>
  <c r="X11" i="33"/>
  <c r="AF11" i="33"/>
  <c r="AI10" i="33"/>
  <c r="K5" i="33"/>
  <c r="AA10" i="33"/>
  <c r="AE9" i="33"/>
  <c r="W9" i="33"/>
  <c r="AF10" i="33"/>
  <c r="AA7" i="33"/>
  <c r="AI7" i="33"/>
  <c r="X10" i="33"/>
  <c r="AI8" i="33"/>
  <c r="AA8" i="33"/>
  <c r="AI9" i="33"/>
  <c r="AA9" i="33"/>
  <c r="Z7" i="33"/>
  <c r="AH7" i="33"/>
  <c r="AE7" i="33"/>
  <c r="W7" i="33"/>
  <c r="AE8" i="33"/>
  <c r="W8" i="33"/>
  <c r="AD9" i="33"/>
  <c r="V9" i="33"/>
  <c r="V6" i="33"/>
  <c r="AD6" i="33"/>
  <c r="AH10" i="33"/>
  <c r="J5" i="33"/>
  <c r="Z10" i="33"/>
  <c r="F5" i="32"/>
  <c r="I5" i="32"/>
  <c r="K6" i="30"/>
  <c r="I8" i="30"/>
  <c r="G10" i="30"/>
  <c r="G6" i="30"/>
  <c r="K8" i="30"/>
  <c r="I10" i="30"/>
  <c r="J10" i="30"/>
  <c r="K10" i="30"/>
  <c r="E8" i="30"/>
  <c r="E7" i="30"/>
  <c r="F7" i="30"/>
  <c r="H6" i="30"/>
  <c r="G7" i="30"/>
  <c r="E9" i="30"/>
  <c r="J6" i="30"/>
  <c r="J5" i="30" s="1"/>
  <c r="H7" i="30"/>
  <c r="F9" i="30"/>
  <c r="I7" i="30"/>
  <c r="G9" i="30"/>
  <c r="K7" i="30"/>
  <c r="I9" i="30"/>
  <c r="J9" i="30"/>
  <c r="K9" i="30"/>
  <c r="F6" i="30"/>
  <c r="F5" i="30" s="1"/>
  <c r="I6" i="30"/>
  <c r="G8" i="30"/>
  <c r="E10" i="30"/>
  <c r="E5" i="30" s="1"/>
  <c r="G5" i="30"/>
  <c r="H5" i="30"/>
  <c r="I5" i="30"/>
  <c r="K13" i="24"/>
  <c r="G17" i="24"/>
  <c r="J17" i="24"/>
  <c r="K17" i="24"/>
  <c r="I13" i="24"/>
  <c r="J13" i="24"/>
  <c r="F13" i="24"/>
  <c r="L13" i="24"/>
  <c r="K21" i="24"/>
  <c r="I21" i="24"/>
  <c r="H21" i="24"/>
  <c r="F25" i="24"/>
  <c r="H25" i="24"/>
  <c r="H24" i="24"/>
  <c r="J24" i="24"/>
  <c r="K24" i="24"/>
  <c r="K20" i="24"/>
  <c r="I20" i="24"/>
  <c r="H20" i="24"/>
  <c r="G20" i="24"/>
  <c r="L17" i="24"/>
  <c r="H13" i="27"/>
  <c r="I13" i="27"/>
  <c r="J13" i="27"/>
  <c r="K13" i="27"/>
  <c r="L13" i="27"/>
  <c r="F17" i="27"/>
  <c r="G17" i="27"/>
  <c r="H17" i="27"/>
  <c r="I17" i="27"/>
  <c r="H13" i="24"/>
  <c r="J17" i="27"/>
  <c r="G13" i="24"/>
  <c r="K17" i="27"/>
  <c r="L17" i="27"/>
  <c r="F13" i="27"/>
  <c r="G13" i="27"/>
  <c r="J21" i="24"/>
  <c r="L21" i="24"/>
  <c r="F21" i="27"/>
  <c r="G21" i="27"/>
  <c r="H21" i="27"/>
  <c r="I21" i="27"/>
  <c r="J21" i="27"/>
  <c r="K21" i="27"/>
  <c r="L21" i="27"/>
  <c r="F25" i="27"/>
  <c r="G25" i="27"/>
  <c r="H25" i="27"/>
  <c r="I25" i="27"/>
  <c r="J25" i="27"/>
  <c r="K25" i="27"/>
  <c r="L25" i="27"/>
  <c r="F20" i="24"/>
  <c r="L20" i="24"/>
  <c r="J20" i="24"/>
  <c r="F24" i="24"/>
  <c r="F24" i="27"/>
  <c r="G24" i="27"/>
  <c r="H24" i="27"/>
  <c r="I24" i="27"/>
  <c r="J24" i="27"/>
  <c r="K24" i="27"/>
  <c r="L24" i="27"/>
  <c r="F20" i="27"/>
  <c r="G20" i="27"/>
  <c r="H20" i="27"/>
  <c r="I20" i="27"/>
  <c r="J20" i="27"/>
  <c r="K20" i="27"/>
  <c r="L20" i="27"/>
  <c r="I12" i="24"/>
  <c r="H12" i="24"/>
  <c r="G12" i="24"/>
  <c r="F16" i="24"/>
  <c r="H16" i="24"/>
  <c r="J16" i="24"/>
  <c r="L12" i="24"/>
  <c r="K12" i="24"/>
  <c r="G16" i="24"/>
  <c r="L16" i="24"/>
  <c r="K16" i="24"/>
  <c r="F12" i="24"/>
  <c r="F16" i="27"/>
  <c r="G16" i="27"/>
  <c r="I16" i="24"/>
  <c r="H16" i="27"/>
  <c r="I16" i="27"/>
  <c r="J16" i="27"/>
  <c r="K16" i="27"/>
  <c r="L16" i="27"/>
  <c r="F12" i="27"/>
  <c r="G12" i="27"/>
  <c r="H12" i="27"/>
  <c r="I12" i="27"/>
  <c r="J12" i="27"/>
  <c r="K12" i="27"/>
  <c r="L12" i="27"/>
  <c r="G21" i="24"/>
  <c r="G24" i="24"/>
  <c r="F21" i="24"/>
  <c r="J28" i="21"/>
  <c r="I28" i="21"/>
  <c r="H28" i="21"/>
  <c r="G28" i="21"/>
  <c r="F28" i="21"/>
  <c r="E28" i="21"/>
  <c r="D28" i="21"/>
  <c r="J27" i="21"/>
  <c r="I27" i="21"/>
  <c r="H27" i="21"/>
  <c r="G27" i="21"/>
  <c r="F27" i="21"/>
  <c r="E27" i="21"/>
  <c r="D27" i="21"/>
  <c r="J26" i="21"/>
  <c r="I26" i="21"/>
  <c r="H26" i="21"/>
  <c r="G26" i="21"/>
  <c r="F26" i="21"/>
  <c r="E26" i="21"/>
  <c r="D26" i="21"/>
  <c r="J25" i="21"/>
  <c r="I25" i="21"/>
  <c r="H25" i="21"/>
  <c r="G25" i="21"/>
  <c r="F25" i="21"/>
  <c r="E25" i="21"/>
  <c r="D25" i="21"/>
  <c r="J24" i="21"/>
  <c r="I24" i="21"/>
  <c r="H24" i="21"/>
  <c r="G24" i="21"/>
  <c r="F24" i="21"/>
  <c r="E24" i="21"/>
  <c r="D24" i="21"/>
  <c r="J23" i="21"/>
  <c r="I23" i="21"/>
  <c r="H23" i="21"/>
  <c r="G23" i="21"/>
  <c r="F23" i="21"/>
  <c r="E23" i="21"/>
  <c r="D23" i="21"/>
  <c r="J22" i="21"/>
  <c r="I22" i="21"/>
  <c r="H22" i="21"/>
  <c r="G22" i="21"/>
  <c r="F22" i="21"/>
  <c r="E22" i="21"/>
  <c r="D22" i="21"/>
  <c r="J21" i="21"/>
  <c r="I21" i="21"/>
  <c r="H21" i="21"/>
  <c r="G21" i="21"/>
  <c r="F21" i="21"/>
  <c r="E21" i="21"/>
  <c r="D21" i="21"/>
  <c r="J20" i="21"/>
  <c r="I20" i="21"/>
  <c r="H20" i="21"/>
  <c r="G20" i="21"/>
  <c r="F20" i="21"/>
  <c r="E20" i="21"/>
  <c r="D20" i="21"/>
  <c r="J19" i="21"/>
  <c r="I19" i="21"/>
  <c r="H19" i="21"/>
  <c r="G19" i="21"/>
  <c r="F19" i="21"/>
  <c r="E19" i="21"/>
  <c r="D19" i="21"/>
  <c r="J18" i="21"/>
  <c r="I18" i="21"/>
  <c r="H18" i="21"/>
  <c r="G18" i="21"/>
  <c r="F18" i="21"/>
  <c r="E18" i="21"/>
  <c r="D18" i="21"/>
  <c r="J17" i="21"/>
  <c r="I17" i="21"/>
  <c r="H17" i="21"/>
  <c r="G17" i="21"/>
  <c r="F17" i="21"/>
  <c r="E17" i="21"/>
  <c r="D17" i="21"/>
  <c r="J16" i="21"/>
  <c r="I16" i="21"/>
  <c r="H16" i="21"/>
  <c r="G16" i="21"/>
  <c r="F16" i="21"/>
  <c r="E16" i="21"/>
  <c r="D16" i="21"/>
  <c r="J15" i="21"/>
  <c r="I15" i="21"/>
  <c r="H15" i="21"/>
  <c r="G15" i="21"/>
  <c r="F15" i="21"/>
  <c r="E15" i="21"/>
  <c r="D15" i="21"/>
  <c r="J14" i="21"/>
  <c r="I14" i="21"/>
  <c r="H14" i="21"/>
  <c r="G14" i="21"/>
  <c r="F14" i="21"/>
  <c r="E14" i="21"/>
  <c r="D14" i="21"/>
  <c r="J13" i="21"/>
  <c r="I13" i="21"/>
  <c r="H13" i="21"/>
  <c r="G13" i="21"/>
  <c r="F13" i="21"/>
  <c r="E13" i="21"/>
  <c r="D13" i="21"/>
  <c r="J12" i="21"/>
  <c r="I12" i="21"/>
  <c r="H12" i="21"/>
  <c r="G12" i="21"/>
  <c r="F12" i="21"/>
  <c r="E12" i="21"/>
  <c r="D12" i="21"/>
  <c r="J11" i="21"/>
  <c r="I11" i="21"/>
  <c r="H11" i="21"/>
  <c r="G11" i="21"/>
  <c r="F11" i="21"/>
  <c r="E11" i="21"/>
  <c r="D11" i="21"/>
  <c r="J10" i="21"/>
  <c r="I10" i="21"/>
  <c r="H10" i="21"/>
  <c r="G10" i="21"/>
  <c r="F10" i="21"/>
  <c r="E10" i="21"/>
  <c r="D10" i="21"/>
  <c r="J9" i="21"/>
  <c r="I9" i="21"/>
  <c r="H9" i="21"/>
  <c r="G9" i="21"/>
  <c r="F9" i="21"/>
  <c r="E9" i="21"/>
  <c r="D9" i="21"/>
  <c r="J8" i="21"/>
  <c r="I8" i="21"/>
  <c r="H8" i="21"/>
  <c r="G8" i="21"/>
  <c r="F8" i="21"/>
  <c r="E8" i="21"/>
  <c r="D8" i="21"/>
  <c r="J7" i="21"/>
  <c r="I7" i="21"/>
  <c r="H7" i="21"/>
  <c r="G7" i="21"/>
  <c r="F7" i="21"/>
  <c r="E7" i="21"/>
  <c r="D7" i="21"/>
  <c r="J6" i="21"/>
  <c r="I6" i="21"/>
  <c r="H6" i="21"/>
  <c r="G6" i="21"/>
  <c r="F6" i="21"/>
  <c r="E6" i="21"/>
  <c r="D6" i="21"/>
  <c r="J5" i="21"/>
  <c r="I5" i="21"/>
  <c r="H5" i="21"/>
  <c r="G5" i="21"/>
  <c r="F5" i="21"/>
  <c r="E5" i="21"/>
  <c r="D5" i="21"/>
  <c r="J28" i="20"/>
  <c r="I28" i="20"/>
  <c r="H28" i="20"/>
  <c r="G28" i="20"/>
  <c r="F28" i="20"/>
  <c r="E28" i="20"/>
  <c r="D28" i="20"/>
  <c r="J27" i="20"/>
  <c r="I27" i="20"/>
  <c r="H27" i="20"/>
  <c r="G27" i="20"/>
  <c r="F27" i="20"/>
  <c r="E27" i="20"/>
  <c r="D27" i="20"/>
  <c r="J26" i="20"/>
  <c r="I26" i="20"/>
  <c r="H26" i="20"/>
  <c r="G26" i="20"/>
  <c r="F26" i="20"/>
  <c r="E26" i="20"/>
  <c r="D26" i="20"/>
  <c r="J25" i="20"/>
  <c r="I25" i="20"/>
  <c r="H25" i="20"/>
  <c r="G25" i="20"/>
  <c r="F25" i="20"/>
  <c r="E25" i="20"/>
  <c r="D25" i="20"/>
  <c r="J24" i="20"/>
  <c r="I24" i="20"/>
  <c r="H24" i="20"/>
  <c r="G24" i="20"/>
  <c r="F24" i="20"/>
  <c r="E24" i="20"/>
  <c r="D24" i="20"/>
  <c r="J23" i="20"/>
  <c r="I23" i="20"/>
  <c r="H23" i="20"/>
  <c r="G23" i="20"/>
  <c r="F23" i="20"/>
  <c r="E23" i="20"/>
  <c r="D23" i="20"/>
  <c r="J22" i="20"/>
  <c r="I22" i="20"/>
  <c r="H22" i="20"/>
  <c r="G22" i="20"/>
  <c r="F22" i="20"/>
  <c r="E22" i="20"/>
  <c r="D22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6" i="20"/>
  <c r="I6" i="20"/>
  <c r="H6" i="20"/>
  <c r="G6" i="20"/>
  <c r="F6" i="20"/>
  <c r="E6" i="20"/>
  <c r="D6" i="20"/>
  <c r="J5" i="20"/>
  <c r="I5" i="20"/>
  <c r="H5" i="20"/>
  <c r="G5" i="20"/>
  <c r="F5" i="20"/>
  <c r="E5" i="20"/>
  <c r="D5" i="20"/>
  <c r="AI5" i="35" l="1"/>
  <c r="AA5" i="35"/>
  <c r="AE5" i="35"/>
  <c r="W5" i="35"/>
  <c r="AG5" i="35"/>
  <c r="Y5" i="35"/>
  <c r="AF5" i="35"/>
  <c r="X5" i="35"/>
  <c r="AD5" i="35"/>
  <c r="V5" i="35"/>
  <c r="U5" i="35"/>
  <c r="AC5" i="35"/>
  <c r="AH5" i="34"/>
  <c r="Z5" i="34"/>
  <c r="X5" i="34"/>
  <c r="AG5" i="34"/>
  <c r="Y5" i="34"/>
  <c r="AI5" i="34"/>
  <c r="AA5" i="34"/>
  <c r="AE5" i="34"/>
  <c r="AI5" i="33"/>
  <c r="AA5" i="33"/>
  <c r="V5" i="33"/>
  <c r="AD5" i="33"/>
  <c r="AH5" i="33"/>
  <c r="Z5" i="33"/>
  <c r="U5" i="33"/>
  <c r="AC5" i="33"/>
  <c r="K5" i="30"/>
  <c r="H43" i="21"/>
  <c r="E59" i="21"/>
  <c r="H47" i="20"/>
  <c r="J49" i="21"/>
  <c r="G56" i="21"/>
  <c r="G53" i="21"/>
  <c r="E60" i="21"/>
  <c r="I62" i="21"/>
  <c r="J42" i="21"/>
  <c r="F43" i="21"/>
  <c r="D60" i="21"/>
  <c r="H62" i="21"/>
  <c r="I42" i="21"/>
  <c r="F60" i="21"/>
  <c r="J62" i="21"/>
  <c r="D49" i="21"/>
  <c r="G60" i="21"/>
  <c r="D56" i="21"/>
  <c r="E49" i="21"/>
  <c r="H60" i="21"/>
  <c r="E56" i="21"/>
  <c r="F49" i="21"/>
  <c r="I60" i="21"/>
  <c r="F56" i="21"/>
  <c r="G49" i="21"/>
  <c r="J60" i="21"/>
  <c r="D47" i="21"/>
  <c r="H49" i="21"/>
  <c r="D54" i="21"/>
  <c r="H56" i="21"/>
  <c r="E47" i="21"/>
  <c r="I49" i="21"/>
  <c r="E54" i="21"/>
  <c r="I56" i="21"/>
  <c r="F47" i="21"/>
  <c r="F54" i="21"/>
  <c r="J56" i="21"/>
  <c r="G47" i="21"/>
  <c r="D43" i="21"/>
  <c r="G54" i="21"/>
  <c r="H47" i="21"/>
  <c r="E43" i="21"/>
  <c r="H54" i="21"/>
  <c r="I47" i="21"/>
  <c r="I54" i="21"/>
  <c r="J47" i="21"/>
  <c r="G43" i="21"/>
  <c r="J54" i="21"/>
  <c r="D41" i="21"/>
  <c r="D61" i="21"/>
  <c r="E41" i="21"/>
  <c r="I43" i="21"/>
  <c r="E61" i="21"/>
  <c r="F41" i="21"/>
  <c r="J43" i="21"/>
  <c r="F61" i="21"/>
  <c r="G41" i="21"/>
  <c r="D50" i="21"/>
  <c r="G61" i="21"/>
  <c r="H41" i="21"/>
  <c r="E50" i="21"/>
  <c r="D59" i="21"/>
  <c r="H61" i="21"/>
  <c r="I41" i="21"/>
  <c r="F50" i="21"/>
  <c r="I61" i="21"/>
  <c r="J41" i="21"/>
  <c r="G50" i="21"/>
  <c r="F59" i="21"/>
  <c r="J61" i="21"/>
  <c r="D48" i="21"/>
  <c r="H50" i="21"/>
  <c r="G59" i="21"/>
  <c r="D55" i="21"/>
  <c r="E48" i="21"/>
  <c r="I50" i="21"/>
  <c r="H59" i="21"/>
  <c r="E55" i="21"/>
  <c r="F48" i="21"/>
  <c r="J50" i="21"/>
  <c r="I59" i="21"/>
  <c r="F55" i="21"/>
  <c r="G48" i="21"/>
  <c r="D44" i="21"/>
  <c r="J59" i="21"/>
  <c r="G55" i="21"/>
  <c r="H48" i="21"/>
  <c r="E44" i="21"/>
  <c r="D53" i="21"/>
  <c r="H55" i="21"/>
  <c r="I48" i="21"/>
  <c r="F44" i="21"/>
  <c r="E53" i="21"/>
  <c r="I55" i="21"/>
  <c r="J48" i="21"/>
  <c r="G44" i="21"/>
  <c r="F53" i="21"/>
  <c r="J55" i="21"/>
  <c r="D42" i="21"/>
  <c r="H44" i="21"/>
  <c r="D62" i="21"/>
  <c r="E42" i="21"/>
  <c r="I44" i="21"/>
  <c r="H53" i="21"/>
  <c r="E62" i="21"/>
  <c r="F42" i="21"/>
  <c r="J44" i="21"/>
  <c r="I53" i="21"/>
  <c r="F62" i="21"/>
  <c r="G42" i="21"/>
  <c r="J53" i="21"/>
  <c r="G62" i="21"/>
  <c r="H42" i="21"/>
  <c r="H53" i="20"/>
  <c r="F56" i="20"/>
  <c r="G59" i="20"/>
  <c r="I53" i="20"/>
  <c r="F47" i="20"/>
  <c r="D44" i="20"/>
  <c r="D60" i="20"/>
  <c r="E44" i="20"/>
  <c r="G44" i="20"/>
  <c r="F53" i="20"/>
  <c r="H56" i="20"/>
  <c r="I56" i="20"/>
  <c r="J56" i="20"/>
  <c r="I62" i="20"/>
  <c r="G42" i="20"/>
  <c r="J42" i="20"/>
  <c r="D54" i="20"/>
  <c r="F54" i="20"/>
  <c r="E56" i="20"/>
  <c r="G56" i="20"/>
  <c r="H44" i="20"/>
  <c r="I44" i="20"/>
  <c r="J60" i="20"/>
  <c r="D50" i="20"/>
  <c r="H62" i="20"/>
  <c r="G54" i="20"/>
  <c r="D53" i="20"/>
  <c r="I55" i="20"/>
  <c r="F55" i="20"/>
  <c r="J55" i="20"/>
  <c r="G55" i="20"/>
  <c r="E61" i="20"/>
  <c r="F61" i="20"/>
  <c r="G47" i="20"/>
  <c r="D59" i="20"/>
  <c r="G48" i="20"/>
  <c r="H48" i="20"/>
  <c r="E48" i="20"/>
  <c r="E50" i="20"/>
  <c r="G62" i="20"/>
  <c r="J62" i="20"/>
  <c r="F62" i="20"/>
  <c r="E60" i="20"/>
  <c r="G60" i="20"/>
  <c r="D62" i="20"/>
  <c r="J47" i="20"/>
  <c r="G49" i="20"/>
  <c r="G61" i="20"/>
  <c r="J61" i="20"/>
  <c r="J53" i="20"/>
  <c r="E53" i="20"/>
  <c r="G53" i="20"/>
  <c r="D55" i="20"/>
  <c r="H55" i="20"/>
  <c r="E55" i="20"/>
  <c r="D56" i="20"/>
  <c r="H42" i="20"/>
  <c r="E54" i="20"/>
  <c r="H54" i="20"/>
  <c r="I54" i="20"/>
  <c r="J54" i="20"/>
  <c r="F50" i="20"/>
  <c r="G50" i="20"/>
  <c r="D48" i="20"/>
  <c r="H50" i="20"/>
  <c r="F48" i="20"/>
  <c r="J50" i="20"/>
  <c r="I48" i="20"/>
  <c r="H60" i="20"/>
  <c r="I60" i="20"/>
  <c r="F60" i="20"/>
  <c r="J48" i="20"/>
  <c r="E62" i="20"/>
  <c r="I50" i="20"/>
  <c r="H61" i="20"/>
  <c r="I61" i="20"/>
  <c r="E49" i="20"/>
  <c r="F49" i="20"/>
  <c r="D47" i="20"/>
  <c r="H49" i="20"/>
  <c r="E47" i="20"/>
  <c r="I49" i="20"/>
  <c r="J49" i="20"/>
  <c r="D49" i="20"/>
  <c r="H59" i="20"/>
  <c r="E59" i="20"/>
  <c r="I59" i="20"/>
  <c r="F59" i="20"/>
  <c r="J59" i="20"/>
  <c r="I47" i="20"/>
  <c r="D61" i="20"/>
  <c r="D43" i="20"/>
  <c r="G43" i="20"/>
  <c r="E43" i="20"/>
  <c r="J41" i="20"/>
  <c r="D42" i="20"/>
  <c r="E42" i="20"/>
  <c r="F42" i="20"/>
  <c r="I42" i="20"/>
  <c r="J44" i="20"/>
  <c r="H43" i="20"/>
  <c r="I43" i="20"/>
  <c r="F41" i="20"/>
  <c r="E41" i="20"/>
  <c r="F44" i="20"/>
  <c r="D41" i="20"/>
  <c r="I41" i="20"/>
  <c r="J43" i="20"/>
  <c r="G41" i="20"/>
  <c r="F43" i="20"/>
  <c r="H41" i="20"/>
</calcChain>
</file>

<file path=xl/sharedStrings.xml><?xml version="1.0" encoding="utf-8"?>
<sst xmlns="http://schemas.openxmlformats.org/spreadsheetml/2006/main" count="73050" uniqueCount="81">
  <si>
    <t>REU</t>
  </si>
  <si>
    <t>Scenario name:</t>
  </si>
  <si>
    <t>1)</t>
  </si>
  <si>
    <t>2)</t>
  </si>
  <si>
    <t>3)</t>
  </si>
  <si>
    <t>4)</t>
  </si>
  <si>
    <t>5)</t>
  </si>
  <si>
    <t>6)</t>
  </si>
  <si>
    <t>7)</t>
  </si>
  <si>
    <t>8)</t>
  </si>
  <si>
    <t>Full</t>
  </si>
  <si>
    <t>Partial</t>
  </si>
  <si>
    <t>Mobility:</t>
  </si>
  <si>
    <t>Expectations:</t>
  </si>
  <si>
    <t>Myopic</t>
  </si>
  <si>
    <t>Rational</t>
  </si>
  <si>
    <t>Sector:</t>
  </si>
  <si>
    <t>Year of change:</t>
  </si>
  <si>
    <t>Type of Change:</t>
  </si>
  <si>
    <t>ref</t>
  </si>
  <si>
    <t>Myopic-No Mobility</t>
  </si>
  <si>
    <t>Rational-No Mobility</t>
  </si>
  <si>
    <t>PV equipment</t>
  </si>
  <si>
    <t>2030-2050</t>
  </si>
  <si>
    <t>Myopic-No Mobility (2030)</t>
  </si>
  <si>
    <t>Rational-No Mobility (2030)</t>
  </si>
  <si>
    <t>Myopic-Full Mobility (2030)</t>
  </si>
  <si>
    <t>Rational-Full Mobility (2030)</t>
  </si>
  <si>
    <t>Myopic-Full Mobility</t>
  </si>
  <si>
    <t>Rational-Full Mobility</t>
  </si>
  <si>
    <t>P_KAV</t>
  </si>
  <si>
    <t>AGR</t>
  </si>
  <si>
    <t>R1</t>
  </si>
  <si>
    <t>2020</t>
  </si>
  <si>
    <t>2025</t>
  </si>
  <si>
    <t>2030</t>
  </si>
  <si>
    <t>2035</t>
  </si>
  <si>
    <t>2040</t>
  </si>
  <si>
    <t>2045</t>
  </si>
  <si>
    <t>2050</t>
  </si>
  <si>
    <t>R2</t>
  </si>
  <si>
    <t>R3</t>
  </si>
  <si>
    <t>ENE</t>
  </si>
  <si>
    <t>IND</t>
  </si>
  <si>
    <t>CON</t>
  </si>
  <si>
    <t>TRA</t>
  </si>
  <si>
    <t>SRV</t>
  </si>
  <si>
    <t>PV</t>
  </si>
  <si>
    <t>A_INV</t>
  </si>
  <si>
    <t>Baseline_ME</t>
  </si>
  <si>
    <t>Baseline_ME_PART</t>
  </si>
  <si>
    <t>Baseline_RE</t>
  </si>
  <si>
    <t>Baseline_RE_PART</t>
  </si>
  <si>
    <t>ME_PV_30</t>
  </si>
  <si>
    <t>ME_PV_30_PART</t>
  </si>
  <si>
    <t>ME_PV_ALL</t>
  </si>
  <si>
    <t>ME_PV_ALL_PART</t>
  </si>
  <si>
    <t>RE_PV_30</t>
  </si>
  <si>
    <t>RE_PV_30_PART</t>
  </si>
  <si>
    <t>RE_PV_ALL</t>
  </si>
  <si>
    <t>RE_PV_ALL_PART</t>
  </si>
  <si>
    <t>Scenario</t>
  </si>
  <si>
    <t>Baseline</t>
  </si>
  <si>
    <r>
      <t xml:space="preserve">Increase the demand of government for PV equipment by </t>
    </r>
    <r>
      <rPr>
        <b/>
        <sz val="11"/>
        <color theme="1"/>
        <rFont val="Aptos Narrow"/>
        <family val="2"/>
        <scheme val="minor"/>
      </rPr>
      <t>10 billion USD</t>
    </r>
  </si>
  <si>
    <t>SH_EXP</t>
  </si>
  <si>
    <t>SH_IMP</t>
  </si>
  <si>
    <t>PROD</t>
  </si>
  <si>
    <t>EXPORTS</t>
  </si>
  <si>
    <t>IMPORTS</t>
  </si>
  <si>
    <t>INV</t>
  </si>
  <si>
    <t>HC</t>
  </si>
  <si>
    <t>GC</t>
  </si>
  <si>
    <t>GDP</t>
  </si>
  <si>
    <t>DEMAND SHOCK</t>
  </si>
  <si>
    <t>Agriculture</t>
  </si>
  <si>
    <t>Energy</t>
  </si>
  <si>
    <t>Industry</t>
  </si>
  <si>
    <t>Construction</t>
  </si>
  <si>
    <t>Transport</t>
  </si>
  <si>
    <t>Services</t>
  </si>
  <si>
    <t>PV_equipment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</si>
</sst>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0" xfId="0" quotePrefix="1"/>
    <xf numFmtId="166" fontId="0" fillId="2" borderId="0" xfId="0" applyNumberFormat="1" applyFill="1"/>
    <xf numFmtId="0" fontId="2" fillId="2" borderId="2" xfId="0" applyFont="1" applyFill="1" applyBorder="1"/>
    <xf numFmtId="0" fontId="2" fillId="2" borderId="3" xfId="0" applyFont="1" applyFill="1" applyBorder="1"/>
    <xf numFmtId="10" fontId="0" fillId="2" borderId="3" xfId="0" applyNumberFormat="1" applyFill="1" applyBorder="1" applyAlignment="1">
      <alignment horizontal="center"/>
    </xf>
    <xf numFmtId="0" fontId="2" fillId="2" borderId="1" xfId="0" applyFont="1" applyFill="1" applyBorder="1"/>
    <xf numFmtId="10" fontId="0" fillId="2" borderId="1" xfId="0" applyNumberFormat="1" applyFill="1" applyBorder="1" applyAlignment="1">
      <alignment horizontal="center"/>
    </xf>
    <xf numFmtId="167" fontId="0" fillId="2" borderId="0" xfId="1" applyNumberFormat="1" applyFont="1" applyFill="1"/>
    <xf numFmtId="10" fontId="0" fillId="2" borderId="0" xfId="1" applyNumberFormat="1" applyFont="1" applyFill="1"/>
    <xf numFmtId="0" fontId="2" fillId="2" borderId="3" xfId="0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7" fontId="0" fillId="2" borderId="0" xfId="0" applyNumberFormat="1" applyFill="1"/>
    <xf numFmtId="0" fontId="0" fillId="3" borderId="3" xfId="0" applyFill="1" applyBorder="1"/>
    <xf numFmtId="0" fontId="0" fillId="3" borderId="1" xfId="0" applyFill="1" applyBorder="1"/>
    <xf numFmtId="1" fontId="0" fillId="3" borderId="3" xfId="1" applyNumberFormat="1" applyFont="1" applyFill="1" applyBorder="1" applyAlignment="1">
      <alignment horizontal="right"/>
    </xf>
    <xf numFmtId="1" fontId="0" fillId="3" borderId="0" xfId="1" applyNumberFormat="1" applyFont="1" applyFill="1" applyBorder="1" applyAlignment="1">
      <alignment horizontal="right"/>
    </xf>
    <xf numFmtId="1" fontId="0" fillId="3" borderId="1" xfId="1" applyNumberFormat="1" applyFont="1" applyFill="1" applyBorder="1" applyAlignment="1">
      <alignment horizontal="right"/>
    </xf>
    <xf numFmtId="1" fontId="0" fillId="2" borderId="0" xfId="0" applyNumberFormat="1" applyFill="1"/>
    <xf numFmtId="0" fontId="3" fillId="2" borderId="0" xfId="0" applyFont="1" applyFill="1"/>
    <xf numFmtId="0" fontId="3" fillId="2" borderId="2" xfId="0" applyFont="1" applyFill="1" applyBorder="1"/>
    <xf numFmtId="1" fontId="3" fillId="2" borderId="2" xfId="0" applyNumberFormat="1" applyFont="1" applyFill="1" applyBorder="1"/>
    <xf numFmtId="1" fontId="2" fillId="2" borderId="2" xfId="0" applyNumberFormat="1" applyFont="1" applyFill="1" applyBorder="1"/>
    <xf numFmtId="10" fontId="2" fillId="2" borderId="2" xfId="1" applyNumberFormat="1" applyFont="1" applyFill="1" applyBorder="1"/>
    <xf numFmtId="167" fontId="0" fillId="3" borderId="3" xfId="1" applyNumberFormat="1" applyFont="1" applyFill="1" applyBorder="1" applyAlignment="1">
      <alignment horizontal="right"/>
    </xf>
    <xf numFmtId="167" fontId="0" fillId="3" borderId="0" xfId="1" applyNumberFormat="1" applyFont="1" applyFill="1" applyBorder="1" applyAlignment="1">
      <alignment horizontal="right"/>
    </xf>
    <xf numFmtId="167" fontId="0" fillId="3" borderId="1" xfId="1" applyNumberFormat="1" applyFont="1" applyFill="1" applyBorder="1" applyAlignment="1">
      <alignment horizontal="right"/>
    </xf>
    <xf numFmtId="10" fontId="0" fillId="3" borderId="3" xfId="1" applyNumberFormat="1" applyFont="1" applyFill="1" applyBorder="1" applyAlignment="1">
      <alignment horizontal="right"/>
    </xf>
    <xf numFmtId="10" fontId="0" fillId="3" borderId="0" xfId="1" applyNumberFormat="1" applyFont="1" applyFill="1" applyBorder="1" applyAlignment="1">
      <alignment horizontal="right"/>
    </xf>
    <xf numFmtId="10" fontId="0" fillId="3" borderId="1" xfId="1" applyNumberFormat="1" applyFont="1" applyFill="1" applyBorder="1" applyAlignment="1">
      <alignment horizontal="right"/>
    </xf>
    <xf numFmtId="10" fontId="3" fillId="2" borderId="2" xfId="1" applyNumberFormat="1" applyFont="1" applyFill="1" applyBorder="1"/>
    <xf numFmtId="164" fontId="2" fillId="2" borderId="2" xfId="1" applyNumberFormat="1" applyFont="1" applyFill="1" applyBorder="1"/>
    <xf numFmtId="164" fontId="0" fillId="3" borderId="3" xfId="1" applyNumberFormat="1" applyFont="1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3" fillId="2" borderId="2" xfId="1" applyNumberFormat="1" applyFont="1" applyFill="1" applyBorder="1"/>
    <xf numFmtId="0" fontId="2" fillId="0" borderId="0" xfId="0" applyFont="1"/>
    <xf numFmtId="164" fontId="1" fillId="3" borderId="1" xfId="1" applyNumberFormat="1" applyFont="1" applyFill="1" applyBorder="1" applyAlignment="1">
      <alignment horizontal="right"/>
    </xf>
    <xf numFmtId="164" fontId="3" fillId="2" borderId="0" xfId="0" applyNumberFormat="1" applyFont="1" applyFill="1"/>
    <xf numFmtId="164" fontId="0" fillId="0" borderId="0" xfId="0" applyNumberFormat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7" fontId="0" fillId="0" borderId="0" xfId="1" applyNumberFormat="1" applyFont="1"/>
    <xf numFmtId="1" fontId="0" fillId="2" borderId="3" xfId="1" applyNumberFormat="1" applyFont="1" applyFill="1" applyBorder="1" applyAlignment="1">
      <alignment horizontal="right"/>
    </xf>
    <xf numFmtId="1" fontId="0" fillId="2" borderId="0" xfId="1" applyNumberFormat="1" applyFont="1" applyFill="1" applyBorder="1" applyAlignment="1">
      <alignment horizontal="right"/>
    </xf>
    <xf numFmtId="1" fontId="0" fillId="2" borderId="1" xfId="1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No mobility -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Unit_Cost_Capital!$C$41</c:f>
              <c:strCache>
                <c:ptCount val="1"/>
                <c:pt idx="0">
                  <c:v>Myopic-No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Unit_Cost_Capital!$D$41:$J$41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0.10258762931954868</c:v>
                </c:pt>
                <c:pt idx="3">
                  <c:v>-5.1412162884493018E-2</c:v>
                </c:pt>
                <c:pt idx="4">
                  <c:v>-2.0330267888299614E-2</c:v>
                </c:pt>
                <c:pt idx="5">
                  <c:v>-7.9691688582469444E-3</c:v>
                </c:pt>
                <c:pt idx="6">
                  <c:v>-3.136801252742627E-3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A-41DE-895D-61B1B40680CB}"/>
            </c:ext>
          </c:extLst>
        </c:ser>
        <c:ser>
          <c:idx val="1"/>
          <c:order val="1"/>
          <c:tx>
            <c:strRef>
              <c:f>Unit_Cost_Capital!$C$42</c:f>
              <c:strCache>
                <c:ptCount val="1"/>
                <c:pt idx="0">
                  <c:v>Rational-No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Unit_Cost_Capital!$D$42:$J$42</c:f>
              <c:numCache>
                <c:formatCode>0.00%</c:formatCode>
                <c:ptCount val="7"/>
                <c:pt idx="0">
                  <c:v>0</c:v>
                </c:pt>
                <c:pt idx="1">
                  <c:v>8.2589628668607862E-3</c:v>
                </c:pt>
                <c:pt idx="2">
                  <c:v>5.6507710143370193E-2</c:v>
                </c:pt>
                <c:pt idx="3">
                  <c:v>-1.6971405988710164E-2</c:v>
                </c:pt>
                <c:pt idx="4">
                  <c:v>-1.050713786958668E-2</c:v>
                </c:pt>
                <c:pt idx="5">
                  <c:v>-6.4754640262628671E-3</c:v>
                </c:pt>
                <c:pt idx="6">
                  <c:v>-4.0084271880245215E-3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A-41DE-895D-61B1B40680CB}"/>
            </c:ext>
          </c:extLst>
        </c:ser>
        <c:ser>
          <c:idx val="2"/>
          <c:order val="2"/>
          <c:tx>
            <c:strRef>
              <c:f>Unit_Cost_Capital!$C$43</c:f>
              <c:strCache>
                <c:ptCount val="1"/>
                <c:pt idx="0">
                  <c:v>Myopic-No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Unit_Cost_Capital!$D$43:$J$43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0.10258762931954868</c:v>
                </c:pt>
                <c:pt idx="3">
                  <c:v>4.0098898460820154E-2</c:v>
                </c:pt>
                <c:pt idx="4">
                  <c:v>1.5381725604289853E-2</c:v>
                </c:pt>
                <c:pt idx="5">
                  <c:v>6.0699420979870577E-3</c:v>
                </c:pt>
                <c:pt idx="6">
                  <c:v>2.9428967978468723E-3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A-41DE-895D-61B1B40680CB}"/>
            </c:ext>
          </c:extLst>
        </c:ser>
        <c:ser>
          <c:idx val="3"/>
          <c:order val="3"/>
          <c:tx>
            <c:strRef>
              <c:f>Unit_Cost_Capital!$C$44</c:f>
              <c:strCache>
                <c:ptCount val="1"/>
                <c:pt idx="0">
                  <c:v>Rational-No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Unit_Cost_Capital!$D$44:$J$44</c:f>
              <c:numCache>
                <c:formatCode>0.00%</c:formatCode>
                <c:ptCount val="7"/>
                <c:pt idx="0">
                  <c:v>0</c:v>
                </c:pt>
                <c:pt idx="1">
                  <c:v>1.1008026767323376E-2</c:v>
                </c:pt>
                <c:pt idx="2">
                  <c:v>6.385016372368435E-2</c:v>
                </c:pt>
                <c:pt idx="3">
                  <c:v>3.9459322934929597E-2</c:v>
                </c:pt>
                <c:pt idx="4">
                  <c:v>2.4684393100950386E-2</c:v>
                </c:pt>
                <c:pt idx="5">
                  <c:v>1.575471083299651E-2</c:v>
                </c:pt>
                <c:pt idx="6">
                  <c:v>1.019638764930586E-2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A-41DE-895D-61B1B406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UC_Permanent!$E$16</c:f>
              <c:strCache>
                <c:ptCount val="1"/>
                <c:pt idx="0">
                  <c:v>ME_PV_ALL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UC_Permanent!$F$16:$L$16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1.8114106193380053E-2</c:v>
                </c:pt>
                <c:pt idx="3">
                  <c:v>1.5881937339636387E-2</c:v>
                </c:pt>
                <c:pt idx="4">
                  <c:v>1.4053651451788385E-2</c:v>
                </c:pt>
                <c:pt idx="5">
                  <c:v>1.2597691402184141E-2</c:v>
                </c:pt>
                <c:pt idx="6">
                  <c:v>1.1463470902875583E-2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5-4772-9EF3-3F290C720DA8}"/>
            </c:ext>
          </c:extLst>
        </c:ser>
        <c:ser>
          <c:idx val="1"/>
          <c:order val="1"/>
          <c:tx>
            <c:strRef>
              <c:f>UC_Permanent!$E$17</c:f>
              <c:strCache>
                <c:ptCount val="1"/>
                <c:pt idx="0">
                  <c:v>RE_PV_ALL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UC_Permanent!$F$17:$L$17</c:f>
              <c:numCache>
                <c:formatCode>0.00%</c:formatCode>
                <c:ptCount val="7"/>
                <c:pt idx="0">
                  <c:v>0</c:v>
                </c:pt>
                <c:pt idx="1">
                  <c:v>4.4461576374539291E-3</c:v>
                </c:pt>
                <c:pt idx="2">
                  <c:v>1.5414543454327578E-2</c:v>
                </c:pt>
                <c:pt idx="3">
                  <c:v>1.4129162786627791E-2</c:v>
                </c:pt>
                <c:pt idx="4">
                  <c:v>1.3019040546297767E-2</c:v>
                </c:pt>
                <c:pt idx="5">
                  <c:v>1.2091971343975549E-2</c:v>
                </c:pt>
                <c:pt idx="6">
                  <c:v>1.144497832269753E-2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5-4772-9EF3-3F290C72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UC_Permanent!$E$20</c:f>
              <c:strCache>
                <c:ptCount val="1"/>
                <c:pt idx="0">
                  <c:v>ME_PV_ALL_PART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UC_Permanent!$F$20:$L$20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0.16709461302599071</c:v>
                </c:pt>
                <c:pt idx="3">
                  <c:v>6.9184075061622829E-2</c:v>
                </c:pt>
                <c:pt idx="4">
                  <c:v>2.8280189703584258E-2</c:v>
                </c:pt>
                <c:pt idx="5">
                  <c:v>1.1174406229524925E-2</c:v>
                </c:pt>
                <c:pt idx="6">
                  <c:v>4.1866550199773922E-3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8-4981-8A52-414AAEA2D212}"/>
            </c:ext>
          </c:extLst>
        </c:ser>
        <c:ser>
          <c:idx val="1"/>
          <c:order val="1"/>
          <c:tx>
            <c:strRef>
              <c:f>UC_Permanent!$E$21</c:f>
              <c:strCache>
                <c:ptCount val="1"/>
                <c:pt idx="0">
                  <c:v>RE_PV_ALL_PART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UC_Permanent!$F$21:$L$21</c:f>
              <c:numCache>
                <c:formatCode>0.00%</c:formatCode>
                <c:ptCount val="7"/>
                <c:pt idx="0">
                  <c:v>0</c:v>
                </c:pt>
                <c:pt idx="1">
                  <c:v>1.4421767834326582E-2</c:v>
                </c:pt>
                <c:pt idx="2">
                  <c:v>0.1080848135023289</c:v>
                </c:pt>
                <c:pt idx="3">
                  <c:v>6.7539576506160159E-2</c:v>
                </c:pt>
                <c:pt idx="4">
                  <c:v>4.2211668686271686E-2</c:v>
                </c:pt>
                <c:pt idx="5">
                  <c:v>2.6261509983114051E-2</c:v>
                </c:pt>
                <c:pt idx="6">
                  <c:v>1.5647255584313458E-2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8-4981-8A52-414AAEA2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UC_Permanent!$E$24</c:f>
              <c:strCache>
                <c:ptCount val="1"/>
                <c:pt idx="0">
                  <c:v>ME_PV_ALL_PART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UC_Permanent!$F$24:$L$24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0.10258762931954868</c:v>
                </c:pt>
                <c:pt idx="3">
                  <c:v>4.0098898460820154E-2</c:v>
                </c:pt>
                <c:pt idx="4">
                  <c:v>1.5381725604289853E-2</c:v>
                </c:pt>
                <c:pt idx="5">
                  <c:v>6.0699420979870577E-3</c:v>
                </c:pt>
                <c:pt idx="6">
                  <c:v>2.9428967978468723E-3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6-4D60-B98C-49B9157D170A}"/>
            </c:ext>
          </c:extLst>
        </c:ser>
        <c:ser>
          <c:idx val="1"/>
          <c:order val="1"/>
          <c:tx>
            <c:strRef>
              <c:f>UC_Permanent!$E$25</c:f>
              <c:strCache>
                <c:ptCount val="1"/>
                <c:pt idx="0">
                  <c:v>RE_PV_ALL_PART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UC_Permanent!$F$25:$L$25</c:f>
              <c:numCache>
                <c:formatCode>0.00%</c:formatCode>
                <c:ptCount val="7"/>
                <c:pt idx="0">
                  <c:v>0</c:v>
                </c:pt>
                <c:pt idx="1">
                  <c:v>1.1008026767323376E-2</c:v>
                </c:pt>
                <c:pt idx="2">
                  <c:v>6.385016372368435E-2</c:v>
                </c:pt>
                <c:pt idx="3">
                  <c:v>3.9459322934929597E-2</c:v>
                </c:pt>
                <c:pt idx="4">
                  <c:v>2.4684393100950386E-2</c:v>
                </c:pt>
                <c:pt idx="5">
                  <c:v>1.575471083299651E-2</c:v>
                </c:pt>
                <c:pt idx="6">
                  <c:v>1.019638764930586E-2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6-4D60-B98C-49B9157D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INV_REL_Permanent!$E$12</c:f>
              <c:strCache>
                <c:ptCount val="1"/>
                <c:pt idx="0">
                  <c:v>ME_PV_ALL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INV_REL_Permanent!$F$12:$L$12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9.0957423427761697E-2</c:v>
                </c:pt>
                <c:pt idx="3">
                  <c:v>8.3056760343063862E-2</c:v>
                </c:pt>
                <c:pt idx="4">
                  <c:v>7.6612753680581847E-2</c:v>
                </c:pt>
                <c:pt idx="5">
                  <c:v>7.1380650728860795E-2</c:v>
                </c:pt>
                <c:pt idx="6">
                  <c:v>6.7162013130741993E-2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7C3-925C-6A9789B8E839}"/>
            </c:ext>
          </c:extLst>
        </c:ser>
        <c:ser>
          <c:idx val="1"/>
          <c:order val="1"/>
          <c:tx>
            <c:strRef>
              <c:f>INV_REL_Permanent!$E$13</c:f>
              <c:strCache>
                <c:ptCount val="1"/>
                <c:pt idx="0">
                  <c:v>RE_PV_ALL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INV_REL_Permanent!$F$13:$L$13</c:f>
              <c:numCache>
                <c:formatCode>0.00%</c:formatCode>
                <c:ptCount val="7"/>
                <c:pt idx="0">
                  <c:v>0</c:v>
                </c:pt>
                <c:pt idx="1">
                  <c:v>9.2275715959044824E-3</c:v>
                </c:pt>
                <c:pt idx="2">
                  <c:v>8.8870410661163302E-2</c:v>
                </c:pt>
                <c:pt idx="3">
                  <c:v>8.2115777492370645E-2</c:v>
                </c:pt>
                <c:pt idx="4">
                  <c:v>7.6648231597473471E-2</c:v>
                </c:pt>
                <c:pt idx="5">
                  <c:v>7.2363317534445137E-2</c:v>
                </c:pt>
                <c:pt idx="6">
                  <c:v>6.8762145245486739E-2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3-47C3-925C-6A9789B8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INV_REL_Permanent!$E$16</c:f>
              <c:strCache>
                <c:ptCount val="1"/>
                <c:pt idx="0">
                  <c:v>ME_PV_ALL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INV_REL_Permanent!$F$16:$L$16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3.3343914094876803E-2</c:v>
                </c:pt>
                <c:pt idx="3">
                  <c:v>3.2177600265877571E-2</c:v>
                </c:pt>
                <c:pt idx="4">
                  <c:v>3.1171440614715884E-2</c:v>
                </c:pt>
                <c:pt idx="5">
                  <c:v>3.0307775119348346E-2</c:v>
                </c:pt>
                <c:pt idx="6">
                  <c:v>2.9578004075995867E-2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0-4E51-A7C0-142C7A7A05EE}"/>
            </c:ext>
          </c:extLst>
        </c:ser>
        <c:ser>
          <c:idx val="1"/>
          <c:order val="1"/>
          <c:tx>
            <c:strRef>
              <c:f>INV_REL_Permanent!$E$17</c:f>
              <c:strCache>
                <c:ptCount val="1"/>
                <c:pt idx="0">
                  <c:v>RE_PV_ALL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INV_REL_Permanent!$F$17:$L$17</c:f>
              <c:numCache>
                <c:formatCode>0.00%</c:formatCode>
                <c:ptCount val="7"/>
                <c:pt idx="0">
                  <c:v>0</c:v>
                </c:pt>
                <c:pt idx="1">
                  <c:v>1.6693345501948009E-2</c:v>
                </c:pt>
                <c:pt idx="2">
                  <c:v>3.298215518884251E-2</c:v>
                </c:pt>
                <c:pt idx="3">
                  <c:v>3.1674698858997541E-2</c:v>
                </c:pt>
                <c:pt idx="4">
                  <c:v>3.0653260781320135E-2</c:v>
                </c:pt>
                <c:pt idx="5">
                  <c:v>3.0031663224376448E-2</c:v>
                </c:pt>
                <c:pt idx="6">
                  <c:v>2.9726440148097666E-2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0-4E51-A7C0-142C7A7A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INV_REL_Permanent!$E$20</c:f>
              <c:strCache>
                <c:ptCount val="1"/>
                <c:pt idx="0">
                  <c:v>ME_PV_ALL_PART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INV_REL_Permanent!$F$20:$L$20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8.2988183200261245E-2</c:v>
                </c:pt>
                <c:pt idx="3">
                  <c:v>7.0443227071354642E-2</c:v>
                </c:pt>
                <c:pt idx="4">
                  <c:v>6.1873691208184756E-2</c:v>
                </c:pt>
                <c:pt idx="5">
                  <c:v>5.645606758606414E-2</c:v>
                </c:pt>
                <c:pt idx="6">
                  <c:v>5.3098654276021895E-2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5-46B4-83E6-ACFEB3B06426}"/>
            </c:ext>
          </c:extLst>
        </c:ser>
        <c:ser>
          <c:idx val="1"/>
          <c:order val="1"/>
          <c:tx>
            <c:strRef>
              <c:f>INV_REL_Permanent!$E$21</c:f>
              <c:strCache>
                <c:ptCount val="1"/>
                <c:pt idx="0">
                  <c:v>RE_PV_ALL_PART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INV_REL_Permanent!$F$21:$L$21</c:f>
              <c:numCache>
                <c:formatCode>0.00%</c:formatCode>
                <c:ptCount val="7"/>
                <c:pt idx="0">
                  <c:v>0</c:v>
                </c:pt>
                <c:pt idx="1">
                  <c:v>5.7392246558460647E-2</c:v>
                </c:pt>
                <c:pt idx="2">
                  <c:v>5.7258836987549078E-2</c:v>
                </c:pt>
                <c:pt idx="3">
                  <c:v>5.8027692370939521E-2</c:v>
                </c:pt>
                <c:pt idx="4">
                  <c:v>5.7604269278758391E-2</c:v>
                </c:pt>
                <c:pt idx="5">
                  <c:v>5.5993265376091284E-2</c:v>
                </c:pt>
                <c:pt idx="6">
                  <c:v>5.927203642131329E-2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5-46B4-83E6-ACFEB3B0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INV_REL_Permanent!$E$24</c:f>
              <c:strCache>
                <c:ptCount val="1"/>
                <c:pt idx="0">
                  <c:v>ME_PV_ALL_PART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INV_REL_Permanent!$F$24:$L$24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7.5918961181949962E-2</c:v>
                </c:pt>
                <c:pt idx="3">
                  <c:v>4.6170695303198617E-2</c:v>
                </c:pt>
                <c:pt idx="4">
                  <c:v>3.2295101405887205E-2</c:v>
                </c:pt>
                <c:pt idx="5">
                  <c:v>2.6165272797018524E-2</c:v>
                </c:pt>
                <c:pt idx="6">
                  <c:v>2.3639864805018895E-2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9DA-812F-2853226C4740}"/>
            </c:ext>
          </c:extLst>
        </c:ser>
        <c:ser>
          <c:idx val="1"/>
          <c:order val="1"/>
          <c:tx>
            <c:strRef>
              <c:f>INV_REL_Permanent!$E$25</c:f>
              <c:strCache>
                <c:ptCount val="1"/>
                <c:pt idx="0">
                  <c:v>RE_PV_ALL_PART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INV_REL_Permanent!$F$25:$L$25</c:f>
              <c:numCache>
                <c:formatCode>0.00%</c:formatCode>
                <c:ptCount val="7"/>
                <c:pt idx="0">
                  <c:v>0</c:v>
                </c:pt>
                <c:pt idx="1">
                  <c:v>5.9457299154235921E-2</c:v>
                </c:pt>
                <c:pt idx="2">
                  <c:v>3.8090198021294874E-2</c:v>
                </c:pt>
                <c:pt idx="3">
                  <c:v>3.2759195734046065E-2</c:v>
                </c:pt>
                <c:pt idx="4">
                  <c:v>2.9190103297086711E-2</c:v>
                </c:pt>
                <c:pt idx="5">
                  <c:v>2.6465040097018111E-2</c:v>
                </c:pt>
                <c:pt idx="6">
                  <c:v>2.8322184370801029E-2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9DA-812F-2853226C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UC_Temporary!$E$12</c:f>
              <c:strCache>
                <c:ptCount val="1"/>
                <c:pt idx="0">
                  <c:v>ME_PV_30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UC_Temporary!$F$12:$L$12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6.9103725094636914E-3</c:v>
                </c:pt>
                <c:pt idx="3">
                  <c:v>-1.2022646382248148E-4</c:v>
                </c:pt>
                <c:pt idx="4">
                  <c:v>-1.139176945952336E-4</c:v>
                </c:pt>
                <c:pt idx="5">
                  <c:v>-1.0709823954013764E-4</c:v>
                </c:pt>
                <c:pt idx="6">
                  <c:v>-9.9674299085750206E-5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1-46B6-AEE8-40B7EC04522D}"/>
            </c:ext>
          </c:extLst>
        </c:ser>
        <c:ser>
          <c:idx val="1"/>
          <c:order val="1"/>
          <c:tx>
            <c:strRef>
              <c:f>UC_Temporary!$E$13</c:f>
              <c:strCache>
                <c:ptCount val="1"/>
                <c:pt idx="0">
                  <c:v>RE_PV_30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UC_Temporary!$F$13:$L$13</c:f>
              <c:numCache>
                <c:formatCode>0.00%</c:formatCode>
                <c:ptCount val="7"/>
                <c:pt idx="0">
                  <c:v>0</c:v>
                </c:pt>
                <c:pt idx="1">
                  <c:v>1.4861235472272138E-3</c:v>
                </c:pt>
                <c:pt idx="2">
                  <c:v>4.9377208925385219E-3</c:v>
                </c:pt>
                <c:pt idx="3">
                  <c:v>1.7832980358467587E-4</c:v>
                </c:pt>
                <c:pt idx="4">
                  <c:v>1.5296863878044853E-4</c:v>
                </c:pt>
                <c:pt idx="5">
                  <c:v>1.3120422091894568E-4</c:v>
                </c:pt>
                <c:pt idx="6">
                  <c:v>1.1140765700257127E-4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1-46B6-AEE8-40B7EC04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UC_Temporary!$E$16</c:f>
              <c:strCache>
                <c:ptCount val="1"/>
                <c:pt idx="0">
                  <c:v>ME_PV_30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UC_Temporary!$F$16:$L$16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1.8114106193380053E-2</c:v>
                </c:pt>
                <c:pt idx="3">
                  <c:v>-1.0548869866089383E-3</c:v>
                </c:pt>
                <c:pt idx="4">
                  <c:v>-8.6077134011919298E-4</c:v>
                </c:pt>
                <c:pt idx="5">
                  <c:v>-6.9786772067770286E-4</c:v>
                </c:pt>
                <c:pt idx="6">
                  <c:v>-5.6309855588154711E-4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A-4CB7-BF97-62EC44DDB257}"/>
            </c:ext>
          </c:extLst>
        </c:ser>
        <c:ser>
          <c:idx val="1"/>
          <c:order val="1"/>
          <c:tx>
            <c:strRef>
              <c:f>UC_Temporary!$E$17</c:f>
              <c:strCache>
                <c:ptCount val="1"/>
                <c:pt idx="0">
                  <c:v>RE_PV_30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UC_Temporary!$F$17:$L$17</c:f>
              <c:numCache>
                <c:formatCode>0.00%</c:formatCode>
                <c:ptCount val="7"/>
                <c:pt idx="0">
                  <c:v>0</c:v>
                </c:pt>
                <c:pt idx="1">
                  <c:v>3.366860766867541E-3</c:v>
                </c:pt>
                <c:pt idx="2">
                  <c:v>1.1721621169767271E-2</c:v>
                </c:pt>
                <c:pt idx="3">
                  <c:v>1.4922046328202931E-4</c:v>
                </c:pt>
                <c:pt idx="4">
                  <c:v>1.2387031620963995E-4</c:v>
                </c:pt>
                <c:pt idx="5">
                  <c:v>1.03212082034565E-4</c:v>
                </c:pt>
                <c:pt idx="6">
                  <c:v>8.7220961458633894E-5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A-4CB7-BF97-62EC44DD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UC_Temporary!$E$20</c:f>
              <c:strCache>
                <c:ptCount val="1"/>
                <c:pt idx="0">
                  <c:v>ME_PV_30_PART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UC_Temporary!$F$20:$L$20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0.16709461302599071</c:v>
                </c:pt>
                <c:pt idx="3">
                  <c:v>-7.8224932377014667E-2</c:v>
                </c:pt>
                <c:pt idx="4">
                  <c:v>-3.2634707121246609E-2</c:v>
                </c:pt>
                <c:pt idx="5">
                  <c:v>-1.3696233102707067E-2</c:v>
                </c:pt>
                <c:pt idx="6">
                  <c:v>-5.935072160049959E-3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4-4502-BD32-DC48D449B034}"/>
            </c:ext>
          </c:extLst>
        </c:ser>
        <c:ser>
          <c:idx val="1"/>
          <c:order val="1"/>
          <c:tx>
            <c:strRef>
              <c:f>UC_Temporary!$E$21</c:f>
              <c:strCache>
                <c:ptCount val="1"/>
                <c:pt idx="0">
                  <c:v>RE_PV_30_PART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UC_Temporary!$F$21:$L$21</c:f>
              <c:numCache>
                <c:formatCode>0.00%</c:formatCode>
                <c:ptCount val="7"/>
                <c:pt idx="0">
                  <c:v>0</c:v>
                </c:pt>
                <c:pt idx="1">
                  <c:v>1.0860576092445395E-2</c:v>
                </c:pt>
                <c:pt idx="2">
                  <c:v>9.8587538592475488E-2</c:v>
                </c:pt>
                <c:pt idx="3">
                  <c:v>-2.7585503702784342E-2</c:v>
                </c:pt>
                <c:pt idx="4">
                  <c:v>-1.7927757308899506E-2</c:v>
                </c:pt>
                <c:pt idx="5">
                  <c:v>-1.1715581188563751E-2</c:v>
                </c:pt>
                <c:pt idx="6">
                  <c:v>-7.7489325357459338E-3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4-4502-BD32-DC48D449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Full mobility -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Unit_Cost_Capital!$C$47</c:f>
              <c:strCache>
                <c:ptCount val="1"/>
                <c:pt idx="0">
                  <c:v>Myopic-Full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Unit_Cost_Capital!$D$47:$J$47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1.8114106193380053E-2</c:v>
                </c:pt>
                <c:pt idx="3">
                  <c:v>-1.0548869866089383E-3</c:v>
                </c:pt>
                <c:pt idx="4">
                  <c:v>-8.6077134011919298E-4</c:v>
                </c:pt>
                <c:pt idx="5">
                  <c:v>-6.9786772067770286E-4</c:v>
                </c:pt>
                <c:pt idx="6">
                  <c:v>-5.6309855588154711E-4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8-4A50-9A97-3E5F72D7F74E}"/>
            </c:ext>
          </c:extLst>
        </c:ser>
        <c:ser>
          <c:idx val="1"/>
          <c:order val="1"/>
          <c:tx>
            <c:strRef>
              <c:f>Unit_Cost_Capital!$C$48</c:f>
              <c:strCache>
                <c:ptCount val="1"/>
                <c:pt idx="0">
                  <c:v>Rational-Full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Unit_Cost_Capital!$D$48:$J$48</c:f>
              <c:numCache>
                <c:formatCode>0.00%</c:formatCode>
                <c:ptCount val="7"/>
                <c:pt idx="0">
                  <c:v>0</c:v>
                </c:pt>
                <c:pt idx="1">
                  <c:v>3.366860766867541E-3</c:v>
                </c:pt>
                <c:pt idx="2">
                  <c:v>1.1721621169767271E-2</c:v>
                </c:pt>
                <c:pt idx="3">
                  <c:v>1.4922046328202931E-4</c:v>
                </c:pt>
                <c:pt idx="4">
                  <c:v>1.2387031620963995E-4</c:v>
                </c:pt>
                <c:pt idx="5">
                  <c:v>1.03212082034565E-4</c:v>
                </c:pt>
                <c:pt idx="6">
                  <c:v>8.7220961458633894E-5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8-4A50-9A97-3E5F72D7F74E}"/>
            </c:ext>
          </c:extLst>
        </c:ser>
        <c:ser>
          <c:idx val="2"/>
          <c:order val="2"/>
          <c:tx>
            <c:strRef>
              <c:f>Unit_Cost_Capital!$C$49</c:f>
              <c:strCache>
                <c:ptCount val="1"/>
                <c:pt idx="0">
                  <c:v>Myopic-Full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Unit_Cost_Capital!$D$49:$J$49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1.8114106193380053E-2</c:v>
                </c:pt>
                <c:pt idx="3">
                  <c:v>1.5881937339636387E-2</c:v>
                </c:pt>
                <c:pt idx="4">
                  <c:v>1.4053651451788385E-2</c:v>
                </c:pt>
                <c:pt idx="5">
                  <c:v>1.2597691402184141E-2</c:v>
                </c:pt>
                <c:pt idx="6">
                  <c:v>1.1463470902875583E-2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8-4A50-9A97-3E5F72D7F74E}"/>
            </c:ext>
          </c:extLst>
        </c:ser>
        <c:ser>
          <c:idx val="3"/>
          <c:order val="3"/>
          <c:tx>
            <c:strRef>
              <c:f>Unit_Cost_Capital!$C$50</c:f>
              <c:strCache>
                <c:ptCount val="1"/>
                <c:pt idx="0">
                  <c:v>Rational-Full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Unit_Cost_Capital!$D$50:$J$50</c:f>
              <c:numCache>
                <c:formatCode>0.00%</c:formatCode>
                <c:ptCount val="7"/>
                <c:pt idx="0">
                  <c:v>0</c:v>
                </c:pt>
                <c:pt idx="1">
                  <c:v>4.4461576374539291E-3</c:v>
                </c:pt>
                <c:pt idx="2">
                  <c:v>1.5414543454327578E-2</c:v>
                </c:pt>
                <c:pt idx="3">
                  <c:v>1.4129162786627791E-2</c:v>
                </c:pt>
                <c:pt idx="4">
                  <c:v>1.3019040546297767E-2</c:v>
                </c:pt>
                <c:pt idx="5">
                  <c:v>1.2091971343975549E-2</c:v>
                </c:pt>
                <c:pt idx="6">
                  <c:v>1.144497832269753E-2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8-4A50-9A97-3E5F72D7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UC_Temporary!$E$24</c:f>
              <c:strCache>
                <c:ptCount val="1"/>
                <c:pt idx="0">
                  <c:v>ME_PV_30_PART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UC_Temporary!$F$24:$L$24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0.10258762931954868</c:v>
                </c:pt>
                <c:pt idx="3">
                  <c:v>-5.1412162884493018E-2</c:v>
                </c:pt>
                <c:pt idx="4">
                  <c:v>-2.0330267888299614E-2</c:v>
                </c:pt>
                <c:pt idx="5">
                  <c:v>-7.9691688582469444E-3</c:v>
                </c:pt>
                <c:pt idx="6">
                  <c:v>-3.136801252742627E-3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7B8-9CD7-8E54B204A8C1}"/>
            </c:ext>
          </c:extLst>
        </c:ser>
        <c:ser>
          <c:idx val="1"/>
          <c:order val="1"/>
          <c:tx>
            <c:strRef>
              <c:f>UC_Temporary!$E$25</c:f>
              <c:strCache>
                <c:ptCount val="1"/>
                <c:pt idx="0">
                  <c:v>RE_PV_30_PART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UC_Temporary!$F$25:$L$25</c:f>
              <c:numCache>
                <c:formatCode>0.00%</c:formatCode>
                <c:ptCount val="7"/>
                <c:pt idx="0">
                  <c:v>0</c:v>
                </c:pt>
                <c:pt idx="1">
                  <c:v>8.2589628668607862E-3</c:v>
                </c:pt>
                <c:pt idx="2">
                  <c:v>5.6507710143370193E-2</c:v>
                </c:pt>
                <c:pt idx="3">
                  <c:v>-1.6971405988710164E-2</c:v>
                </c:pt>
                <c:pt idx="4">
                  <c:v>-1.050713786958668E-2</c:v>
                </c:pt>
                <c:pt idx="5">
                  <c:v>-6.4754640262628671E-3</c:v>
                </c:pt>
                <c:pt idx="6">
                  <c:v>-4.0084271880245215E-3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7B8-9CD7-8E54B204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INV_REL_Temporary!$E$12</c:f>
              <c:strCache>
                <c:ptCount val="1"/>
                <c:pt idx="0">
                  <c:v>ME_PV_30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INV_REL_Temporary!$F$12:$L$12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9.0957423427761697E-2</c:v>
                </c:pt>
                <c:pt idx="3">
                  <c:v>-1.3673749254582424E-3</c:v>
                </c:pt>
                <c:pt idx="4">
                  <c:v>-1.1044898146074233E-3</c:v>
                </c:pt>
                <c:pt idx="5">
                  <c:v>-8.8342865516966018E-4</c:v>
                </c:pt>
                <c:pt idx="6">
                  <c:v>-7.0176087177109547E-4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4-421C-A82E-8D54C60C2078}"/>
            </c:ext>
          </c:extLst>
        </c:ser>
        <c:ser>
          <c:idx val="1"/>
          <c:order val="1"/>
          <c:tx>
            <c:strRef>
              <c:f>INV_REL_Temporary!$E$13</c:f>
              <c:strCache>
                <c:ptCount val="1"/>
                <c:pt idx="0">
                  <c:v>RE_PV_30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INV_REL_Temporary!$F$13:$L$13</c:f>
              <c:numCache>
                <c:formatCode>0.00%</c:formatCode>
                <c:ptCount val="7"/>
                <c:pt idx="0">
                  <c:v>0</c:v>
                </c:pt>
                <c:pt idx="1">
                  <c:v>7.0349250631742688E-3</c:v>
                </c:pt>
                <c:pt idx="2">
                  <c:v>8.0065133602678085E-2</c:v>
                </c:pt>
                <c:pt idx="3">
                  <c:v>5.5524483835167615E-6</c:v>
                </c:pt>
                <c:pt idx="4">
                  <c:v>1.2984615563427226E-5</c:v>
                </c:pt>
                <c:pt idx="5">
                  <c:v>1.7072823542463311E-5</c:v>
                </c:pt>
                <c:pt idx="6">
                  <c:v>3.8043485900640661E-5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4-421C-A82E-8D54C60C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INV_REL_Temporary!$E$16</c:f>
              <c:strCache>
                <c:ptCount val="1"/>
                <c:pt idx="0">
                  <c:v>ME_PV_30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INV_REL_Temporary!$F$16:$L$16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3.3343914094876803E-2</c:v>
                </c:pt>
                <c:pt idx="3">
                  <c:v>-1.7672623032205514E-4</c:v>
                </c:pt>
                <c:pt idx="4">
                  <c:v>-2.0763922310773619E-4</c:v>
                </c:pt>
                <c:pt idx="5">
                  <c:v>-2.1520655698292757E-4</c:v>
                </c:pt>
                <c:pt idx="6">
                  <c:v>-2.0797796630012133E-4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4-4BC8-B166-CF5379CF317B}"/>
            </c:ext>
          </c:extLst>
        </c:ser>
        <c:ser>
          <c:idx val="1"/>
          <c:order val="1"/>
          <c:tx>
            <c:strRef>
              <c:f>INV_REL_Temporary!$E$17</c:f>
              <c:strCache>
                <c:ptCount val="1"/>
                <c:pt idx="0">
                  <c:v>RE_PV_30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INV_REL_Temporary!$F$17:$L$17</c:f>
              <c:numCache>
                <c:formatCode>0.00%</c:formatCode>
                <c:ptCount val="7"/>
                <c:pt idx="0">
                  <c:v>0</c:v>
                </c:pt>
                <c:pt idx="1">
                  <c:v>1.2731454434658174E-2</c:v>
                </c:pt>
                <c:pt idx="2">
                  <c:v>1.6132401013877251E-2</c:v>
                </c:pt>
                <c:pt idx="3">
                  <c:v>-1.2561569812219453E-5</c:v>
                </c:pt>
                <c:pt idx="4">
                  <c:v>-6.3533602823184765E-8</c:v>
                </c:pt>
                <c:pt idx="5">
                  <c:v>9.3770370248602575E-6</c:v>
                </c:pt>
                <c:pt idx="6">
                  <c:v>3.714129331111593E-5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4-4BC8-B166-CF5379CF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INV_REL_Temporary!$E$20</c:f>
              <c:strCache>
                <c:ptCount val="1"/>
                <c:pt idx="0">
                  <c:v>ME_PV_30_PART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INV_REL_Temporary!$F$20:$L$20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8.2988183200261245E-2</c:v>
                </c:pt>
                <c:pt idx="3">
                  <c:v>-1.9876641136032824E-2</c:v>
                </c:pt>
                <c:pt idx="4">
                  <c:v>-9.0908662624819003E-3</c:v>
                </c:pt>
                <c:pt idx="5">
                  <c:v>-4.052393401418497E-3</c:v>
                </c:pt>
                <c:pt idx="6">
                  <c:v>-1.7238422576578705E-3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A-41FD-99D0-DC44D7E474EF}"/>
            </c:ext>
          </c:extLst>
        </c:ser>
        <c:ser>
          <c:idx val="1"/>
          <c:order val="1"/>
          <c:tx>
            <c:strRef>
              <c:f>INV_REL_Temporary!$E$21</c:f>
              <c:strCache>
                <c:ptCount val="1"/>
                <c:pt idx="0">
                  <c:v>RE_PV_30_PART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INV_REL_Temporary!$F$21:$L$21</c:f>
              <c:numCache>
                <c:formatCode>0.00%</c:formatCode>
                <c:ptCount val="7"/>
                <c:pt idx="0">
                  <c:v>0</c:v>
                </c:pt>
                <c:pt idx="1">
                  <c:v>5.2904939831345477E-2</c:v>
                </c:pt>
                <c:pt idx="2">
                  <c:v>-1.5583669606719086E-3</c:v>
                </c:pt>
                <c:pt idx="3">
                  <c:v>5.878808829580251E-4</c:v>
                </c:pt>
                <c:pt idx="4">
                  <c:v>2.0887841047900757E-4</c:v>
                </c:pt>
                <c:pt idx="5">
                  <c:v>9.6416054706116583E-5</c:v>
                </c:pt>
                <c:pt idx="6">
                  <c:v>-1.7988935146224794E-3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A-41FD-99D0-DC44D7E4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R3 - Temporary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INV_REL_Temporary!$E$24</c:f>
              <c:strCache>
                <c:ptCount val="1"/>
                <c:pt idx="0">
                  <c:v>ME_PV_30_PART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INV_REL_Temporary!$F$24:$L$24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7.5918961181949962E-2</c:v>
                </c:pt>
                <c:pt idx="3">
                  <c:v>-2.996158158669493E-2</c:v>
                </c:pt>
                <c:pt idx="4">
                  <c:v>-1.2054694979352631E-2</c:v>
                </c:pt>
                <c:pt idx="5">
                  <c:v>-4.7666969457825781E-3</c:v>
                </c:pt>
                <c:pt idx="6">
                  <c:v>-1.8020551334877455E-3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8-4187-8FE6-AF69967533EE}"/>
            </c:ext>
          </c:extLst>
        </c:ser>
        <c:ser>
          <c:idx val="1"/>
          <c:order val="1"/>
          <c:tx>
            <c:strRef>
              <c:f>INV_REL_Temporary!$E$25</c:f>
              <c:strCache>
                <c:ptCount val="1"/>
                <c:pt idx="0">
                  <c:v>RE_PV_30_PART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INV_REL_Temporary!$F$11:$L$11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INV_REL_Temporary!$F$25:$L$25</c:f>
              <c:numCache>
                <c:formatCode>0.00%</c:formatCode>
                <c:ptCount val="7"/>
                <c:pt idx="0">
                  <c:v>0</c:v>
                </c:pt>
                <c:pt idx="1">
                  <c:v>5.4027983285310999E-2</c:v>
                </c:pt>
                <c:pt idx="2">
                  <c:v>-1.9079103868478553E-2</c:v>
                </c:pt>
                <c:pt idx="3">
                  <c:v>-4.3604140809936354E-3</c:v>
                </c:pt>
                <c:pt idx="4">
                  <c:v>-2.8934133716193022E-3</c:v>
                </c:pt>
                <c:pt idx="5">
                  <c:v>-1.8773913006228105E-3</c:v>
                </c:pt>
                <c:pt idx="6">
                  <c:v>-2.9779825105151758E-3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8-4187-8FE6-AF699675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Macro_ME_PV_ALL_PART!$AB$60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Macro_ME_PV_ALL_PART!$AC$59:$AI$59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Macro_ME_PV_ALL_PART!$AC$60:$AI$60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2.6820516842392834</c:v>
                </c:pt>
                <c:pt idx="3">
                  <c:v>2.8422476910518526</c:v>
                </c:pt>
                <c:pt idx="4">
                  <c:v>3.1158655520609884</c:v>
                </c:pt>
                <c:pt idx="5">
                  <c:v>3.4099069940064837</c:v>
                </c:pt>
                <c:pt idx="6">
                  <c:v>3.6870639912548029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8-4156-AAF3-8E83906E08BA}"/>
            </c:ext>
          </c:extLst>
        </c:ser>
        <c:ser>
          <c:idx val="1"/>
          <c:order val="1"/>
          <c:tx>
            <c:strRef>
              <c:f>Macro_ME_PV_ALL_PART!$AB$61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Macro_ME_PV_ALL_PART!$AC$59:$AI$59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Macro_ME_PV_ALL_PART!$AC$61:$AI$61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6.5714678169752005</c:v>
                </c:pt>
                <c:pt idx="3">
                  <c:v>7.0310736462594434</c:v>
                </c:pt>
                <c:pt idx="4">
                  <c:v>7.157887262108801</c:v>
                </c:pt>
                <c:pt idx="5">
                  <c:v>7.1391231718224333</c:v>
                </c:pt>
                <c:pt idx="6">
                  <c:v>7.0657607539221914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8-4156-AAF3-8E83906E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87040"/>
        <c:axId val="1625875520"/>
      </c:areaChart>
      <c:lineChart>
        <c:grouping val="standard"/>
        <c:varyColors val="0"/>
        <c:ser>
          <c:idx val="2"/>
          <c:order val="2"/>
          <c:tx>
            <c:strRef>
              <c:f>Macro_ME_PV_ALL_PART!$AB$62</c:f>
              <c:strCache>
                <c:ptCount val="1"/>
                <c:pt idx="0">
                  <c:v>DEMAND SHOCK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Macro_ME_PV_ALL_PART!$AC$62:$AI$62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10.205122865472717</c:v>
                </c:pt>
                <c:pt idx="3">
                  <c:v>10.205122865472717</c:v>
                </c:pt>
                <c:pt idx="4">
                  <c:v>10.205122865472717</c:v>
                </c:pt>
                <c:pt idx="5">
                  <c:v>10.205122865472717</c:v>
                </c:pt>
                <c:pt idx="6">
                  <c:v>10.205122865472717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8-4156-AAF3-8E83906E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87040"/>
        <c:axId val="1625875520"/>
      </c:lineChart>
      <c:catAx>
        <c:axId val="1625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75520"/>
        <c:crosses val="autoZero"/>
        <c:auto val="1"/>
        <c:lblAlgn val="ctr"/>
        <c:lblOffset val="100"/>
        <c:noMultiLvlLbl val="0"/>
      </c:catAx>
      <c:valAx>
        <c:axId val="162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from</a:t>
                </a:r>
                <a:r>
                  <a:rPr lang="en-GB" baseline="0"/>
                  <a:t> reference in bn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Macro_RE_PV_ALL_PART!$AB$60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Macro_RE_PV_ALL_PART!$AC$59:$AI$59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Macro_RE_PV_ALL_PART!$AC$60:$AI$60</c:f>
              <c:numCache>
                <c:formatCode>0.0</c:formatCode>
                <c:ptCount val="7"/>
                <c:pt idx="0">
                  <c:v>0</c:v>
                </c:pt>
                <c:pt idx="1">
                  <c:v>0.17494514388451421</c:v>
                </c:pt>
                <c:pt idx="2">
                  <c:v>2.5769262175662462</c:v>
                </c:pt>
                <c:pt idx="3">
                  <c:v>2.832461684450827</c:v>
                </c:pt>
                <c:pt idx="4">
                  <c:v>3.1105341449910995</c:v>
                </c:pt>
                <c:pt idx="5">
                  <c:v>3.3856161764098545</c:v>
                </c:pt>
                <c:pt idx="6">
                  <c:v>3.6577332712049184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A-4457-A37E-DBF7E27AC947}"/>
            </c:ext>
          </c:extLst>
        </c:ser>
        <c:ser>
          <c:idx val="1"/>
          <c:order val="1"/>
          <c:tx>
            <c:strRef>
              <c:f>Macro_RE_PV_ALL_PART!$AB$61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Macro_RE_PV_ALL_PART!$AC$59:$AI$59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Macro_RE_PV_ALL_PART!$AC$61:$AI$61</c:f>
              <c:numCache>
                <c:formatCode>0.0</c:formatCode>
                <c:ptCount val="7"/>
                <c:pt idx="0">
                  <c:v>0</c:v>
                </c:pt>
                <c:pt idx="1">
                  <c:v>-0.21512417140225182</c:v>
                </c:pt>
                <c:pt idx="2">
                  <c:v>7.121336239191038</c:v>
                </c:pt>
                <c:pt idx="3">
                  <c:v>7.1324986245090543</c:v>
                </c:pt>
                <c:pt idx="4">
                  <c:v>7.1031090511158936</c:v>
                </c:pt>
                <c:pt idx="5">
                  <c:v>7.0512638218708901</c:v>
                </c:pt>
                <c:pt idx="6">
                  <c:v>6.9891701321987227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A-4457-A37E-DBF7E27A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87040"/>
        <c:axId val="1625875520"/>
      </c:areaChart>
      <c:lineChart>
        <c:grouping val="standard"/>
        <c:varyColors val="0"/>
        <c:ser>
          <c:idx val="2"/>
          <c:order val="2"/>
          <c:tx>
            <c:strRef>
              <c:f>Macro_RE_PV_ALL_PART!$AB$62</c:f>
              <c:strCache>
                <c:ptCount val="1"/>
                <c:pt idx="0">
                  <c:v>DEMAND SHOCK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Macro_RE_PV_ALL_PART!$AC$62:$AI$62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10.205122865472717</c:v>
                </c:pt>
                <c:pt idx="3">
                  <c:v>10.205122865472717</c:v>
                </c:pt>
                <c:pt idx="4">
                  <c:v>10.205122865472717</c:v>
                </c:pt>
                <c:pt idx="5">
                  <c:v>10.205122865472717</c:v>
                </c:pt>
                <c:pt idx="6">
                  <c:v>10.205122865472717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A-4457-A37E-DBF7E27A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87040"/>
        <c:axId val="1625875520"/>
      </c:lineChart>
      <c:catAx>
        <c:axId val="1625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75520"/>
        <c:crosses val="autoZero"/>
        <c:auto val="1"/>
        <c:lblAlgn val="ctr"/>
        <c:lblOffset val="100"/>
        <c:noMultiLvlLbl val="0"/>
      </c:catAx>
      <c:valAx>
        <c:axId val="162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from</a:t>
                </a:r>
                <a:r>
                  <a:rPr lang="en-GB" baseline="0"/>
                  <a:t> reference in bn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Macro_ME_PV_ALL!$AB$60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Macro_ME_PV_ALL!$AC$59:$AI$59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Macro_ME_PV_ALL!$AC$60:$AI$60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3.4491882691187357</c:v>
                </c:pt>
                <c:pt idx="3">
                  <c:v>3.5140948950621649</c:v>
                </c:pt>
                <c:pt idx="4">
                  <c:v>3.5803649086530385</c:v>
                </c:pt>
                <c:pt idx="5">
                  <c:v>3.652306390508933</c:v>
                </c:pt>
                <c:pt idx="6">
                  <c:v>3.7299125603707211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B-4A6C-9012-4ADA1ECFFE6E}"/>
            </c:ext>
          </c:extLst>
        </c:ser>
        <c:ser>
          <c:idx val="1"/>
          <c:order val="1"/>
          <c:tx>
            <c:strRef>
              <c:f>Macro_ME_PV_ALL!$AB$61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Macro_ME_PV_ALL!$AC$59:$AI$59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Macro_ME_PV_ALL!$AC$61:$AI$61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7.1315669247199764</c:v>
                </c:pt>
                <c:pt idx="3">
                  <c:v>7.1138782340223941</c:v>
                </c:pt>
                <c:pt idx="4">
                  <c:v>7.0945027150249302</c:v>
                </c:pt>
                <c:pt idx="5">
                  <c:v>7.0698165064804215</c:v>
                </c:pt>
                <c:pt idx="6">
                  <c:v>7.0396009027538184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B-4A6C-9012-4ADA1ECF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87040"/>
        <c:axId val="1625875520"/>
      </c:areaChart>
      <c:lineChart>
        <c:grouping val="standard"/>
        <c:varyColors val="0"/>
        <c:ser>
          <c:idx val="2"/>
          <c:order val="2"/>
          <c:tx>
            <c:strRef>
              <c:f>Macro_ME_PV_ALL!$AB$62</c:f>
              <c:strCache>
                <c:ptCount val="1"/>
                <c:pt idx="0">
                  <c:v>DEMAND SHOCK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Macro_ME_PV_ALL!$AC$62:$AI$62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10.205122865472717</c:v>
                </c:pt>
                <c:pt idx="3">
                  <c:v>10.205122865472717</c:v>
                </c:pt>
                <c:pt idx="4">
                  <c:v>10.205122865472717</c:v>
                </c:pt>
                <c:pt idx="5">
                  <c:v>10.205122865472717</c:v>
                </c:pt>
                <c:pt idx="6">
                  <c:v>10.205122865472717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B-4A6C-9012-4ADA1ECF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87040"/>
        <c:axId val="1625875520"/>
      </c:lineChart>
      <c:catAx>
        <c:axId val="1625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75520"/>
        <c:crosses val="autoZero"/>
        <c:auto val="1"/>
        <c:lblAlgn val="ctr"/>
        <c:lblOffset val="100"/>
        <c:noMultiLvlLbl val="0"/>
      </c:catAx>
      <c:valAx>
        <c:axId val="162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from</a:t>
                </a:r>
                <a:r>
                  <a:rPr lang="en-GB" baseline="0"/>
                  <a:t> reference in bn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Macro_RE_PV_ALL!$AB$60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Macro_RE_PV_ALL!$AC$59:$AI$59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Macro_RE_PV_ALL!$AC$60:$AI$60</c:f>
              <c:numCache>
                <c:formatCode>0.0</c:formatCode>
                <c:ptCount val="7"/>
                <c:pt idx="0">
                  <c:v>0</c:v>
                </c:pt>
                <c:pt idx="1">
                  <c:v>0.20381683953622343</c:v>
                </c:pt>
                <c:pt idx="2">
                  <c:v>3.3528086054381347</c:v>
                </c:pt>
                <c:pt idx="3">
                  <c:v>3.4565040500877089</c:v>
                </c:pt>
                <c:pt idx="4">
                  <c:v>3.5517488643712696</c:v>
                </c:pt>
                <c:pt idx="5">
                  <c:v>3.6320122589820372</c:v>
                </c:pt>
                <c:pt idx="6">
                  <c:v>3.6675558613464503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F04-AAF9-F48955B65294}"/>
            </c:ext>
          </c:extLst>
        </c:ser>
        <c:ser>
          <c:idx val="1"/>
          <c:order val="1"/>
          <c:tx>
            <c:strRef>
              <c:f>Macro_RE_PV_ALL!$AB$61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Macro_RE_PV_ALL!$AC$59:$AI$59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Macro_RE_PV_ALL!$AC$61:$AI$61</c:f>
              <c:numCache>
                <c:formatCode>0.0</c:formatCode>
                <c:ptCount val="7"/>
                <c:pt idx="0">
                  <c:v>0</c:v>
                </c:pt>
                <c:pt idx="1">
                  <c:v>-8.1218986941891558E-2</c:v>
                </c:pt>
                <c:pt idx="2">
                  <c:v>7.2429500188563054</c:v>
                </c:pt>
                <c:pt idx="3">
                  <c:v>7.1839692074438517</c:v>
                </c:pt>
                <c:pt idx="4">
                  <c:v>7.1314650783999269</c:v>
                </c:pt>
                <c:pt idx="5">
                  <c:v>7.0908442930526121</c:v>
                </c:pt>
                <c:pt idx="6">
                  <c:v>7.0889079736168981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6-4F04-AAF9-F48955B6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87040"/>
        <c:axId val="1625875520"/>
      </c:areaChart>
      <c:lineChart>
        <c:grouping val="standard"/>
        <c:varyColors val="0"/>
        <c:ser>
          <c:idx val="2"/>
          <c:order val="2"/>
          <c:tx>
            <c:strRef>
              <c:f>Macro_RE_PV_ALL!$AB$62</c:f>
              <c:strCache>
                <c:ptCount val="1"/>
                <c:pt idx="0">
                  <c:v>DEMAND SHOCK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Macro_RE_PV_ALL!$AC$62:$AI$62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10.205122865472717</c:v>
                </c:pt>
                <c:pt idx="3">
                  <c:v>10.205122865472717</c:v>
                </c:pt>
                <c:pt idx="4">
                  <c:v>10.205122865472717</c:v>
                </c:pt>
                <c:pt idx="5">
                  <c:v>10.205122865472717</c:v>
                </c:pt>
                <c:pt idx="6">
                  <c:v>10.205122865472717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6-4F04-AAF9-F48955B6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87040"/>
        <c:axId val="1625875520"/>
      </c:lineChart>
      <c:catAx>
        <c:axId val="1625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75520"/>
        <c:crosses val="autoZero"/>
        <c:auto val="1"/>
        <c:lblAlgn val="ctr"/>
        <c:lblOffset val="100"/>
        <c:noMultiLvlLbl val="0"/>
      </c:catAx>
      <c:valAx>
        <c:axId val="162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from</a:t>
                </a:r>
                <a:r>
                  <a:rPr lang="en-GB" baseline="0"/>
                  <a:t> reference in bn $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5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No mobility -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Unit_Cost_Capital!$C$53</c:f>
              <c:strCache>
                <c:ptCount val="1"/>
                <c:pt idx="0">
                  <c:v>Myopic-No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Unit_Cost_Capital!$D$53:$J$53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0.16709461302599071</c:v>
                </c:pt>
                <c:pt idx="3">
                  <c:v>-7.8224932377014667E-2</c:v>
                </c:pt>
                <c:pt idx="4">
                  <c:v>-3.2634707121246609E-2</c:v>
                </c:pt>
                <c:pt idx="5">
                  <c:v>-1.3696233102707067E-2</c:v>
                </c:pt>
                <c:pt idx="6">
                  <c:v>-5.935072160049959E-3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4-475B-B16F-71C1901143BB}"/>
            </c:ext>
          </c:extLst>
        </c:ser>
        <c:ser>
          <c:idx val="1"/>
          <c:order val="1"/>
          <c:tx>
            <c:strRef>
              <c:f>Unit_Cost_Capital!$C$54</c:f>
              <c:strCache>
                <c:ptCount val="1"/>
                <c:pt idx="0">
                  <c:v>Rational-No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Unit_Cost_Capital!$D$54:$J$54</c:f>
              <c:numCache>
                <c:formatCode>0.00%</c:formatCode>
                <c:ptCount val="7"/>
                <c:pt idx="0">
                  <c:v>0</c:v>
                </c:pt>
                <c:pt idx="1">
                  <c:v>1.0860576092445395E-2</c:v>
                </c:pt>
                <c:pt idx="2">
                  <c:v>9.8587538592475488E-2</c:v>
                </c:pt>
                <c:pt idx="3">
                  <c:v>-2.7585503702784342E-2</c:v>
                </c:pt>
                <c:pt idx="4">
                  <c:v>-1.7927757308899506E-2</c:v>
                </c:pt>
                <c:pt idx="5">
                  <c:v>-1.1715581188563751E-2</c:v>
                </c:pt>
                <c:pt idx="6">
                  <c:v>-7.7489325357459338E-3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4-475B-B16F-71C1901143BB}"/>
            </c:ext>
          </c:extLst>
        </c:ser>
        <c:ser>
          <c:idx val="2"/>
          <c:order val="2"/>
          <c:tx>
            <c:strRef>
              <c:f>Unit_Cost_Capital!$C$55</c:f>
              <c:strCache>
                <c:ptCount val="1"/>
                <c:pt idx="0">
                  <c:v>Myopic-No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Unit_Cost_Capital!$D$55:$J$55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0.16709461302599071</c:v>
                </c:pt>
                <c:pt idx="3">
                  <c:v>6.9184075061622829E-2</c:v>
                </c:pt>
                <c:pt idx="4">
                  <c:v>2.8280189703584258E-2</c:v>
                </c:pt>
                <c:pt idx="5">
                  <c:v>1.1174406229524925E-2</c:v>
                </c:pt>
                <c:pt idx="6">
                  <c:v>4.1866550199773922E-3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4-475B-B16F-71C1901143BB}"/>
            </c:ext>
          </c:extLst>
        </c:ser>
        <c:ser>
          <c:idx val="3"/>
          <c:order val="3"/>
          <c:tx>
            <c:strRef>
              <c:f>Unit_Cost_Capital!$C$56</c:f>
              <c:strCache>
                <c:ptCount val="1"/>
                <c:pt idx="0">
                  <c:v>Rational-No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Unit_Cost_Capital!$D$56:$J$56</c:f>
              <c:numCache>
                <c:formatCode>0.00%</c:formatCode>
                <c:ptCount val="7"/>
                <c:pt idx="0">
                  <c:v>0</c:v>
                </c:pt>
                <c:pt idx="1">
                  <c:v>1.4421767834326582E-2</c:v>
                </c:pt>
                <c:pt idx="2">
                  <c:v>0.1080848135023289</c:v>
                </c:pt>
                <c:pt idx="3">
                  <c:v>6.7539576506160159E-2</c:v>
                </c:pt>
                <c:pt idx="4">
                  <c:v>4.2211668686271686E-2</c:v>
                </c:pt>
                <c:pt idx="5">
                  <c:v>2.6261509983114051E-2</c:v>
                </c:pt>
                <c:pt idx="6">
                  <c:v>1.5647255584313458E-2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4-475B-B16F-71C19011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Full mobility -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Unit_Cost_Capital!$C$59</c:f>
              <c:strCache>
                <c:ptCount val="1"/>
                <c:pt idx="0">
                  <c:v>Myopic-Full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Unit_Cost_Capital!$D$59:$J$59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6.9103725094636914E-3</c:v>
                </c:pt>
                <c:pt idx="3">
                  <c:v>-1.2022646382248148E-4</c:v>
                </c:pt>
                <c:pt idx="4">
                  <c:v>-1.139176945952336E-4</c:v>
                </c:pt>
                <c:pt idx="5">
                  <c:v>-1.0709823954013764E-4</c:v>
                </c:pt>
                <c:pt idx="6">
                  <c:v>-9.9674299085750206E-5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0-4A7C-97B7-9CDA6A6BA549}"/>
            </c:ext>
          </c:extLst>
        </c:ser>
        <c:ser>
          <c:idx val="1"/>
          <c:order val="1"/>
          <c:tx>
            <c:strRef>
              <c:f>Unit_Cost_Capital!$C$60</c:f>
              <c:strCache>
                <c:ptCount val="1"/>
                <c:pt idx="0">
                  <c:v>Rational-Full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Unit_Cost_Capital!$D$60:$J$60</c:f>
              <c:numCache>
                <c:formatCode>0.00%</c:formatCode>
                <c:ptCount val="7"/>
                <c:pt idx="0">
                  <c:v>0</c:v>
                </c:pt>
                <c:pt idx="1">
                  <c:v>1.4861235472272138E-3</c:v>
                </c:pt>
                <c:pt idx="2">
                  <c:v>4.9377208925385219E-3</c:v>
                </c:pt>
                <c:pt idx="3">
                  <c:v>1.7832980358467587E-4</c:v>
                </c:pt>
                <c:pt idx="4">
                  <c:v>1.5296863878044853E-4</c:v>
                </c:pt>
                <c:pt idx="5">
                  <c:v>1.3120422091894568E-4</c:v>
                </c:pt>
                <c:pt idx="6">
                  <c:v>1.1140765700257127E-4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0-4A7C-97B7-9CDA6A6BA549}"/>
            </c:ext>
          </c:extLst>
        </c:ser>
        <c:ser>
          <c:idx val="2"/>
          <c:order val="2"/>
          <c:tx>
            <c:strRef>
              <c:f>Unit_Cost_Capital!$C$61</c:f>
              <c:strCache>
                <c:ptCount val="1"/>
                <c:pt idx="0">
                  <c:v>Myopic-Full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Unit_Cost_Capital!$D$61:$J$61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6.9103725094636914E-3</c:v>
                </c:pt>
                <c:pt idx="3">
                  <c:v>5.8700259476149874E-3</c:v>
                </c:pt>
                <c:pt idx="4">
                  <c:v>5.1860561296832586E-3</c:v>
                </c:pt>
                <c:pt idx="5">
                  <c:v>4.7782944959187112E-3</c:v>
                </c:pt>
                <c:pt idx="6">
                  <c:v>4.5693217468649738E-3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0-4A7C-97B7-9CDA6A6BA549}"/>
            </c:ext>
          </c:extLst>
        </c:ser>
        <c:ser>
          <c:idx val="3"/>
          <c:order val="3"/>
          <c:tx>
            <c:strRef>
              <c:f>Unit_Cost_Capital!$C$62</c:f>
              <c:strCache>
                <c:ptCount val="1"/>
                <c:pt idx="0">
                  <c:v>Rational-Full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Unit_Cost_Capital!$D$40:$J$40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Unit_Cost_Capital!$D$62:$J$62</c:f>
              <c:numCache>
                <c:formatCode>0.00%</c:formatCode>
                <c:ptCount val="7"/>
                <c:pt idx="0">
                  <c:v>0</c:v>
                </c:pt>
                <c:pt idx="1">
                  <c:v>2.0295249419199912E-3</c:v>
                </c:pt>
                <c:pt idx="2">
                  <c:v>6.6808491008087945E-3</c:v>
                </c:pt>
                <c:pt idx="3">
                  <c:v>5.9847010486659968E-3</c:v>
                </c:pt>
                <c:pt idx="4">
                  <c:v>5.4171042879149756E-3</c:v>
                </c:pt>
                <c:pt idx="5">
                  <c:v>4.914666142984192E-3</c:v>
                </c:pt>
                <c:pt idx="6">
                  <c:v>4.5117042883118241E-3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0-4A7C-97B7-9CDA6A6B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No mobility -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Investment!$C$41</c:f>
              <c:strCache>
                <c:ptCount val="1"/>
                <c:pt idx="0">
                  <c:v>Myopic-No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Investment!$D$41:$J$41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7.5918961181949962E-2</c:v>
                </c:pt>
                <c:pt idx="3">
                  <c:v>-2.996158158669493E-2</c:v>
                </c:pt>
                <c:pt idx="4">
                  <c:v>-1.2054694979352631E-2</c:v>
                </c:pt>
                <c:pt idx="5">
                  <c:v>-4.7666969457825781E-3</c:v>
                </c:pt>
                <c:pt idx="6">
                  <c:v>-1.8020551334877455E-3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5-413D-ACA9-25F486A36DA7}"/>
            </c:ext>
          </c:extLst>
        </c:ser>
        <c:ser>
          <c:idx val="1"/>
          <c:order val="1"/>
          <c:tx>
            <c:strRef>
              <c:f>Investment!$C$42</c:f>
              <c:strCache>
                <c:ptCount val="1"/>
                <c:pt idx="0">
                  <c:v>Rational-No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Investment!$D$42:$J$42</c:f>
              <c:numCache>
                <c:formatCode>0.00%</c:formatCode>
                <c:ptCount val="7"/>
                <c:pt idx="0">
                  <c:v>0</c:v>
                </c:pt>
                <c:pt idx="1">
                  <c:v>5.4027983285310999E-2</c:v>
                </c:pt>
                <c:pt idx="2">
                  <c:v>-1.9079103868478553E-2</c:v>
                </c:pt>
                <c:pt idx="3">
                  <c:v>-4.3604140809936354E-3</c:v>
                </c:pt>
                <c:pt idx="4">
                  <c:v>-2.8934133716193022E-3</c:v>
                </c:pt>
                <c:pt idx="5">
                  <c:v>-1.8773913006228105E-3</c:v>
                </c:pt>
                <c:pt idx="6">
                  <c:v>-2.9779825105151758E-3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5-413D-ACA9-25F486A36DA7}"/>
            </c:ext>
          </c:extLst>
        </c:ser>
        <c:ser>
          <c:idx val="2"/>
          <c:order val="2"/>
          <c:tx>
            <c:strRef>
              <c:f>Investment!$C$43</c:f>
              <c:strCache>
                <c:ptCount val="1"/>
                <c:pt idx="0">
                  <c:v>Myopic-No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Investment!$D$43:$J$43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7.5918961181949962E-2</c:v>
                </c:pt>
                <c:pt idx="3">
                  <c:v>4.6170695303198617E-2</c:v>
                </c:pt>
                <c:pt idx="4">
                  <c:v>3.2295101405887205E-2</c:v>
                </c:pt>
                <c:pt idx="5">
                  <c:v>2.6165272797018524E-2</c:v>
                </c:pt>
                <c:pt idx="6">
                  <c:v>2.3639864805018895E-2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5-413D-ACA9-25F486A36DA7}"/>
            </c:ext>
          </c:extLst>
        </c:ser>
        <c:ser>
          <c:idx val="3"/>
          <c:order val="3"/>
          <c:tx>
            <c:strRef>
              <c:f>Investment!$C$44</c:f>
              <c:strCache>
                <c:ptCount val="1"/>
                <c:pt idx="0">
                  <c:v>Rational-No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Investment!$D$44:$J$44</c:f>
              <c:numCache>
                <c:formatCode>0.00%</c:formatCode>
                <c:ptCount val="7"/>
                <c:pt idx="0">
                  <c:v>0</c:v>
                </c:pt>
                <c:pt idx="1">
                  <c:v>5.9457299154235921E-2</c:v>
                </c:pt>
                <c:pt idx="2">
                  <c:v>3.8090198021294874E-2</c:v>
                </c:pt>
                <c:pt idx="3">
                  <c:v>3.2759195734046065E-2</c:v>
                </c:pt>
                <c:pt idx="4">
                  <c:v>2.9190103297086711E-2</c:v>
                </c:pt>
                <c:pt idx="5">
                  <c:v>2.6465040097018111E-2</c:v>
                </c:pt>
                <c:pt idx="6">
                  <c:v>2.8322184370801029E-2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5-413D-ACA9-25F486A3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Full mobility - 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Investment!$C$47</c:f>
              <c:strCache>
                <c:ptCount val="1"/>
                <c:pt idx="0">
                  <c:v>Myopic-Full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Investment!$D$47:$J$47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3.3343914094876803E-2</c:v>
                </c:pt>
                <c:pt idx="3">
                  <c:v>-1.7672623032205514E-4</c:v>
                </c:pt>
                <c:pt idx="4">
                  <c:v>-2.0763922310773619E-4</c:v>
                </c:pt>
                <c:pt idx="5">
                  <c:v>-2.1520655698292757E-4</c:v>
                </c:pt>
                <c:pt idx="6">
                  <c:v>-2.0797796630012133E-4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7-42B3-8A57-368934FFB919}"/>
            </c:ext>
          </c:extLst>
        </c:ser>
        <c:ser>
          <c:idx val="1"/>
          <c:order val="1"/>
          <c:tx>
            <c:strRef>
              <c:f>Investment!$C$48</c:f>
              <c:strCache>
                <c:ptCount val="1"/>
                <c:pt idx="0">
                  <c:v>Rational-Full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Investment!$D$48:$J$48</c:f>
              <c:numCache>
                <c:formatCode>0.00%</c:formatCode>
                <c:ptCount val="7"/>
                <c:pt idx="0">
                  <c:v>0</c:v>
                </c:pt>
                <c:pt idx="1">
                  <c:v>1.2731454434658174E-2</c:v>
                </c:pt>
                <c:pt idx="2">
                  <c:v>1.6132401013877251E-2</c:v>
                </c:pt>
                <c:pt idx="3">
                  <c:v>-1.2561569812219453E-5</c:v>
                </c:pt>
                <c:pt idx="4">
                  <c:v>-6.3533602823184765E-8</c:v>
                </c:pt>
                <c:pt idx="5">
                  <c:v>9.3770370248602575E-6</c:v>
                </c:pt>
                <c:pt idx="6">
                  <c:v>3.714129331111593E-5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7-42B3-8A57-368934FFB919}"/>
            </c:ext>
          </c:extLst>
        </c:ser>
        <c:ser>
          <c:idx val="2"/>
          <c:order val="2"/>
          <c:tx>
            <c:strRef>
              <c:f>Investment!$C$49</c:f>
              <c:strCache>
                <c:ptCount val="1"/>
                <c:pt idx="0">
                  <c:v>Myopic-Full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Investment!$D$49:$J$49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3.3343914094876803E-2</c:v>
                </c:pt>
                <c:pt idx="3">
                  <c:v>3.2177600265877571E-2</c:v>
                </c:pt>
                <c:pt idx="4">
                  <c:v>3.1171440614715884E-2</c:v>
                </c:pt>
                <c:pt idx="5">
                  <c:v>3.0307775119348346E-2</c:v>
                </c:pt>
                <c:pt idx="6">
                  <c:v>2.9578004075995867E-2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7-42B3-8A57-368934FFB919}"/>
            </c:ext>
          </c:extLst>
        </c:ser>
        <c:ser>
          <c:idx val="3"/>
          <c:order val="3"/>
          <c:tx>
            <c:strRef>
              <c:f>Investment!$C$50</c:f>
              <c:strCache>
                <c:ptCount val="1"/>
                <c:pt idx="0">
                  <c:v>Rational-Full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Investment!$D$50:$J$50</c:f>
              <c:numCache>
                <c:formatCode>0.00%</c:formatCode>
                <c:ptCount val="7"/>
                <c:pt idx="0">
                  <c:v>0</c:v>
                </c:pt>
                <c:pt idx="1">
                  <c:v>1.6693345501948009E-2</c:v>
                </c:pt>
                <c:pt idx="2">
                  <c:v>3.298215518884251E-2</c:v>
                </c:pt>
                <c:pt idx="3">
                  <c:v>3.1674698858997541E-2</c:v>
                </c:pt>
                <c:pt idx="4">
                  <c:v>3.0653260781320135E-2</c:v>
                </c:pt>
                <c:pt idx="5">
                  <c:v>3.0031663224376448E-2</c:v>
                </c:pt>
                <c:pt idx="6">
                  <c:v>2.9726440148097666E-2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7-42B3-8A57-368934FF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No mobility -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Investment!$C$53</c:f>
              <c:strCache>
                <c:ptCount val="1"/>
                <c:pt idx="0">
                  <c:v>Myopic-No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Investment!$D$53:$J$53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8.2988183200261245E-2</c:v>
                </c:pt>
                <c:pt idx="3">
                  <c:v>-1.9876641136032824E-2</c:v>
                </c:pt>
                <c:pt idx="4">
                  <c:v>-9.0908662624819003E-3</c:v>
                </c:pt>
                <c:pt idx="5">
                  <c:v>-4.052393401418497E-3</c:v>
                </c:pt>
                <c:pt idx="6">
                  <c:v>-1.7238422576578705E-3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F-4AFB-8C0B-8286EA94D171}"/>
            </c:ext>
          </c:extLst>
        </c:ser>
        <c:ser>
          <c:idx val="1"/>
          <c:order val="1"/>
          <c:tx>
            <c:strRef>
              <c:f>Investment!$C$54</c:f>
              <c:strCache>
                <c:ptCount val="1"/>
                <c:pt idx="0">
                  <c:v>Rational-No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Investment!$D$54:$J$54</c:f>
              <c:numCache>
                <c:formatCode>0.00%</c:formatCode>
                <c:ptCount val="7"/>
                <c:pt idx="0">
                  <c:v>0</c:v>
                </c:pt>
                <c:pt idx="1">
                  <c:v>5.2904939831345477E-2</c:v>
                </c:pt>
                <c:pt idx="2">
                  <c:v>-1.5583669606719086E-3</c:v>
                </c:pt>
                <c:pt idx="3">
                  <c:v>5.878808829580251E-4</c:v>
                </c:pt>
                <c:pt idx="4">
                  <c:v>2.0887841047900757E-4</c:v>
                </c:pt>
                <c:pt idx="5">
                  <c:v>9.6416054706116583E-5</c:v>
                </c:pt>
                <c:pt idx="6">
                  <c:v>-1.7988935146224794E-3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F-4AFB-8C0B-8286EA94D171}"/>
            </c:ext>
          </c:extLst>
        </c:ser>
        <c:ser>
          <c:idx val="2"/>
          <c:order val="2"/>
          <c:tx>
            <c:strRef>
              <c:f>Investment!$C$55</c:f>
              <c:strCache>
                <c:ptCount val="1"/>
                <c:pt idx="0">
                  <c:v>Myopic-No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Investment!$D$55:$J$55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8.2988183200261245E-2</c:v>
                </c:pt>
                <c:pt idx="3">
                  <c:v>7.0443227071354642E-2</c:v>
                </c:pt>
                <c:pt idx="4">
                  <c:v>6.1873691208184756E-2</c:v>
                </c:pt>
                <c:pt idx="5">
                  <c:v>5.645606758606414E-2</c:v>
                </c:pt>
                <c:pt idx="6">
                  <c:v>5.3098654276021895E-2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F-4AFB-8C0B-8286EA94D171}"/>
            </c:ext>
          </c:extLst>
        </c:ser>
        <c:ser>
          <c:idx val="3"/>
          <c:order val="3"/>
          <c:tx>
            <c:strRef>
              <c:f>Investment!$C$56</c:f>
              <c:strCache>
                <c:ptCount val="1"/>
                <c:pt idx="0">
                  <c:v>Rational-No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Investment!$D$56:$J$56</c:f>
              <c:numCache>
                <c:formatCode>0.00%</c:formatCode>
                <c:ptCount val="7"/>
                <c:pt idx="0">
                  <c:v>0</c:v>
                </c:pt>
                <c:pt idx="1">
                  <c:v>5.7392246558460647E-2</c:v>
                </c:pt>
                <c:pt idx="2">
                  <c:v>5.7258836987549078E-2</c:v>
                </c:pt>
                <c:pt idx="3">
                  <c:v>5.8027692370939521E-2</c:v>
                </c:pt>
                <c:pt idx="4">
                  <c:v>5.7604269278758391E-2</c:v>
                </c:pt>
                <c:pt idx="5">
                  <c:v>5.5993265376091284E-2</c:v>
                </c:pt>
                <c:pt idx="6">
                  <c:v>5.927203642131329E-2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F-4AFB-8C0B-8286EA94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Capital price (PV equipment) - Full mobility -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Investment!$C$59</c:f>
              <c:strCache>
                <c:ptCount val="1"/>
                <c:pt idx="0">
                  <c:v>Myopic-Full Mobility (2030)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Investment!$D$59:$J$59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9.0957423427761697E-2</c:v>
                </c:pt>
                <c:pt idx="3">
                  <c:v>-1.3673749254582424E-3</c:v>
                </c:pt>
                <c:pt idx="4">
                  <c:v>-1.1044898146074233E-3</c:v>
                </c:pt>
                <c:pt idx="5">
                  <c:v>-8.8342865516966018E-4</c:v>
                </c:pt>
                <c:pt idx="6">
                  <c:v>-7.0176087177109547E-4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5-4A19-85C0-40959204AEFA}"/>
            </c:ext>
          </c:extLst>
        </c:ser>
        <c:ser>
          <c:idx val="1"/>
          <c:order val="1"/>
          <c:tx>
            <c:strRef>
              <c:f>Investment!$C$60</c:f>
              <c:strCache>
                <c:ptCount val="1"/>
                <c:pt idx="0">
                  <c:v>Rational-Full Mobility (2030)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Investment!$D$60:$J$60</c:f>
              <c:numCache>
                <c:formatCode>0.00%</c:formatCode>
                <c:ptCount val="7"/>
                <c:pt idx="0">
                  <c:v>0</c:v>
                </c:pt>
                <c:pt idx="1">
                  <c:v>7.0349250631742688E-3</c:v>
                </c:pt>
                <c:pt idx="2">
                  <c:v>8.0065133602678085E-2</c:v>
                </c:pt>
                <c:pt idx="3">
                  <c:v>5.5524483835167615E-6</c:v>
                </c:pt>
                <c:pt idx="4">
                  <c:v>1.2984615563427226E-5</c:v>
                </c:pt>
                <c:pt idx="5">
                  <c:v>1.7072823542463311E-5</c:v>
                </c:pt>
                <c:pt idx="6">
                  <c:v>3.8043485900640661E-5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5-4A19-85C0-40959204AEFA}"/>
            </c:ext>
          </c:extLst>
        </c:ser>
        <c:ser>
          <c:idx val="2"/>
          <c:order val="2"/>
          <c:tx>
            <c:strRef>
              <c:f>Investment!$C$61</c:f>
              <c:strCache>
                <c:ptCount val="1"/>
                <c:pt idx="0">
                  <c:v>Myopic-Full Mobility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Investment!$D$61:$J$61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9.0957423427761697E-2</c:v>
                </c:pt>
                <c:pt idx="3">
                  <c:v>8.3056760343063862E-2</c:v>
                </c:pt>
                <c:pt idx="4">
                  <c:v>7.6612753680581847E-2</c:v>
                </c:pt>
                <c:pt idx="5">
                  <c:v>7.1380650728860795E-2</c:v>
                </c:pt>
                <c:pt idx="6">
                  <c:v>6.7162013130741993E-2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5-4A19-85C0-40959204AEFA}"/>
            </c:ext>
          </c:extLst>
        </c:ser>
        <c:ser>
          <c:idx val="3"/>
          <c:order val="3"/>
          <c:tx>
            <c:strRef>
              <c:f>Investment!$C$62</c:f>
              <c:strCache>
                <c:ptCount val="1"/>
                <c:pt idx="0">
                  <c:v>Rational-Full Mobility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Investment!$D$40:$J$40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Investment!$D$62:$J$62</c:f>
              <c:numCache>
                <c:formatCode>0.00%</c:formatCode>
                <c:ptCount val="7"/>
                <c:pt idx="0">
                  <c:v>0</c:v>
                </c:pt>
                <c:pt idx="1">
                  <c:v>9.2275715959044824E-3</c:v>
                </c:pt>
                <c:pt idx="2">
                  <c:v>8.8870410661163302E-2</c:v>
                </c:pt>
                <c:pt idx="3">
                  <c:v>8.2115777492370645E-2</c:v>
                </c:pt>
                <c:pt idx="4">
                  <c:v>7.6648231597473471E-2</c:v>
                </c:pt>
                <c:pt idx="5">
                  <c:v>7.2363317534445137E-2</c:v>
                </c:pt>
                <c:pt idx="6">
                  <c:v>6.8762145245486739E-2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5-4A19-85C0-40959204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PV</a:t>
            </a:r>
            <a:r>
              <a:rPr lang="en-GB" baseline="0"/>
              <a:t> - R1 - Permanent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UC_Permanent!$E$12</c:f>
              <c:strCache>
                <c:ptCount val="1"/>
                <c:pt idx="0">
                  <c:v>ME_PV_ALL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UC_Permanent!$F$12:$L$12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6.9103725094636914E-3</c:v>
                </c:pt>
                <c:pt idx="3">
                  <c:v>5.8700259476149874E-3</c:v>
                </c:pt>
                <c:pt idx="4">
                  <c:v>5.1860561296832586E-3</c:v>
                </c:pt>
                <c:pt idx="5">
                  <c:v>4.7782944959187112E-3</c:v>
                </c:pt>
                <c:pt idx="6">
                  <c:v>4.5693217468649738E-3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9-488B-89AC-590CE2933F98}"/>
            </c:ext>
          </c:extLst>
        </c:ser>
        <c:ser>
          <c:idx val="1"/>
          <c:order val="1"/>
          <c:tx>
            <c:strRef>
              <c:f>UC_Permanent!$E$13</c:f>
              <c:strCache>
                <c:ptCount val="1"/>
                <c:pt idx="0">
                  <c:v>RE_PV_ALL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UC_Permanent!$F$11:$L$11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UC_Permanent!$F$13:$L$13</c:f>
              <c:numCache>
                <c:formatCode>0.00%</c:formatCode>
                <c:ptCount val="7"/>
                <c:pt idx="0">
                  <c:v>0</c:v>
                </c:pt>
                <c:pt idx="1">
                  <c:v>2.0295249419199912E-3</c:v>
                </c:pt>
                <c:pt idx="2">
                  <c:v>6.6808491008087945E-3</c:v>
                </c:pt>
                <c:pt idx="3">
                  <c:v>5.9847010486659968E-3</c:v>
                </c:pt>
                <c:pt idx="4">
                  <c:v>5.4171042879149756E-3</c:v>
                </c:pt>
                <c:pt idx="5">
                  <c:v>4.914666142984192E-3</c:v>
                </c:pt>
                <c:pt idx="6">
                  <c:v>4.5117042883118241E-3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9-488B-89AC-590CE293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231"/>
        <c:axId val="389511711"/>
        <c:extLst/>
      </c:lineChart>
      <c:catAx>
        <c:axId val="3895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711"/>
        <c:crosses val="autoZero"/>
        <c:auto val="1"/>
        <c:lblAlgn val="ctr"/>
        <c:lblOffset val="100"/>
        <c:noMultiLvlLbl val="0"/>
      </c:catAx>
      <c:valAx>
        <c:axId val="3895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change from 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511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5</xdr:row>
      <xdr:rowOff>90487</xdr:rowOff>
    </xdr:from>
    <xdr:to>
      <xdr:col>19</xdr:col>
      <xdr:colOff>104774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7BFFE-8D36-448E-A4E9-0BE50F398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266701</xdr:colOff>
      <xdr:row>5</xdr:row>
      <xdr:rowOff>85725</xdr:rowOff>
    </xdr:from>
    <xdr:to>
      <xdr:col>27</xdr:col>
      <xdr:colOff>342901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F487E-1DF0-4667-A9E6-8C4EC38F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21</xdr:row>
      <xdr:rowOff>85725</xdr:rowOff>
    </xdr:from>
    <xdr:to>
      <xdr:col>19</xdr:col>
      <xdr:colOff>76200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BDF2B-FF12-404D-8C48-54A0EE6FB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21</xdr:row>
      <xdr:rowOff>85725</xdr:rowOff>
    </xdr:from>
    <xdr:to>
      <xdr:col>27</xdr:col>
      <xdr:colOff>342900</xdr:colOff>
      <xdr:row>35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14234-B69F-4E1D-8C6E-A1599F02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442632</xdr:colOff>
      <xdr:row>62</xdr:row>
      <xdr:rowOff>68357</xdr:rowOff>
    </xdr:from>
    <xdr:to>
      <xdr:col>34</xdr:col>
      <xdr:colOff>549088</xdr:colOff>
      <xdr:row>75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E0FBF-E0C7-42D1-83B7-B5B1BBBA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5</xdr:row>
      <xdr:rowOff>90487</xdr:rowOff>
    </xdr:from>
    <xdr:to>
      <xdr:col>19</xdr:col>
      <xdr:colOff>104774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02B1-81B1-48D4-94C9-FA87E013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266701</xdr:colOff>
      <xdr:row>5</xdr:row>
      <xdr:rowOff>85725</xdr:rowOff>
    </xdr:from>
    <xdr:to>
      <xdr:col>27</xdr:col>
      <xdr:colOff>342901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31886-A134-4269-A66D-DAB1972F2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21</xdr:row>
      <xdr:rowOff>85725</xdr:rowOff>
    </xdr:from>
    <xdr:to>
      <xdr:col>19</xdr:col>
      <xdr:colOff>76200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42B6E-D95E-4293-98F1-BF329A15B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21</xdr:row>
      <xdr:rowOff>85725</xdr:rowOff>
    </xdr:from>
    <xdr:to>
      <xdr:col>27</xdr:col>
      <xdr:colOff>342900</xdr:colOff>
      <xdr:row>35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ACCFA-FBDE-484F-ACA8-0596A2E75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67234</xdr:colOff>
      <xdr:row>0</xdr:row>
      <xdr:rowOff>123264</xdr:rowOff>
    </xdr:from>
    <xdr:to>
      <xdr:col>19</xdr:col>
      <xdr:colOff>504264</xdr:colOff>
      <xdr:row>16</xdr:row>
      <xdr:rowOff>33613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B750E-8699-47EC-8F6F-D46CC6CD3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549089</xdr:colOff>
      <xdr:row>0</xdr:row>
      <xdr:rowOff>145675</xdr:rowOff>
    </xdr:from>
    <xdr:to>
      <xdr:col>26</xdr:col>
      <xdr:colOff>336177</xdr:colOff>
      <xdr:row>16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53538-A7A7-4ADB-AA2F-B79FBFC3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56030</xdr:colOff>
      <xdr:row>16</xdr:row>
      <xdr:rowOff>100852</xdr:rowOff>
    </xdr:from>
    <xdr:to>
      <xdr:col>19</xdr:col>
      <xdr:colOff>493060</xdr:colOff>
      <xdr:row>32</xdr:row>
      <xdr:rowOff>11201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F79FDC-9EDD-4597-8CD1-E2AF774C3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549088</xdr:colOff>
      <xdr:row>16</xdr:row>
      <xdr:rowOff>112059</xdr:rowOff>
    </xdr:from>
    <xdr:to>
      <xdr:col>26</xdr:col>
      <xdr:colOff>336177</xdr:colOff>
      <xdr:row>31</xdr:row>
      <xdr:rowOff>156882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3C605D-182E-40AC-9381-462555E4C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67234</xdr:colOff>
      <xdr:row>0</xdr:row>
      <xdr:rowOff>123264</xdr:rowOff>
    </xdr:from>
    <xdr:to>
      <xdr:col>19</xdr:col>
      <xdr:colOff>504264</xdr:colOff>
      <xdr:row>16</xdr:row>
      <xdr:rowOff>33613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3383C-38DF-4D7A-9A72-F069D048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549089</xdr:colOff>
      <xdr:row>0</xdr:row>
      <xdr:rowOff>145675</xdr:rowOff>
    </xdr:from>
    <xdr:to>
      <xdr:col>26</xdr:col>
      <xdr:colOff>336177</xdr:colOff>
      <xdr:row>16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1F312-8AE5-498F-8272-A171B3B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56030</xdr:colOff>
      <xdr:row>16</xdr:row>
      <xdr:rowOff>100852</xdr:rowOff>
    </xdr:from>
    <xdr:to>
      <xdr:col>19</xdr:col>
      <xdr:colOff>493060</xdr:colOff>
      <xdr:row>32</xdr:row>
      <xdr:rowOff>11201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33241-FB4D-4940-A41A-37FA021FA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549088</xdr:colOff>
      <xdr:row>16</xdr:row>
      <xdr:rowOff>112059</xdr:rowOff>
    </xdr:from>
    <xdr:to>
      <xdr:col>26</xdr:col>
      <xdr:colOff>336177</xdr:colOff>
      <xdr:row>31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5F20B3-7366-4FDA-8363-CE4BC07C0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67234</xdr:colOff>
      <xdr:row>0</xdr:row>
      <xdr:rowOff>123264</xdr:rowOff>
    </xdr:from>
    <xdr:to>
      <xdr:col>19</xdr:col>
      <xdr:colOff>504264</xdr:colOff>
      <xdr:row>16</xdr:row>
      <xdr:rowOff>33613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CC053-A4E5-4D3F-868C-3121B7BB8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549089</xdr:colOff>
      <xdr:row>0</xdr:row>
      <xdr:rowOff>145675</xdr:rowOff>
    </xdr:from>
    <xdr:to>
      <xdr:col>26</xdr:col>
      <xdr:colOff>336177</xdr:colOff>
      <xdr:row>16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F4AB6-E65B-455C-B70F-B21FE72F0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56030</xdr:colOff>
      <xdr:row>16</xdr:row>
      <xdr:rowOff>100852</xdr:rowOff>
    </xdr:from>
    <xdr:to>
      <xdr:col>19</xdr:col>
      <xdr:colOff>493060</xdr:colOff>
      <xdr:row>32</xdr:row>
      <xdr:rowOff>11201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0392A-4802-4901-8BC6-7421DEC50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549088</xdr:colOff>
      <xdr:row>16</xdr:row>
      <xdr:rowOff>112059</xdr:rowOff>
    </xdr:from>
    <xdr:to>
      <xdr:col>26</xdr:col>
      <xdr:colOff>336177</xdr:colOff>
      <xdr:row>31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94B507-38D9-4DB8-8116-E668C2EC6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67234</xdr:colOff>
      <xdr:row>0</xdr:row>
      <xdr:rowOff>123264</xdr:rowOff>
    </xdr:from>
    <xdr:to>
      <xdr:col>19</xdr:col>
      <xdr:colOff>504264</xdr:colOff>
      <xdr:row>16</xdr:row>
      <xdr:rowOff>33613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8307E-9E75-45CB-82FB-E2A8B266C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549089</xdr:colOff>
      <xdr:row>0</xdr:row>
      <xdr:rowOff>145675</xdr:rowOff>
    </xdr:from>
    <xdr:to>
      <xdr:col>26</xdr:col>
      <xdr:colOff>336177</xdr:colOff>
      <xdr:row>16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A1229-7AB1-4D6C-BE0D-A0A0530D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56030</xdr:colOff>
      <xdr:row>16</xdr:row>
      <xdr:rowOff>100852</xdr:rowOff>
    </xdr:from>
    <xdr:to>
      <xdr:col>19</xdr:col>
      <xdr:colOff>493060</xdr:colOff>
      <xdr:row>32</xdr:row>
      <xdr:rowOff>11201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DA46F-71DA-4991-9390-14A4DB60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549088</xdr:colOff>
      <xdr:row>16</xdr:row>
      <xdr:rowOff>112059</xdr:rowOff>
    </xdr:from>
    <xdr:to>
      <xdr:col>26</xdr:col>
      <xdr:colOff>336177</xdr:colOff>
      <xdr:row>31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79E5A-D1E1-4781-8E50-4AE91871E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442632</xdr:colOff>
      <xdr:row>62</xdr:row>
      <xdr:rowOff>68357</xdr:rowOff>
    </xdr:from>
    <xdr:to>
      <xdr:col>34</xdr:col>
      <xdr:colOff>549088</xdr:colOff>
      <xdr:row>75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F3FAF-F253-D86B-0FDF-3A02CF75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442632</xdr:colOff>
      <xdr:row>62</xdr:row>
      <xdr:rowOff>68357</xdr:rowOff>
    </xdr:from>
    <xdr:to>
      <xdr:col>34</xdr:col>
      <xdr:colOff>549088</xdr:colOff>
      <xdr:row>75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846E7-57CE-41C1-A650-4062B177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442632</xdr:colOff>
      <xdr:row>62</xdr:row>
      <xdr:rowOff>68357</xdr:rowOff>
    </xdr:from>
    <xdr:to>
      <xdr:col>34</xdr:col>
      <xdr:colOff>549088</xdr:colOff>
      <xdr:row>75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1C2AE-4E31-4C93-911C-31403FF8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AABE-19B5-4256-ACD8-DCB666ADDAA6}">
  <dimension ref="B2:F1471"/>
  <sheetViews>
    <sheetView topLeftCell="A1438" workbookViewId="0">
      <selection activeCell="C1325" sqref="C1325:C1471"/>
    </sheetView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6.6169537011303736E-2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5.4724924345301934E-2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4.6627265814950858E-2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4.0628613008993654E-2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3.6038474230341074E-2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3.2452211480699239E-2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7.1237872090635659E-2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6.2708842068069537E-2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5.6528475592614723E-2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5.1952651917084057E-2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4.8506829110386208E-2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4.5876828789573151E-2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7.5098075358966038E-2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6.9199407967176607E-2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6.4847194628105342E-2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6.1533263068182659E-2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5.8933950150509722E-2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5.6843932372858764E-2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6.6169537011303736E-2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5.4724924345301934E-2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4.6627265814950858E-2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4.0628613008993654E-2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3.6038474230341074E-2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3.2452211480699239E-2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7.1237872090635659E-2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6.2708842068069537E-2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5.6528475592614723E-2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5.1952651917084057E-2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4.8506829110386208E-2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4.5876828789573242E-2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7.5098075358966038E-2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6.9199407967176607E-2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6.4847194628105342E-2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6.1533263068182659E-2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5.8933950150509722E-2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5.6843932372858799E-2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6.6169537011303736E-2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5.4724924345301934E-2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4.6627265814950858E-2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4.0628613008993654E-2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3.6038474230341074E-2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3.2452211480699239E-2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7.1237872090635659E-2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6.2708842068069537E-2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5.6528475592614723E-2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5.1952651917084057E-2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4.8506829110386208E-2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4.5876828789573242E-2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7.5098075358966038E-2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6.9199407967176607E-2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6.4847194628105342E-2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6.1533263068182659E-2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5.8933950150509867E-2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5.6843932372858764E-2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6.6169537011303736E-2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5.4724924345299991E-2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4.6627265814950858E-2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4.0628613008993654E-2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3.6038474230341074E-2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3.2452211480699239E-2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7.1237872090635687E-2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6.2708842068069537E-2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5.6528475592614723E-2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5.1952651917084057E-2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4.8506829110386354E-2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4.5876828789573193E-2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7.5098075358966038E-2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6.9199407967176607E-2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6.4847194628105342E-2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6.1533263068182659E-2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5.8933950150509722E-2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5.6843932372858764E-2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6.616953701130375E-2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5.4724924345301934E-2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4.6627265814950858E-2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4.0628613008993654E-2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3.6038474230341074E-2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3.2452211480699239E-2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7.1237872090635659E-2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6.2708842068069537E-2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5.6528475592614723E-2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5.1952651917084057E-2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4.8506829110386208E-2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4.5876828789573242E-2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7.5098075358966038E-2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6.9199407967176607E-2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6.4847194628105342E-2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6.1533263068182659E-2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5.8933950150509722E-2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5.6843932372858764E-2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6.6169537011303736E-2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5.4724924345301934E-2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4.6627265814951462E-2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4.0628613008993501E-2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3.6038474230340983E-2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3.2452211480699211E-2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7.1237872090635659E-2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6.2708842068069551E-2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5.6528475592614452E-2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5.1952651917084057E-2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4.8506829110386208E-2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4.5876828789574067E-2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7.5098075358966038E-2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6.9199407967176607E-2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6.4847194628105342E-2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6.1533263068182659E-2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5.8933950150509722E-2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5.6843932372858764E-2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6.6169537011303736E-2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5.4724924345301934E-2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4.6627265814950858E-2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4.0628613008993654E-2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3.6038474230341074E-2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3.2452211480699239E-2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7.1237872090635659E-2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6.2708842068069537E-2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5.6528475592614723E-2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5.1952651917084286E-2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4.8506829110386208E-2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4.5876828789573242E-2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7.5098075358966648E-2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6.9199407967176205E-2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6.4847194628106924E-2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6.1533263068182562E-2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5.8933950150509742E-2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5.6843932372858952E-2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14.250753052718329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14.702978702511796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14.903252755932263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14.937471633045025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14.868014212233131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14.736814370387179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14.572394553959143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14.649642874602936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14.61814868185628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14.53164287638794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14.425127779522454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14.318598044805409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7.8371629711848136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7.6873755312218268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7.5487008480893731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7.4301522123577453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7.3335104323494189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7.2566015356872491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88.06560564643361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97.045592717987574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105.01004104242672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112.08898557042249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118.39222920404515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123.99804485243097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108.13764123003683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112.74431271680669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116.39317696041205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119.2376475666773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121.42121120778995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123.07230729091701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116.71865124876651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121.53588345896216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125.80784719509467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129.64669862234788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133.1285768541801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136.29529106202352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47.936040761167703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54.615029011953119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60.191729006083762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64.612873287918561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67.923197118071101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70.240286360795309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31.09689006329798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32.978179468592458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34.315131730642094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35.182249531707662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35.670485813156638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35.874401820110073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23.473702158564027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23.874314862825152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24.050946427261152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24.058519443229898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23.946514792820814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23.75686928173506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60.882384209167434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74.189657064821091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85.853074475888022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95.119279739400483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101.69544746789559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105.70739865066965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36.798656810049316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39.291129048534415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40.956773428797199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41.943879634949013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42.420971333906373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42.545367440486665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22.284582860998434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22.616083389704521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22.718547993114235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22.649284345496124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22.45642838504266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22.181868590275606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21.325241367028347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26.261018961919124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30.615828359306306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34.209295783327043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36.989817284091139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39.003359066282208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13.164812713069892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14.554978603210376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15.644660004594414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16.480428570805277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17.114383162120884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17.59408204123439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18.092669219618067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18.774767699758922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19.226710078235811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19.520108742431752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19.708416461074531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19.828628821176675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111.52603660430478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142.95300408869267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172.52383947111468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198.47466424754458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219.83794634455242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236.3873865697274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67.603500669425244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76.426405564113765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83.6504269227202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89.406172868517245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93.919084418422258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97.433939680021041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36.492469938988449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38.135123613618127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39.276712286852614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40.052215003208808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40.566460857747444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40.89699534258903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15.907288889502059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17.970711064788869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19.674301018563142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21.068743432169168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22.195688025394055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23.087981159454962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9.9744418907984222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10.23997493037958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10.356880827642366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10.344333908736738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10.227618871822079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10.036397133892109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76.202641700147055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77.205112361873987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77.342615950392172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76.849644477327772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75.929283736597469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74.750893095768248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6.6626964791406784E-2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5.9111523464710561E-2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5.3198508108511997E-2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4.8955292199344733E-2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4.6172144466572099E-2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4.4561861659467607E-2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0.12550239956296899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0.12924269148738154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0.13265444973832896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0.13514496356539271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0.13641349293025051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0.13643869992132915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0.11363122745215221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0.12576688629715951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0.13737034867856671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0.14764056332951106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0.15619094864865105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0.16294911843362303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6.6568667198849255E-2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5.9848050707932872E-2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5.4512102920542822E-2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5.0472818135793192E-2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4.7530510645191745E-2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4.5463912852495493E-2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0.3445817383723152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0.35648028486318423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0.36684696277372736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0.37537583869089514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0.38201794579101422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0.38690956825880013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7.223090171790611E-2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7.4378965036387606E-2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7.6417161299435529E-2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7.8247526135881651E-2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7.983340325362015E-2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8.1173789588412384E-2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0.10167417962377842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8.9979062568697421E-2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8.1616116654681103E-2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7.6278849280929886E-2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7.342046018102491E-2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7.2473559711355107E-2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0.10500551463824485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0.1115083444534086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0.11718603218524264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0.1212357028678923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0.12331448641076118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0.12349511759999865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0.15535222786036607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0.16614736430802607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0.1751208677355435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0.18198502057682331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0.18681660237458872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0.18990515524745144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3.212941785393942E-2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2.6528702422773325E-2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2.2766086694078355E-2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2.0326194347224512E-2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1.8822732830329657E-2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1.7977772210489216E-2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2.7147945057321984E-2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2.8100254701521925E-2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2.9009502401911778E-2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2.9672680611257007E-2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2.9984872021435693E-2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2.993458148387201E-2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7.5811637214470137E-2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8.6965270671352651E-2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9.6998176222118704E-2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0.10532727746682502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0.11169985268647936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0.11616663963954545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1.6603590873553741E-2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1.5024203354757338E-2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1.3923635317302915E-2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1.322582939512932E-2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1.284668730880611E-2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1.2708546048247714E-2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4.6446286327073476E-2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4.6399048984604709E-2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4.6402441676159568E-2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4.6325727137481294E-2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4.6104089137639068E-2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4.572872080578478E-2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0.2554848068005377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0.26290242985930828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0.26890214933968443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0.27374726563724033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0.27769351141501614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0.28095306839120915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6.146193529015612E-3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5.3769455450486782E-3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4.9026150515740011E-3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4.6501716058633289E-3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4.5630594710410078E-3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4.5976852348017759E-3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1.5016933654388697E-2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1.550158006440004E-2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1.5889389416981977E-2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1.6108984507828744E-2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1.6136957924394891E-2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1.5990374067571533E-2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1.5904800698466892E-2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1.7034122233210099E-2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1.7879974052489041E-2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1.8476258480073591E-2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1.8871958217943269E-2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1.9117993295580189E-2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0.16202367137592344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0.154191531589257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0.14887422952054138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0.14579384945721607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0.14454955955090573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0.14470343238895472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0.17612762125099898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0.18026476705693684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0.18400968854245087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0.18676835631497904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0.18826251894653967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0.18849775964520082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0.54414987271075599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0.55863193712615677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0.57009241368181185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0.57893736299483378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0.58559503030341209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0.59048251593455314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0.14457542441185367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0.15105199106361292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0.15726265165684764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0.16220383762615551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0.16544141179128388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0.1669739231899004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6.8676245391811372E-2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6.6657858640590026E-2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6.5026252641884011E-2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6.3983879903163052E-2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6.3553225446729117E-2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6.3663291100914302E-2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9.1342410645289682E-2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9.0288175772831769E-2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8.9176884885607405E-2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8.8121624937586379E-2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8.7136014722281385E-2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8.6213452549538619E-2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0.38462653379022538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0.39577133040285833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0.40602399369292208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0.41449677023420084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0.42082740662526819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0.42504840721003545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5.1978729237813361E-2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5.0592076779296197E-2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4.9513749312497739E-2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4.8719636139247707E-2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4.8174572511497524E-2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4.7836138082315939E-2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0.19420454866092476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0.19641140712589056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0.19789027204303358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0.19887168006800759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0.19948883377841486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0.19983149694864338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0.14085132698654082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0.14559881330869884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0.14919811902881047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0.15095521752312729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0.15076284011565094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0.14891349641426538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0.12733256732181009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0.12536543818025203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0.12382026941920121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0.12297316659877758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0.12290852134272201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0.12358114403320308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9.7151433749009322E-2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9.5453804568325154E-2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9.4342442643700203E-2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9.3898553677165916E-2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9.4041227121797299E-2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9.4643913698543178E-2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5.5908147599719633E-2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5.8852572806679104E-2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6.1307176986409063E-2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6.3065687343362251E-2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6.4086006697381251E-2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6.4446735071218175E-2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2.6729684874783118E-2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2.6938415963969682E-2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2.7115041152661987E-2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2.7303357568412161E-2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2.7527408227433083E-2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2.7793831441223014E-2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4.9817887089382513E-2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4.7841598953370618E-2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4.6341540315296713E-2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4.5291961657731944E-2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4.4620886897910605E-2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4.4246997382966634E-2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5.5166719441368459E-2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5.6120598810958523E-2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5.6724548968980028E-2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5.6922329737864312E-2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5.6749194635833958E-2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5.629042288248904E-2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0.23277095312167206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0.23227646686115291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0.23177308194317392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0.23144775913840923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0.2314126842170991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0.23169612062214456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4.4499706024934395E-2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4.4430710399325994E-2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4.4429319078880813E-2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4.446211908276352E-2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4.4498269128877707E-2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4.4518720739437877E-2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1.155718566557247E-2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1.2049588791622686E-2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1.233643913568261E-2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1.2408070632278754E-2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1.2291090513530353E-2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1.2034053601069579E-2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1.4634551937265207E-2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1.4670385871500907E-2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1.4694531014122651E-2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1.4739359487820947E-2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1.4822910934290211E-2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1.4950200991395808E-2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1.0482533674727441E-2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1.0221086149673609E-2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1.0078968082209937E-2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1.001731156479165E-2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1.0007184842719731E-2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1.0028695640398703E-2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0.75273824966989678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0.74954460300079795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0.74480145530620689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0.73840207910222266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0.7306360804244052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0.72199126357415555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0.64214122385124794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0.64561126859372853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0.64789857828423392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0.64988739973441578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0.65210942151740081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0.65478182887385372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3.8935508930398335E-2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3.9283485248358917E-2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3.9944780550779629E-2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4.0913039825711768E-2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4.2139453344874879E-2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4.3553192853370011E-2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91.264047408152479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101.36091906925418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110.58643726967207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119.19938770052838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127.35554833590105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135.09810895698226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98.762081600010106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106.57710003446714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113.60023412883879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119.95930705965945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125.73695120146395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130.97359391092536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93.404095721245199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98.348545316496441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102.97113849838233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107.34800767082879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111.50072015946223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115.41062480006511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105.8463513477345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116.18758246652233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125.29791215997264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133.42802769766371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140.75850464275655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147.39479585546061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235.8973085707062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259.01373704273891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280.08012995907603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298.91348339065331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315.43420659026697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329.66673213018436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119.67120830724097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124.61979014787426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128.99435376862584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132.91493805664354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136.46372220119716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139.68666007532656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199.2282712130949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224.32900808573891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247.363347893781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268.4168468776179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287.55348613094185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304.80812470200351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189.56265834783429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205.15771290065828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218.63179881520466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229.93468613035321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239.14075048601018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246.43881834611133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216.21613893190749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228.61935034677745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239.14695577492702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247.87616396059838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254.97648895963812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260.66362366111821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272.57658597175759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318.78139781277935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360.32202746514588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395.71835647820484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424.36869551160032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446.43556198614226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247.78335321950055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264.81379877248929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278.27620587534852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288.58452538190699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296.26313297947831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301.85383623726091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247.19604064365743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259.08684030936371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268.78572439116232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276.4328551586745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282.22385390591614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286.41554776958571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123.90240395729418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139.78606819989682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154.43723158036866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167.74160746183372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179.65117071814331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190.16380437173811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116.73001704943464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125.24867110233517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132.72152753231339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139.29658082626594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145.09285005019984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150.19923615896394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151.28681438732073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159.26308032831548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166.171447808278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172.23119068566754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177.60984554529608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182.41859100539759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308.69309043079198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341.53737058186982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372.05061352533767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399.95959596117189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425.12382650458932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447.4918638365225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294.44685484519306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311.33464241966351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325.97699292405713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338.70192381752963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349.7987434347512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359.49873507773884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288.08478704071638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298.25696447234657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306.94465539953507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314.47124709470154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321.06434951155688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326.8730752319558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33.568641161868932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38.047590385159509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42.537611921158451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47.084205949403561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51.668221701571674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56.21936426102868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30.772735600843017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32.399410890830339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33.795681093361985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34.891492237755664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35.657634015804476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36.10897463755331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228.7813265945164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245.97853371184769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260.4404653149536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272.22907839211456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281.56401498284316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288.76263129760014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6.0806464733842551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5.9915983459668469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5.8830334797821031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5.8354408548623455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5.8802787763847286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6.0202232417967245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12.394878226635015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13.774311259374436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15.069576548506449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16.211896181907434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17.152216703792156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17.869866877230766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10.61362204586341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12.368990316310848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14.145181199351764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15.848920324821837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17.415403256714175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18.80605956904424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7.0460505370798074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6.9536003270885605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6.8302526833935628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6.7344885762017572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6.6903236033238116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6.7011441536840257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81.285904664644391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92.33329076447346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102.74654500875789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112.20489952378344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120.50152763383218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127.55121299777915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8.6439592857033922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9.2690910142506997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9.8573823386535295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10.400265089436306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10.894363363978169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11.338895553262642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20.256371033455054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20.184913854520531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20.188835857791297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20.474528207440251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21.112309278391713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22.090529826096827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19.905124496008121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22.876796917400114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25.620593012676068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27.87629328672158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29.48951882606633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30.433990852857725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33.589658882438258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37.984502489930279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41.879622411618868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45.109748798873525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47.633841352841422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49.501365918727913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8.7577270278868422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8.4568568404909463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8.2031225150575935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8.0434482205402613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7.9877785771703689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8.0259168400486036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6.7268088593220075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7.4413351939845231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8.0726542627358189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8.5630764510085164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8.8834121270592412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9.0358682570636439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18.740336554130373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22.531557194889334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26.071725060483793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29.115920036244361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31.524362905901306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33.271931724912477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2.0572248235566986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2.1001743147972278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2.15032769193891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2.2185218827549642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2.3079224148769315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2.4167054645682038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5.4216757948422094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5.8114192257338937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6.1586029404889784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6.4530153945417048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6.6893736919485125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6.868418935555396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38.651482545213447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41.870650805192341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44.683859474533151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47.14781750764763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49.321101671351926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51.251062874567474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1.8972874748575648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1.8364278432178245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1.8240209378166621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1.859880756631211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1.9398653028969606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2.0574267350551061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4.4216888839536832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4.826178886289771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5.1795753815471226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5.4561440435483766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5.6446876048127841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5.7485192507118441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4.5819311221428718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5.0805455897281533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5.488162474093877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5.8102520458727964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6.0591129892532356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6.2491572607902093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5.4389144841469488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5.8666162347684327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6.33275420040626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6.8645876339998999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7.4686186897407341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8.1351349752957809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5.4199287207624112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5.8404722570175132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6.2187327520695339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6.5166266546224749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6.7129959994891673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6.8064608222641763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124.49132974500398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137.41146477890112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148.47513349181611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157.60358477484468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164.88248788622843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170.50928503648868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14.39629151506843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16.965401996307854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19.529142527995191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21.930959556391798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24.056934306180992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25.844645854913303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6.3694526504922742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6.6317814195497959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6.8625539660231221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7.1089583952819178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7.3929993920748611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7.7190449693512271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8.3234025803219769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8.5377165057944815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8.7060947336220007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8.8563394099178989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8.9979650386352077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9.1324588638072033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61.73297955078062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71.447589759477836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80.730939442765262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89.24586173192975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96.767322662151727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103.19031530874926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8.4772207181998596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8.8835315214466082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9.2426065757455618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9.5715574605536631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9.8801329318686832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10.172223454446677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26.765714218447123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28.224860824888271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29.460634012294157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30.522233996938077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31.438759007113749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32.228713941529875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29.340347216465133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34.784216481861151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39.828988583921173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44.070491410468051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47.288063190251727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49.456848621067735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24.757045402588318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26.135532360343237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27.291970797585048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28.352450579996312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29.399370352342558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30.474480146675326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19.653761792847984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20.126464419646538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20.568091900580008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21.037628302570994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21.548235914705181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22.094557829939411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15.622820516328614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19.403774690791632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22.993033356662579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26.087845463397304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28.503688169930605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30.194475627409684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6.622131130359266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7.1319163333163473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7.5438954647906371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7.8790954672328297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8.1578936146385086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8.3965222384496911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11.979920794651344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11.894058205256824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11.810573016823989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11.755503777163003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11.733971825561799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11.742718956165351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7.1142228477215914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8.1862623835701864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9.1575575925903685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9.9902554584963443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10.669211806046151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11.198480977459905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33.770272223726408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36.136833311290545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38.185235586219804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40.007103615225169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41.673082389791077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43.225061870063271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5.2458880921643578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5.4591486508627263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5.649996928150868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5.8219957112227849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5.9761035823401416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6.1126444271678997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3.5873430573980931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4.1437097176089441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4.6251755914891737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5.0028722234573655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5.2676432483865918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5.4276509171457761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4.309472145039372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4.5695520356256303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4.7936208456809144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4.9961686278248632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5.1885261247802763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5.377418189319104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3.0040922785166546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3.0298905660011748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3.0729623562875732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3.1272359947701553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3.1874965237961121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3.250034140092279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85.634433652798577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96.30127327713484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105.63199718508488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113.43202442884402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119.67759753057459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124.48113171645514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45.490346713221257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48.376928723040457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50.733644275824183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52.658121511959152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54.244395532597579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55.570206282537143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4.2253925838935205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4.4403512705117691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4.6609789833828206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4.8946531226638861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5.1421095122861633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5.3995428350563648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1.2662695280780016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1.5227016982972568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1.7536572936815424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1.9486795111262465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2.1032072581229464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2.2179419321413523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1.0979153954673144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1.1764662401778387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1.2369014273329604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1.2817345557357818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1.3139690372371335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1.3365425097511947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1.041437578041609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1.0708784414420387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1.0911478386971183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1.1046559698685352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1.1133282163086882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1.1186336722296977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18.994042921170024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22.840525474458843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26.30485940522313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29.230192666893696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31.548108871844196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33.269128982120286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16.468730932009716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17.646993602667585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18.55352140999441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19.226018336036731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19.709535558557008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20.048137646267921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15.621563670624136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16.063176621630586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16.367217580456774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16.569839548028028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16.699923244630323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16.779505083445464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50.650781123120062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60.908067931890244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70.146291747261685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77.947180445049852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84.128290324917856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88.717677285654077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43.91661581869257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47.058649607113551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49.476057093318417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51.269382229431272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52.558761489485349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53.461700390047774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41.657503121664348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42.835137657681564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43.645913547884732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44.186238794741413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44.533128652347528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44.7453468891879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189.94042921170015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228.4052547445884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263.04859405223129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292.30192666893691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315.48108871844192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332.69128982120276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164.68730932009714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176.46993602667584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185.53521409994406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192.26018336036725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197.09535558557005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200.48137646267918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156.21563670624133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160.63176621630583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163.67217580456773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165.69839548028028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166.99923244630318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167.79505083445463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12.662695280780014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15.227016982972561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17.536572936815421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19.486795111262456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21.03207258122946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22.179419321413519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10.979153954673144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11.764662401778391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12.369014273329602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12.81734555735782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13.139690372371339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13.365425097511949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10.414375780416089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10.708784414420389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10.911478386971183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11.046559698685352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11.13328216308688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11.186336722296975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6.3313476403900077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7.6135084914862814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8.7682864684077089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9.743397555631228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10.51603629061473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11.08970966070676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5.4895769773365721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5.8823312008891957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6.1845071366648021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6.4086727786789099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6.5698451861856695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6.6827125487559735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5.2071878902080444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5.3543922072101937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5.4557391934855906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5.5232798493426758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5.5666410815434393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5.5931683611484866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80.047784825083895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91.22091628898059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101.21380422569408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109.85314173492692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117.09353561111139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122.99610402650885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38.709035532360339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40.8855841269378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42.579983116080328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43.863018140173374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44.811725357334048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45.499198796452639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70.944175351071834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73.164525359274123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74.828408426976921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76.077653505453725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77.023655715592383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77.74910616649224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83.668625561462576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94.681375182010399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104.99614713668159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114.63135813893952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123.5973295406657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131.87013707992929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78.655031442304363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84.391659920548904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89.515610582424131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94.274207243293034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98.818492686207492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103.20455308025981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75.230131968044617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77.838921355607184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80.144217097856142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82.339534815878523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84.516626743652125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86.692111270974323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46.4825697563681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52.600763990005767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58.33119285371199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63.684087854966393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68.665183078147606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73.261187266627388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43.697239690169084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46.88425551141605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49.730894768013407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52.374559579607237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54.899162603448609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57.335862822366558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41.794517760024782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43.243845197559551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44.524565054364523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45.744186008821401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46.953681524251181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48.162284039430176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69.723854634552154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78.901145985008654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87.496789280567995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95.526131782449596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102.99777461722142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109.89178089994108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65.545859535253641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70.326383267124072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74.596342152020114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78.561839369410862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82.34874390517291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86.00379423354984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62.691776640037169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64.865767796339327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66.78684758154678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68.616279013232088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70.430522286376771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72.24342605914525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11.620642439092027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13.150190997501443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14.582798213427999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15.921021963741598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17.166295769536905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18.315296816656847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10.924309922542271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11.721063877854011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12.43272369200335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13.093639894901809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13.724790650862152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14.333965705591638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10.448629440006195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10.810961299389888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11.131141263591132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11.43604650220535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11.738420381062795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12.040571009857546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34.861927317276084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39.450572992504327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43.748394640283998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47.763065891224798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51.498887308610712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54.945890449970541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56.806411597219821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60.949532164840868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64.650163198417445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68.086927453489409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71.368911384483198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74.536621669076538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31.345888320018584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32.432883898169663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33.393423790773397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34.308139506616044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35.215261143188378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36.121713029572632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92.965139512736215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105.20152798001156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116.66238570742399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127.3681757099328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137.33036615629524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146.52237453325478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87.394479380338169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93.768511022832087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99.461789536026814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104.74911915921447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109.79832520689722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114.6717256447331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83.589035520049549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86.487690395119088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89.049130108729031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91.488372017642789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93.907363048502347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96.324568078860338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2.3241284878184048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2.6300381995002886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2.9165596426855998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3.1842043927483199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3.4332591539073807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3.6630593633313691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2.1848619845084545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2.3442127755708029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2.4865447384006707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2.6187279789803619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2.7449581301724306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2.8667931411183281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2.0897258880012393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2.1621922598779775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2.2262282527182262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2.2872093004410701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2.347684076212559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2.4081142019715087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8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C4F3-B43A-4BDC-9399-18B1C4D9628F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6.4338818974565073E-2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5.2715546567029106E-2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4.5182780735625011E-2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3.9653286549221192E-2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3.5426630029701728E-2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3.2108278801814619E-2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7.0291038825345292E-2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6.1774784074890572E-2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5.6220480375756089E-2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5.2030921866800431E-2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4.8818450617010102E-2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4.6322765058051926E-2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6.9371320617813301E-2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6.1636196851619529E-2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5.6555648064275647E-2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5.3047086988763648E-2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5.0527039253941496E-2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4.864667473381843E-2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6.4338818974565073E-2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5.2715546567029106E-2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4.5182780735625011E-2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3.9653286549221192E-2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3.5426630029701728E-2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3.2108278801814619E-2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7.0291038825345292E-2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6.1774784074890572E-2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5.6220480375756089E-2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5.2030921866800431E-2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4.8818450617010102E-2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4.6322765058051926E-2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6.9371320617813301E-2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6.1636196851619529E-2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5.6555648064275647E-2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5.3047086988763648E-2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5.052703925394153E-2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4.864667473381843E-2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6.4338818974565101E-2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5.2715546567028905E-2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4.5182780735625011E-2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3.9653286549221192E-2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3.5426630029701985E-2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3.2108278801815555E-2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7.0291038825345292E-2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6.1774784074890808E-2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5.6220480375756089E-2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5.2030921866800424E-2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4.8818450617010102E-2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4.6322765058052093E-2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6.9371320617816895E-2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6.1636196851619529E-2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5.6555648064275647E-2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5.3047086988763648E-2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5.052703925394153E-2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4.864667473381843E-2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8.0269062655004844E-2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7.1938902919427075E-2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6.2770916957985895E-2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5.4217949821294728E-2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4.6932015028892528E-2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4.1022603210056033E-2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7.6211642860771159E-2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6.8682257820281825E-2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6.2962149549792942E-2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5.795674674511217E-2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5.3875368905292043E-2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5.0665235284138528E-2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9.2243676925445231E-2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9.4743186768726492E-2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9.1854904166408735E-2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8.8249845892441003E-2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8.472548375262251E-2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8.1574235192412095E-2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6.4338818974565073E-2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5.2715546567029106E-2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4.5182780735625011E-2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3.9653286549221192E-2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3.5426630029701728E-2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3.2108278801814612E-2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7.0291038825345292E-2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6.1774784074890572E-2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5.6220480375756089E-2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5.2030921866800563E-2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4.8818450617010227E-2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4.6322765058051926E-2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6.9371320617813606E-2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6.1636196851619508E-2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5.6555648064275696E-2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5.3047086988763599E-2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5.052703925394153E-2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4.8646674733818417E-2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6.4338818974565073E-2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5.2715546567029106E-2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4.5182780735625525E-2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3.9653286549221192E-2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3.5426630029701728E-2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3.2108278801814619E-2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7.0291038825345292E-2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6.1774784074890572E-2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5.6220480375756166E-2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5.2030921866800431E-2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4.8818450617010102E-2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4.6322765058051954E-2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6.9371320617813301E-2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6.1636196851619529E-2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5.6555648064275647E-2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5.3047086988763648E-2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5.052703925394162E-2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4.864667473381843E-2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8.4059885865685233E-2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8.5752376542488296E-2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6.6749048712448841E-2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5.4935881934698047E-2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4.7084678325885705E-2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4.1591766184709188E-2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8.9520183908088871E-2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9.3453614498387086E-2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7.6553694015317017E-2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6.5923465479326079E-2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5.8750477285198104E-2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5.3658722596774726E-2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9.328349445093119E-2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0.10231156718661365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9.2833448610686306E-2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8.660196822457894E-2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8.2223455156084202E-2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7.8982955244606523E-2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13.753307047799831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13.723342750202194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13.841158677887982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13.847460066836751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13.788525467910731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13.691263495297816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14.190464884333551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13.944364578508438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13.937630858226351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13.893489396233534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13.832564114416035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13.767164846533669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6.7889589823663021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5.760520858802427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5.4255756616348263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5.1536939679741387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4.9386230149218324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4.7694922010101486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85.460478503713205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91.374953579952262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99.17931569710467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106.05222941280852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112.13911667980605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117.53448064879937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104.53826883433051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105.78418961335514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109.69278058741052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112.80933311198794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115.25058738046877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117.12406918835893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116.17941842424079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119.37345064076702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124.31552873700026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128.53413292363999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132.2009052342969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135.42774878364904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46.657925156237013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51.851132574257932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56.511584926929615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60.306277108004132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63.260814280872559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65.435588258293109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30.348904883598429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31.582206826240824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32.685455181983002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33.461476980048012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33.953376455817853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34.213417731368338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20.850739446507252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18.655026556506108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18.079137961194125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17.483771835228303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16.913764271257033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16.38629861209505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60.05677941509159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72.783675335101307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85.20526145534771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95.747284905325671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103.75871162431933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109.05205208227321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36.76927863462425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39.027049879772036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41.163419202738382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42.513019986034479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43.257300088925696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43.578560764980423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24.192582170184767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25.45208041069894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26.509509587388827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27.096109772149958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27.375725082781539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27.453907667301145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21.041194258513901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25.249075877482706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29.127601135766827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32.339286811330545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34.86232292998077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36.737145443058473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12.87239511755876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13.9021827654067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14.817525286346644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15.54935661796795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16.129523684662423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16.586740757011384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16.445115744599967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15.159134845489151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14.889321541431997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14.567047019488674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14.251280499310942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13.964945374630199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111.05459864770883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139.18615707895287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166.13751840542702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189.70305069908946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209.21324308156986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224.5379639238551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66.649979650424299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73.796827773677649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80.400409224451764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85.788367855732417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90.123557119067385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93.581222900474586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33.83123695108327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31.856236252313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31.323910217906764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30.670495902621344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30.015820303371704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29.408077454640093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17.589667166064597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23.151486234972531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26.469939733435687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29.276166499407115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31.60974385607717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33.54226259944091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11.797051449594084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14.512626129536923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15.304858003771006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15.803622587549349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16.059465837002794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16.119304370213655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83.757925586524877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94.510274634931747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93.684576106613051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92.932516293643999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92.18838311366504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91.416290429603947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6.5354933320224087E-2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5.7951970689435008E-2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5.1465493212318775E-2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4.696218869093647E-2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4.4075646283262569E-2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4.2424291943919099E-2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0.12648789389379078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0.13274005243561202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0.13290256893110558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0.13335001723908047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0.13336661662764449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0.13267354067639844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0.11470189077597331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0.12408699136930589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0.14054379113750237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0.15416420282717375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0.16488829528437296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0.17298579501245701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6.6370404076599263E-2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5.9986323479860666E-2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5.4350136034132426E-2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5.0165113926970484E-2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4.7156888039491689E-2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4.5059176495458229E-2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0.34678057183176969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0.35995528145566597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0.36980637007592593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0.37798115552852185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0.3843670724429184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0.38907569153106392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7.1606297908874711E-2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7.2751376827014311E-2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7.5609367612847742E-2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7.7965902752432911E-2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7.9883326995089377E-2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8.1431346653695516E-2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9.9924602821949204E-2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8.9036005682355479E-2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7.8627724092079576E-2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7.2081635205790404E-2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6.8439730677008315E-2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6.6909977524363187E-2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0.10496014729195968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0.11269099663649114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0.11497064580693095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0.11683717918631584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0.11763614197516026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0.11718900402969211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0.15730356634509637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0.16558367281522576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0.18191988621145705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0.19409582045848872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0.20261424509069945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0.20818222530894959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3.2193932287750159E-2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2.7297166241996289E-2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2.3156885423798606E-2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2.0623715198444099E-2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1.9146017792331636E-2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1.8369005646446959E-2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3.0517951246904561E-2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3.3903763290358352E-2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3.4425051935517467E-2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3.4636452048058534E-2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3.4485074464054313E-2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3.3995098678271433E-2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7.2093480104388541E-2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7.8827849729416796E-2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8.9428835263218348E-2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9.8082731680737861E-2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0.10459329264384919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0.10910467889579399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1.6226582027298989E-2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1.4666040504080172E-2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1.3300838278793622E-2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1.2453260235935855E-2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1.1981311350402628E-2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1.1777293203579276E-2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4.673368898824503E-2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4.7113382059794054E-2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4.6391658691802513E-2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4.58548290289717E-2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4.5352120802537574E-2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4.4815919122536144E-2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0.25462549006543922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0.2599996188868996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0.26924092799209076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0.27628183917046628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0.2816852439568388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0.28589658125946621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6.1021222906498321E-3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5.4070612806099323E-3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4.8238761942759906E-3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4.5019295746869204E-3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4.3642142579816126E-3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4.3568167206300603E-3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1.5206359332509706E-2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1.5888941801671524E-2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1.5925228159739395E-2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1.591859178212331E-2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1.5809648447324784E-2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1.5588713080199365E-2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1.5738495541658241E-2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1.6458038407940332E-2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1.7967241788583593E-2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1.9064296950221084E-2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1.9823324078905247E-2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2.03256815884253E-2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0.17040394607479162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0.15668902599537868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0.15527157778749776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0.15513615703028244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0.15592376265778315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0.15740166860858998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0.19844746128635404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0.23917657257965208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0.25140526143394404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0.26188009993722378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0.27040302394947402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0.27698076289754325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0.53057501079428826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0.54645683090752728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0.5543932019521286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0.56032971997296099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0.56462476772248127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0.56759576174514936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0.14714255456667047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0.153723115781354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0.16252417014559431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0.16925680615623961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0.17365100803144204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0.17588654100929227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6.8614879218640457E-2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6.6128442618145752E-2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6.5479446168389119E-2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6.5059424993392179E-2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6.5003817581403861E-2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6.5320118578821196E-2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8.9749537922806044E-2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8.9499286606669851E-2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8.5683883327904026E-2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8.3103316677379996E-2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8.1297954075548018E-2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7.9973099030220346E-2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0.38621329022339407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0.39816479583105358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0.40790952563665944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0.41605572817399566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0.42217198102133074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0.42626992603191022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5.2130155204382564E-2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5.0544463236516964E-2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5.0076477033682093E-2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4.9640716173780991E-2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4.929767714724196E-2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4.9065204696316408E-2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0.19305056281854707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0.19585531449108712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0.19488617360984811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0.19440191273093813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0.19418164996739046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0.1940799427943376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0.14317511088218648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0.14778001443355074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0.15431692591828369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0.15819427572161279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0.15943575986037903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0.15850216642859874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0.12869445607787652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0.12606352083936972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0.12802546047194152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0.12938877590548034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0.13062525693048607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0.13199068831497257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9.4950118349188026E-2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9.3804543127137263E-2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8.9299685769402989E-2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8.6753092372259727E-2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8.557351506284934E-2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8.5323489046208123E-2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5.5531217943632902E-2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5.7092275864894695E-2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5.981133071033775E-2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6.1464044208202111E-2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6.2182591526754954E-2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6.2184222486673296E-2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2.4887127772660108E-2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2.3828484223757954E-2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2.4176127947500452E-2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2.4514477573986265E-2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2.4861554836577794E-2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2.5226334409586177E-2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5.175615541399349E-2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5.1851758896868182E-2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4.985418435939952E-2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4.8598298176866943E-2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4.7876721299661605E-2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4.7526019555744599E-2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5.6260936295030491E-2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5.7394775123688652E-2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5.9130480345131596E-2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6.0073193557669713E-2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6.0359220479030293E-2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6.0162002699137601E-2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0.23585245415298148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0.23562195295151855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0.2396825331523712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0.24223425514724187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0.24394113534389036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0.2452285729685372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4.369796713479826E-2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4.3552597295362309E-2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4.2499784588579795E-2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4.1884028224397317E-2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4.1530815597755025E-2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4.1327872728427237E-2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1.1630483580701316E-2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1.2082036694334525E-2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1.2468418464544237E-2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1.2623781009846088E-2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1.257282207420198E-2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1.2365573212083513E-2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1.4626684808481586E-2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1.4527576360739026E-2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1.4956838190155607E-2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1.5275427995125069E-2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1.5536404074639505E-2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1.5774089138104453E-2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1.0451682564130399E-2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1.0311697611399023E-2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9.8422151766704817E-3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9.5719767164984901E-3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9.4270628692153524E-3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9.3605196029722549E-3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0.73104982907631177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0.71313828051167982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0.69927540618415118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0.6857036915511564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0.67281861967994783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0.66074042574255987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0.60845257670318753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0.58048084699175706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0.57162106077907737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0.56424503770446477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0.55849522328876544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0.554303040108724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4.4138436777181093E-2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4.8936432190851982E-2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5.2126583480790523E-2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5.5347064683046281E-2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5.849108479585681E-2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6.1510279024952701E-2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91.147995146101508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100.2895324830689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109.01487222274811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117.08659124562176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124.69297092298854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131.9131425386509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98.486010685133735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105.38397812728998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111.79851437695071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117.64366171190275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122.99208052487172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127.88425075231193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95.711857997743337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101.07264470638529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106.79577012207704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111.89931015204584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116.4924920401975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120.64440927939975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105.56505028505387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115.00115300929451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123.76028128448303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131.56880098208237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138.61811765225059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145.01604601657112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235.83843268484668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257.65978108101586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277.18865862714313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294.81443130109352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310.40730349704063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323.95647812438682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121.72158558315412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126.9208795195522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132.2394712352432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136.7296153423743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140.59145655826882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143.9625807862466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198.26756200595366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222.05793755692696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243.13200997764091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262.59821397313692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280.48596842775504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296.77341983504698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188.39171305462017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202.75015724153337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214.31887908786723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224.27682391221137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232.6222003827092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239.44438893399743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219.86491089628544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232.65635495853934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245.99655490103427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256.69715701665365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265.10656738567116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271.61138375896729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270.59375948793098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314.30745789172056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354.36547338161495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389.24745257098022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418.18486016672051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441.06602397806455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246.67510275540903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262.19971955132957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275.795859424269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286.38170145586514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294.39800391372194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300.31344781231331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246.16953687252692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255.86206263756779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263.73876972352417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269.87192379103919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274.49097174396331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277.81926302851889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123.78796892075785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138.75244477698436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152.769945949461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165.50899761804146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176.93750445684526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187.06090998185098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115.84806413628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123.22059682181025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129.49683253080246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135.17915582471446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140.3223101042978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144.96110958082014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153.8012184876238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162.08660516972878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170.46312103655197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177.48881308606769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183.46820441874328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188.62921426272024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309.08956830034998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340.40699688741887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370.06970961726921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397.12255700622461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421.48151706331305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443.14433375310307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293.8141563422372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308.89712109166345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322.66368115594838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334.69744456770104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345.27133827199668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354.5942960766302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291.92506773287602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303.00697407831922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312.71732410765554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320.79955381042038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327.63840317360814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333.50373339356065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36.346186159709241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46.103594767540748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53.258825825147653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60.388190223098583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67.294234547818789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73.851945344364282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34.218964599851738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40.721214526142759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44.554148621463206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47.93489587662615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50.783456495713864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53.075739468370337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218.97005302565313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233.27456892047493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242.9756057758095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250.406927711528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255.99882453032183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260.09071537857631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5.9569711450455722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5.8119760469159489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5.6105041664216415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5.4986425912554395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5.4959232804107874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5.5963216702995391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12.457288069563941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13.988674782489863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14.858309763377889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15.687784317350783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16.403037651596946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16.966856344057597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10.978331082022624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12.541800391354151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15.009482410405912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17.250867946500819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19.208248425936553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20.869769053005211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7.0063950437855462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6.8984963649724929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6.7263881234341456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6.6001638905010678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6.5367990543722678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6.5343036121341704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81.78418654635945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92.745999018822346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102.50613167311879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111.43429940967135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119.31034651005797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126.04359075221379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8.7160321192079238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9.2336687331430252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9.9985427935541082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10.660247893161113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11.230913296960091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11.723066821165492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19.811807385921107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19.771151790130688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19.116916598474688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18.928508665303749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19.196384137875413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19.857102850991392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19.773621950797537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22.848117287753688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24.640379937349643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26.203871462768845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27.364778190794556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28.06024945967339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34.58553459813254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38.524093757837804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44.751665276006605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49.823845300508893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53.714367019434405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56.544662290184903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8.7114771704422029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8.5797029291695441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8.2060006652482116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8.0277286035437729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8.006574773235748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8.1019442849089778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7.5280187597147457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8.8895572264666232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9.4942867842811349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9.919246069917488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10.152337087033654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10.20918529279151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17.74721860882606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20.16905622505282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23.585850990128922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26.469775489361034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28.709914535710894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30.311381483792683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2.0086556316854152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2.0349489751393999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2.0319683449338237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2.0611266187263579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2.1199433304607158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2.2030711837846084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5.4140073992351727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5.8053390557017908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6.0075728564384967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6.1986170786230055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6.3639143591412521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6.496565362887134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39.161710630072896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42.142455570800855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45.895648896309339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49.036935711601906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51.680285920016871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53.928447483371059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1.8861023445328993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1.8406014925186684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1.7851704624453735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1.7878177841616152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1.8394356462434311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1.9306986429479873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4.4678436383182447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4.9080483797293226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5.1384927412698822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5.3279119905930781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5.4586184770176231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5.5276687414138514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4.5944613770121494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4.9869004172547582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5.6186677737211079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6.1158179553402814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6.4948822468054512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6.7786906935085955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6.1935335463834313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7.2239273590115971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8.2695819169802078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9.3683917612251886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10.492770255871289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11.624419427193326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6.7906666526881976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9.7395605216435666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11.201147382145756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12.553195322651273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13.732000203047587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14.700958809300461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116.18003824771179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127.47448166360229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134.70402408230913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140.31044368388996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144.54327683766121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147.62638771814386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14.696794842430599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17.156151380479749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20.053746482028071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22.713359557393197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25.020452946595405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26.929928161600436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6.3398181886734495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6.4779594671264551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6.8123416436428226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7.1308474526379815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7.4608936778824679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7.812817696613779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8.3559772655280895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8.7083403731537565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8.6122082145345455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8.5930878450758623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8.6258627334664126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8.6902012091481318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61.988031972937527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71.392781967646741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80.342249349247624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88.551414743215332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95.8073930026342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102.01883175763804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8.4734648729256818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8.782157871139507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9.2195331074809133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9.5990942827693111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9.9385355756412537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10.248140511208272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27.045116863489717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28.703224278151616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29.6692801333785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30.544202167348892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31.332130283114886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32.033988916667141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29.818462766086235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35.071081939717061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40.86326416600491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45.773097047189609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49.544927626912184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52.152782113769732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24.912120075586358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25.965501054439699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27.895186046590879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29.510696109598278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30.928556652811263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32.232914731018653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19.440381093178591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20.10677984156542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19.750511599235146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19.672432271793603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19.80204506838092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20.076317756061304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15.400640078987379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18.523232953555528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22.024956963428984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24.961891956392748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27.187927058543359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28.697022433737629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6.1042087270323115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6.1846536956580493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6.6033796435714862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6.9575329082268667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7.2594682794293561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7.5210993814987965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12.481865732963319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12.930429731475408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12.6578018326578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12.497325298202682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12.421431058007583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12.404389246256745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7.2598243729855945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8.3243273877041766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9.473148449187125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10.446550140036598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11.2304877761871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11.835078196493882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34.085812184437096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36.195598267551844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38.931425796369112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41.233143537199012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43.221744602130109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44.98515887126711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5.2387371035707933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5.4628179463860258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5.5306158521254201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5.6169857317156557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5.7119112313016256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5.8078469622818085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3.615172655673299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4.140802679460152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4.6520879021413881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5.0593004865946707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5.3508206069579636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5.5341717615126171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4.2974381172638605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4.4868339616477808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4.8338934371951154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5.1270997134809111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5.3827112703218072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5.6137615710851367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3.0357965869261334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3.107913648394816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3.0563496380998605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3.0451475300193933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3.0594044927867348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3.0891247452726804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81.839025510584193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96.296391567201596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103.92540236264813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110.19733158607386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115.19963334488574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119.04728586129737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42.579237900370728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42.699750968710482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44.299029985880566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45.5897813939267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46.651210015712834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47.54098490737038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4.7459750358285069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5.4418270083453759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5.9503210329063903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6.4449177877658368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6.9172039359815232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7.3634951859698923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1.2548356329821533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1.4933043577650507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1.7169415273026731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1.9086011376307697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2.063508149368964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2.1813455531913903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1.0831839374083281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1.1469343557667793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1.2088546333731973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1.2561031384986034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1.2911422002256787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1.3164335611327802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1.0451718188726282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1.0754313214812143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1.0855366465260585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1.09143998025321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1.0948351748086276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1.0966120863281759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18.822534494732299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22.399565366475759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25.754122909540094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28.62901706446155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30.952622240534456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32.720183297870854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16.247759061124924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17.204015336501698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18.132819500597964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18.841547077479056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19.367133003385181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19.746503416991704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15.677577283089425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16.131469822218218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16.283049697890878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16.371599703798157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16.422527622129415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16.449181294922639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50.193425319286128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59.732174310602019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68.677661092106902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76.344045505230781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82.540325974758531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87.253822127655582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43.327357496333121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45.877374230671165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48.354185334927898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50.24412553994415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51.645688009027154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52.657342445311201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41.806872754905129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43.017252859248579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43.421465861042343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43.65759921012841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43.793406992345098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43.864483453127036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188.22534494732292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223.99565366475753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257.54122909540087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286.29017064461533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309.52622240534447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327.20183297870841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162.47759061124924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172.04015336501692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181.32819500597964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188.41547077479055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193.67133003385183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197.46503416991703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156.77577283089423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161.31469822218216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162.83049697890877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163.71599703798151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164.22527622129411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164.49181294922633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12.54835632982153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14.933043577650503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17.169415273026726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19.086011376307695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20.635081493689633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21.813455531913899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10.831839374083284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11.469343557667795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12.088546333731976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12.561031384986038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12.911422002256792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13.164335611327804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10.451718188726284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10.754313214812147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10.855366465260586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10.914399802532103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10.948351748086276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10.966120863281759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6.2741781649107669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7.4665217888252515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8.5847076365133628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9.5430056881538441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10.317540746844818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10.906727765956948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5.415919687041642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5.7346717788338974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6.0442731668659881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6.2805156924930188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6.4557110011283951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6.582167805663901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5.2258590943631411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5.3771566074060724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5.4276832326302928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5.4571999012660513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5.4741758740431372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5.4830604316408786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78.295275306073094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87.299560364845661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97.028302498008841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105.47090408640213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112.59717690999553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118.45338919572083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37.782693287223339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39.076954942039443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40.845204369450975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42.219872927362246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43.263948430485897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44.038663548596539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71.063005334656424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73.096402152160024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74.323960930910943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75.229532078786974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75.92592788689835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76.475489444402783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83.885838118763814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93.764219875697663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103.99873600638193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113.38313843063347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121.98629483786151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129.85527170619613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78.166604734422762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82.561373178263324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87.631086174452975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92.259468855578049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96.62789995570094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100.82207783054206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76.963159263285633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80.279302541859309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82.615897930470354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84.757638223747691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86.832485145933134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88.88675614493701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46.603243399313236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52.091233264276482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57.777075559101071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62.990632461463029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67.77016379881195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72.141817614553403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43.425891519123759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45.867429543479624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48.683936763584988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51.25526047532113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53.682166642056067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56.012265461412248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42.757310701825354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44.599612523255168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45.897721072483527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47.087576790970935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48.240269525518407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49.381531191631673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69.904865098969836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78.136849896414716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86.66561333865161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94.485948692194555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101.65524569821793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108.2127264218301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65.138837278685628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68.801144315219446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73.025905145377479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76.882890712981705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80.523249963084098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84.018398192118383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64.135966052738027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66.899418784882741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68.846581608725302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70.631365186456406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72.360404288277607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74.072296787447499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11.650810849828307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13.022808316069121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14.44426888977527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15.747658115365761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16.942540949702988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18.035454403638354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10.856472879780936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11.466857385869904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12.170984190896245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12.813815118830282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13.420541660514015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14.003066365353062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10.689327675456338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11.149903130813794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11.474430268120884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11.771894197742736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12.060067381379604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12.345382797907918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34.952432549484925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39.068424948207358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43.332806669325812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47.242974346097277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50.827622849108955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54.106363210915056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56.453658974860893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59.627658406523516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63.289117792660491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66.631838617917481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69.786816634672903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72.815945099835929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32.067983026369014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33.449709392441378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34.423290804362644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35.315682593228203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36.180202144138804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37.036148393723749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93.206486798626457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104.18246652855298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115.55415111820217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125.98126492292609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135.5403275976239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144.28363522910681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86.851783038247504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91.734859086959233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97.367873527169976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102.51052095064227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107.36433328411212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112.0245309228245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85.514621403650708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89.199225046510335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91.795442144967055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94.175153581941871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96.480539051036814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98.763062383263332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2.3301621699656612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2.6045616632138238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2.8888537779550538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3.1495316230731518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3.3885081899405973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3.6070908807276703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2.1712945759561881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2.2933714771739813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2.43419683817925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2.562763023766057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2.6841083321028036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2.800613273070613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2.1378655350912679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2.2299806261627588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2.2948860536241762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2.3543788395485472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2.4120134762759204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2.4690765595815836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18.205122865472717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18.205122865472717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18.205122865472717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18.205122865472717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C1EB-1CF9-4148-8AB5-87B5D175F005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6.4197341726216578E-2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5.3265434846328154E-2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4.5828090316551724E-2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4.0468628319116809E-2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3.6582919901452508E-2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3.3690711608170332E-2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7.1704553995001627E-2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6.3779036346164539E-2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5.8173251421460265E-2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5.3932017576968749E-2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5.0640935288198144E-2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4.7688290732309548E-2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7.0648346760237207E-2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6.2962268905464608E-2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5.7844594159314519E-2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5.4256788899525565E-2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5.17029899092291E-2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4.9459253985473198E-2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6.4197341726216661E-2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5.3265434846329222E-2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4.5828090316550718E-2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4.0468628319102078E-2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3.6582919901451898E-2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3.3690711608170332E-2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7.1704553995001308E-2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6.3779036346164136E-2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5.8173251421460279E-2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5.3932017576968742E-2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5.0640935288198061E-2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4.7688290732309548E-2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7.0648346760237207E-2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6.2962268905464955E-2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5.7844594159315949E-2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5.4256788899267584E-2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5.1702989909229134E-2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4.9459253985473198E-2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6.4197341726216189E-2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5.3265434846329049E-2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4.5828090316551398E-2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4.0468628319112375E-2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3.6582919901451065E-2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3.3690711608170332E-2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7.1704553995000864E-2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6.3779036346164483E-2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5.8173251421460265E-2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5.3932017576968749E-2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5.0640935288198095E-2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4.7688290732309548E-2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7.0648346760237207E-2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6.2962268905464663E-2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5.7844594159314533E-2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5.4256788899347881E-2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5.1702989909229134E-2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4.9459253985473198E-2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6.9449016232748725E-2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6.3988193546325414E-2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5.8235062663863857E-2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5.2822603297263279E-2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4.8445406799056324E-2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4.6953139902593186E-2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6.8928572108466785E-2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6.5155693840974194E-2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6.1700848470405044E-2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5.8438360037654402E-2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5.5565805918972803E-2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5.5135022256736305E-2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8.5992117348632977E-2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8.6595241050191771E-2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8.6743674709969465E-2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8.603533905694008E-2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8.5272738016179545E-2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8.6157824197883551E-2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6.4197341726216509E-2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5.3265434846328175E-2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4.5828090316551481E-2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4.0468628319116809E-2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3.6582919901452508E-2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3.3690711608170255E-2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7.1704553995000864E-2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6.3779036346163956E-2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5.8173251421460292E-2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5.3932017576987144E-2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5.0640935288197915E-2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4.7688290732309596E-2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7.0648346760237277E-2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6.2962268905464705E-2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5.7844594159314533E-2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5.4256788899347888E-2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5.1702989909229127E-2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4.9459253985473198E-2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6.4197341726216897E-2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5.3265434846329111E-2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4.5828090316552626E-2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4.0468628319116795E-2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3.658291990145203E-2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3.3690711608170332E-2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7.1704553995000669E-2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6.3779036346163373E-2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5.8173251421460313E-2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5.393201757699817E-2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5.0640935288197977E-2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4.7688290732309548E-2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7.0648346760236708E-2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6.2962268905464594E-2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5.7844594159317565E-2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5.4256788899352856E-2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5.1702989909229606E-2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4.9459253985473198E-2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7.6203599283320725E-2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7.6133247545173352E-2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6.5782376242351795E-2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5.7436213867304194E-2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5.0863630991567911E-2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4.6933776233296649E-2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8.0241532504332233E-2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8.1864270079601592E-2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7.4375456435515533E-2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6.7976334519805698E-2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6.2810758873494965E-2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6.058562168941866E-2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8.6056424152605948E-2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9.21799068999061E-2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8.9496054589458293E-2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8.6749865386202482E-2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8.4348418106157577E-2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8.4185816180835427E-2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13.19139656526403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13.397981620589663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13.519854376303885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13.546235000502913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13.429276012423664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13.561247837377774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13.835188709963345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13.805458425425332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13.783594414352041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13.72366904680964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13.505070239994136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13.653674781270967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6.2631634366969466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5.6506218923489184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5.2924597789397296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5.0117067612766366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4.6616016202117576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4.6637329037296835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84.091786720191749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90.486513635557358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97.215968927213567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103.31277731611924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108.54899753051505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113.62520473366199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100.45832238711628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102.84025902414282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105.84174684007995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108.46096507672938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110.02345753183967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114.74051883337933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115.87817870474409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119.99872767638041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124.30371160269114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128.01144381120841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130.76333646838705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132.94370791427406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42.381312290780357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47.210193222260919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51.402123329096078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55.005264704791223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57.857096878511328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63.489244287805313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27.930031685595825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29.249484997537699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30.297928843668835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31.117218622547703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31.507735008829737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33.653462619907692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18.217905739488167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17.194573941817715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16.632751922906944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16.13893662308395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15.327170377786024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16.008950650502246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53.906031778554301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63.181920671696609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72.354696827678964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81.359320732394124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92.915162845173171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106.50521262634868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32.904437393301102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34.991288137678886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36.804929381901701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38.290706534459524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40.972600344281908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43.814790907720202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23.11142366064275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23.764644943769845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24.584098562537378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25.387104592410292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26.700651248615166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27.636442449107523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19.021251708817402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22.779139901378898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26.139043309931267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29.071008887942153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31.496677171628324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35.327469118418954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12.083866108084919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13.128971410346692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13.99332442429154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14.692095005587513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15.109932352758765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16.132160884126172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14.581976072911292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14.137094746430398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13.906170677014973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13.655514880503027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13.068207532647765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13.58778383477704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99.474066521980717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123.91876759284995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146.89060630587321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167.91220214075489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186.30333061663049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214.09389913723359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61.637254456788746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68.709577902753679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74.790211859294729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79.856968159751005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83.24503769112539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90.538892662964088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29.743784300835731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29.267408986586172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28.959288433852556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28.554150353003397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27.430318221553232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28.695565744425572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17.011180147890986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20.179459784743823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23.256022221546125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26.078669095385248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29.073239685388064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33.320043395461681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11.22162804679974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12.27545036405353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13.180807222985718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13.933143480961139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14.975393487062684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16.379874479810415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84.600950723566285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85.457135011983766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86.840365895637859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87.918716677567701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90.958310179047416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93.596220718110288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6.962661406410503E-2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6.2822213947198585E-2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5.7146159736854982E-2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5.2499487289148924E-2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4.823173692190811E-2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4.3206693998813814E-2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0.12312500749062211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0.1256383648549374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0.12648298996978036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0.12772746039903587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0.13007741947737766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0.13398454883333072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0.11089848068446392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0.12162749896904862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0.13387669951935713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0.14507444554269858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0.15546722743576341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0.16779404653611338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6.8538803866079606E-2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6.2539076804252317E-2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5.7538900215750872E-2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5.3452449668483899E-2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4.9914439139531717E-2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4.6173922060896565E-2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0.34373238749572055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0.35466220525275283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0.36368129822506068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0.37160504328809119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0.3790961140625379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0.38718977445318709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7.1205624455310756E-2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7.2897647128730855E-2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7.4971086969881778E-2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7.6850180207372387E-2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7.8491323760372142E-2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8.0322691022289783E-2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0.10781332921518136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9.7097948197055847E-2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8.8398473607117264E-2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8.1683736833802478E-2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7.5674400812956066E-2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6.7864767949877058E-2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0.10060729299327228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0.10414144412075797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0.10625689650272085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0.10863089805251509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0.11222397797029973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0.11793294742877231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0.15213520555661383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0.16322595155421057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0.17508412705715981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0.18496925249745519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0.19328614337984226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0.20424535026400384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3.5711376068505683E-2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3.0180577928318769E-2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2.6393390182979141E-2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2.3651592545727972E-2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2.1401880545786931E-2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1.8693928798768203E-2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2.9867753622449044E-2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3.1098542995376149E-2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3.1835809081681363E-2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3.2492533669605063E-2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3.3493956621357825E-2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3.4565550429985749E-2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6.7210595574802953E-2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7.5596902224737056E-2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8.3434367368034223E-2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9.0480026052410553E-2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9.6983137380094633E-2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0.10664905981205484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1.7261803363274715E-2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1.5709459813494066E-2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1.4523323544608203E-2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1.3636664661497551E-2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1.2870359544488431E-2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1.1883832041294217E-2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4.6047982532133991E-2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4.570245027531241E-2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4.5200873533078618E-2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4.4881287682694414E-2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4.4866932525564972E-2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4.5244233750243501E-2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0.25402606075012463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0.26134682228897349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0.26856935516709191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0.2744057850248624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0.27883718764162174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0.28300171001989338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6.5847151646085036E-3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5.9046453174423658E-3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5.4097221799606077E-3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5.0633508045167105E-3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4.7660429634997442E-3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4.3701688491807915E-3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1.4766360574197872E-2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1.5028622630032082E-2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1.5091720017804388E-2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1.5170215737784437E-2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1.5372752235966198E-2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1.5782998516416947E-2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1.5425749167957843E-2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1.6458864555815394E-2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1.7569849872507315E-2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1.8457526976791323E-2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1.9137576060406714E-2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1.9918089480866139E-2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0.17160242519128172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0.15685068256159854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0.15704141605864499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0.1576261171898142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0.15810024553919308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0.15828384926807545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0.19510570646131434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0.22998763134033512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0.24245316874638401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0.2532060767918537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0.26344685766126402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0.27218044285144261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0.5290461556908379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0.54842346545524678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0.55357329533639354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0.5577897841779621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0.56094391094370477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0.56499374728645657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0.14119729055043415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0.14696200271619816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0.15311838348825971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0.15889253755615776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0.16500892852823656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0.17456045306046811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7.0795854634951527E-2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6.9528937852182754E-2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6.8768140227568234E-2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6.7969514412332524E-2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6.6819806646207805E-2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6.4963429457555538E-2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9.0472096917239703E-2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8.8520680750908395E-2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8.5958957755119747E-2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8.3989472035187737E-2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8.2594937700085594E-2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8.0981458453887656E-2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0.38031533539618084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0.38957695288536137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0.39787594149666283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0.40566111860904636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0.41366382025083537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0.42425742481950307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5.262606936028956E-2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5.158687243483407E-2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5.0950120344754331E-2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5.0377370113726394E-2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4.9783310658099857E-2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4.9115955917806292E-2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0.1929934200162195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0.19419930669001317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0.19422520971512072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0.19427437319110971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0.1944694991248184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0.19439763054324632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0.1362335548940633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0.14030844829429603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0.14431525116246655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0.14767236964190594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0.15136485806341679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0.1586932948408695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0.13102653261395134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0.13124077210065474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0.13238456590757414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0.13292553536232571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0.13241648655626487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0.13100440605693919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9.8003933255474296E-2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9.5274047335973597E-2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9.229398065150092E-2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9.0166451392774696E-2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8.8505126755515723E-2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8.5718417618041096E-2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5.2802050088098303E-2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5.4859212494774552E-2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5.6673242242466941E-2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5.8154344694509238E-2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5.9659898673086131E-2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6.2417928547892292E-2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2.4936670383233554E-2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2.4742889326306004E-2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2.4832944016717443E-2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2.4929827078229584E-2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2.4917388881199265E-2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2.4965081821446921E-2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5.3625051763150612E-2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5.2354397471644873E-2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5.1067415173565472E-2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5.0056214368708878E-2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4.9189627870330876E-2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4.7654975051293923E-2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5.4712205984267445E-2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5.5990766737516469E-2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5.7152159472888001E-2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5.7998752446959574E-2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5.8763035354818291E-2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6.0233744437112866E-2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0.23595508906651028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0.23838053274646595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0.24123899075649516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0.24309279483651158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0.24385072863845211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0.24442944188566121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4.3953492569654598E-2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4.3257938813161492E-2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4.252374720276892E-2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4.2045014694722084E-2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4.1786858663796701E-2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4.1460891606776885E-2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1.1141000020646609E-2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1.1486078143839114E-2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1.1732359522835828E-2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1.1894397061287025E-2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1.206835894760943E-2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1.2461360440267737E-2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1.4791797216260737E-2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1.4973470240252621E-2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1.5272589118740498E-2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1.5491079699712076E-2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1.5586176977652137E-2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1.5597167020735561E-2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1.0583659349214809E-2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1.0268860106604917E-2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9.9435787468114128E-3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9.7277853358996146E-3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9.5937906070149535E-3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9.4315016107975342E-3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0.73154988135658749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0.71616300667198274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0.70049132324707331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0.68630456955729957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0.67394877596099845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0.66368779261822564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0.61282453812428361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0.59049284532655211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0.58022552335098032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0.57194057049304881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0.5647191693651028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0.55798470443166048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4.3819992050399222E-2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4.7770799661323388E-2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5.1334732051816379E-2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5.4703998942332542E-2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5.7808218290093277E-2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6.0566967976878126E-2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96.586380195890143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105.74360972395696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113.95429390028802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121.14307249756882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127.07468339142746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127.83279225263503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103.02988802662651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109.41639668292088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115.12601780074989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120.13856716468345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124.37987954305234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124.84091739345878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100.0749631779896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105.59693092839612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110.4443489950567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114.59717854515495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117.98003801413553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118.23412139619761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108.47969656618535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117.57161296532769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125.64106610124813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132.62109362567284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138.42697860214577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141.25663768530964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238.63560954528344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257.92954604590432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275.37254784666851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291.12503064580727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305.35760517556815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315.80080809989585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124.2652036679933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129.32047315538941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133.89093995916286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137.70424959693622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140.78902171886114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141.85943148106628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200.77705701248036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222.38250093639283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241.9893667133264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259.71064872182706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275.33657206438772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287.38655635865729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187.4548867115073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199.41774454449074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209.72570419420248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218.82495116632299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227.06164951678576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234.75662906051403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219.43556339160287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231.71482227344464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242.83896978215174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252.16573274691217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260.06958353964814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267.26612730220569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255.33798651267406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291.74113702321267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326.01268704451832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357.41884030439303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387.14690619926591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426.40547870102182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235.14188642005189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248.87795641032983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261.08886113207478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271.32739059755488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279.99224943240546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295.18086215189959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238.62410261813952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245.17167371274087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252.5804822045678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259.0074149874452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265.23276080942054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275.13449124372067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125.57418453074493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139.32130226355406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151.9651233487813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163.40562802873654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173.6353975908925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181.23182225648989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118.40942349811883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124.90236588590894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130.60501377372239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135.62595445686452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139.93564640404739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141.88023520152029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156.58241525327387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164.69749458475917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172.02845313993049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178.14104675308954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183.07007674069183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185.43910545979003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312.81172192605533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341.7140525753789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368.48306181908231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392.79366498851277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414.59131268513136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430.80429584132196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297.27893931509618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311.17740998341776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323.51928003089904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334.18709604464516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343.14140244862597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348.36545622548817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296.2629689659916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306.39312512487709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315.04921538838397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322.14544736471538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327.87104404353107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329.99584055181259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35.372011734097491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44.281616923599749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51.045391068531671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57.738007663933431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64.139944181459157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70.865003331381047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32.81715607159466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38.190909784940537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41.636926321539278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44.752154961378444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47.582034004949016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51.057527116580104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214.87230569872929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229.06965999307076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236.67646678112746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243.08182506812273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248.48951323364881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255.77770889109294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6.72498261774816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6.6430476736274935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6.5120502819263786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6.3599491947545612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6.1290326987700947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5.5232323378735391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12.685555735036345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13.746897167561375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14.561482954753004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15.344994079924017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16.179013765867325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16.726753992901685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11.098161370992718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12.843490607628198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14.785924924022218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16.625122138195987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18.34202940282362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19.838981667710058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7.435068646401608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7.3528201332384562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7.2292487654002757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7.0889223320055681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6.9095049987060637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6.5223729790657918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82.026787810496842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91.477861600481873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100.14784569641904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108.18352961538208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115.7598815215006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122.27484366033289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8.8483814252458366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9.4271582186020879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10.037949304157619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10.582596396845535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11.050716685641195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11.394531283451375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21.646442946541782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21.592884555853594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21.391490646611004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21.214136283129839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20.835930112865839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19.50342195919454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18.859328710405279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20.767651900167671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22.284802444523621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23.771150961495426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25.481761553271685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27.685541193549401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33.383874543012865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37.82187235479779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42.517249039768046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46.6429070916694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50.267846812780292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54.58786378454284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9.1184708609291363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8.8049161208253945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8.6045800537674406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8.4535247790461181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8.2856718401476677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7.9711936582415728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7.0231599299120067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7.7397418280279933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8.3119751363543504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8.8161143744771362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9.3780482568053891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10.203088976678156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16.038068055468052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18.534219045937206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21.07389274225114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23.434997655831552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25.72310527928181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29.342834813010846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2.1676368808732924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2.1886623990729621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2.2070386538906455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2.2283077532292852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2.2347499966449869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2.153728536233813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5.4525150648814318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5.7083441661696304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5.9034607103720171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6.0870674792185469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6.278483205131713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6.4192625259971106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39.776014129529386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43.043166848682226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46.20157073018342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48.88293377943225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51.046745339710384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52.479583949679927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2.0597760890337948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2.0177002804434654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1.9933909924624853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1.9888521196286535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1.9759600085510927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1.8826875137790111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4.3897280090417983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4.6765678656315632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4.8824623945879821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5.0696903437809553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5.2750277617446919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5.4982514787777923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4.570078247023865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5.042882947263351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5.5353674168251281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5.9460082851847433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6.2746570433880358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6.572886680424638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6.0699229974656035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6.9456018393978534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8.0162404966695231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9.1010179623415617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10.140540923958831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11.216785505685982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6.4028144193996877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8.7834368801709015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10.09500472351692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11.331517585751726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12.535337339735227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13.896860341490312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113.67736729433926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125.62717676405497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131.01777164460322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135.5885587423333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139.38867938178043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144.51280621872303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14.774546155091219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17.072997913119295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19.425100864773263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21.680432188541523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23.890691460004611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25.835582663151627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6.8835328256697954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7.1517341706939783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7.4360994831472036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7.6617986489898069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7.7798853241251571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7.5653929383582623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8.8506207430162096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9.0087033650037931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8.9982578127811319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8.9878345753432356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8.9794990833312713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8.6879923969753925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62.006550897123809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70.291144712738472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78.107810856165884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85.415203456902432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92.334432148019815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98.507984003745719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8.6995248633951974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9.0549669664101362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9.4119847060323103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9.7157471633505601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9.9517040653165658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10.028039433685695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27.604162121625279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28.911728273173814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29.895248203778735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30.724097723980194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31.433966992511479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31.655724485418641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28.253233941388089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32.772432152017231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37.210309532722505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41.329211003580525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45.397970640928747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50.517589948335825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25.421307897125416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26.991956208738191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28.615151382046147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29.930708663865158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30.812016527173547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31.30231506786339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20.215104361446421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20.418020450063629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20.368081216134016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20.368274668848983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20.375551310815524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19.956921921087563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13.729651853874913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16.427258763238555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19.07197350582404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21.547053961062836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24.034214020854378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27.845760900261013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5.8339224144471151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6.1179876972946161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6.4387161318509847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6.7154679786645097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6.9218409137360535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7.3099844389439568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12.616124577987165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12.533630534257426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12.479758294697902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12.442114869627456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12.430770441644434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12.361372108725602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7.1427569606555776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8.1339492227131487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9.0787661314893366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9.9251253906261461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10.702461655452151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11.479091080273353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34.883342098709036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37.305778027417354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39.645027523409759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41.599926133259949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43.099781269638584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43.821177293439433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5.3700670159194992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5.5004461637943169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5.5882764395469886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5.6732574879939843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5.7577356163963458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5.7523066381980623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3.5013551064491306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3.9481450104337714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4.3537250100431777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4.7093163217981084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5.0469668795053817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5.4204453331667874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4.3979832452930872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4.6619983534142513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4.9482788563484581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5.1882930566911538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5.3622783781352288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5.4513974602535082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3.1202439933572403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3.1270077294903569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3.1092169374839598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3.1069413701050896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3.1163995560432092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3.0819828795611457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79.731942050598875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93.873089201693716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99.95752412470722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105.30716432459124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110.06832483036172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115.71498362973222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41.780906128468729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42.295281334075042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43.456829955401759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44.497172173853571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45.307233481271176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46.744332570550512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4.637256532136961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5.1878449478549582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5.7146627846806606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6.2167577919817694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6.6889993338415952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7.1671358656165891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1.1495488468884905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1.3475425535251677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1.5347328118911123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1.7065653203059794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1.8715338906298127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2.1061995120844568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1.0144853542248289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1.0754220985668395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1.1306557060171958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1.1764725645387182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1.2142187362696906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1.2928409319342233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1.010018537530659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1.0191294280943495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1.035375343759527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1.0486739388200461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1.0627358271909535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1.0916981260481529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17.243232703327358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20.213138302877514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23.020992178366683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25.598479804589687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28.073008359447183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31.592992681266853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15.217280313372434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16.131331478502592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16.959835590257939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17.647088468080778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18.213281044045363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19.392613979013355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15.15027806295989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15.286941421415248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15.530630156392911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15.730109082300693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15.941037407864307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16.375471890722299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45.98195387553961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53.901702141006695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61.389312475644481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68.262612812239169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74.861355625192516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84.247980483378242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40.579414168993154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43.01688394267358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45.226228240687831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47.058902581548743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48.568749450787621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51.713637277368939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40.400741501226371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40.765177123773988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41.4150137503811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41.946957552801848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42.509433087638151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43.667925041926132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172.43232703327348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202.13138302877508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230.20992178366674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255.98479804589684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280.73008359447181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315.92992681266838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152.17280313372427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161.31331478502591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169.59835590257936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176.47088468080776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182.1328104404536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193.92613979013348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151.50278062959885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152.86941421415241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155.30630156392908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157.30109082300689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159.41037407864306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163.75471890722298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11.495488468884902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13.475425535251672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15.347328118911118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17.065653203059789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18.715338906298122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21.061995120844557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10.144853542248288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10.754220985668395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11.30655706017196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11.764725645387186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12.142187362696905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12.928409319342236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10.100185375306591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10.191294280943497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10.353753437595273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10.48673938820046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10.627358271909538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10.916981260481533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5.7477442344424521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6.7377127676258368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7.6736640594555592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8.5328266015298961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9.357669453149061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10.53099756042228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5.0724267711241442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5.3771104928341984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5.6532785300859798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5.882362822693592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6.0710936813484526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6.4642046596711182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5.0500926876532954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5.0956471404717476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5.1768767187976357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5.2433696941002292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5.3136791359547688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5.4584906302407656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75.026730571123167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83.347072100015197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91.602363869707318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99.134542090268383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106.01479091108152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114.45222896564316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35.869465503962786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37.332206478667096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38.817631956774221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40.074329163789109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40.996885940290667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43.19552921171546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69.183285844609614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70.242603590465947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71.700895902725065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72.920633219823245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74.044977839047661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75.8671183582846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88.532051135353285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98.387313666493412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107.63072342146762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115.91286603219494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123.10832781572201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125.39312404023165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83.13249953301839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87.798444020646926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92.237073310445965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96.036665650902094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98.969082384752866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98.089890983559172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81.578793335748614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84.721259257044252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86.905796661841251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88.596709725234035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89.727057052894835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87.816201074205082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49.184472852974046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54.659618703607443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59.794846345259792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64.39603668455274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68.393515453178878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69.662846689017584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46.184721962787997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48.776913344803845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51.242818505803321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53.353703139390056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54.982823547084926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54.494383879755098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45.321551853193675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47.067366253913463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48.280998145467358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49.22039429179668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49.848365029386017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48.786778374558374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73.776709279461073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81.989428055411167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89.692269517889684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96.59405502682911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102.59027317976833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104.49427003352638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69.277082944181984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73.165370017205774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76.864227758704985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80.030554709085081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82.474235320627386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81.741575819632644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67.982327779790523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70.601049380870194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72.42149721820104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73.83059143769502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74.772547544079018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73.180167561837564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12.296118213243512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13.664904675901862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14.94871158631495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16.099009171138185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17.098378863294723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17.4157116722544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11.546180490696997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12.194228336200959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12.810704626450828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13.338425784847512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13.74570588677123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13.623595969938775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11.330387963298421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11.766841563478367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12.070249536366843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12.305098572949172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12.462091257346506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12.196694593639595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36.888354639730537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40.994714027705591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44.846134758944849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48.297027513414555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51.295136589884166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52.247135016763188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60.040138551624402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63.409987348245011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66.615664057544322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69.359814081207077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71.477670611210414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70.842699043681648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33.991163889895255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35.300524690435104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36.21074860910052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36.91529571884751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37.386273772039509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36.590083780918775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98.368945705948107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109.31923740721491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119.58969269051961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128.79207336910551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136.78703090635781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139.3256933780352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92.369443925575993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97.553826689607689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102.48563701160663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106.7074062787801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109.96564709416984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108.9887677595102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90.64310370638735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94.134732507826939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96.561996290934729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98.440788583593374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99.696730058772033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97.573556749116747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2.459223642648702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2.7329809351803722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2.9897423172629898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3.2198018342276371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3.4196757726589446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3.4831423344508794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2.3092360981394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2.4388456672401926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2.5621409252901666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2.6676851569695028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2.7491411773542462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2.7247191939877551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2.2660775926596841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2.3533683126956735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2.4140499072733688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2.4610197145898347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2.4924182514693012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2.4393389187279189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18.205122865472717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18.205122865472717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18.205122865472717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18.205122865472717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C4E5-7295-4E91-A552-FBE7B7919855}">
  <dimension ref="B2:F1471"/>
  <sheetViews>
    <sheetView workbookViewId="0">
      <selection activeCell="F25" sqref="F25"/>
    </sheetView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6.4183477232359745E-2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5.3247421650172412E-2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4.5820032602307867E-2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4.0390385055814534E-2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3.647749608379016E-2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3.3581177518321563E-2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7.1716799823342559E-2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6.381555463213319E-2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5.824565497853388E-2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5.3919794922027607E-2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5.0592456899142345E-2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4.7631444645896956E-2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7.0570603714387864E-2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6.273623042695009E-2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5.7566790970421312E-2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5.3914698784814231E-2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5.1346187874162834E-2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4.9110892581941921E-2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6.418347723235969E-2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5.3247421650172225E-2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4.5820032602307798E-2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4.0390385055814541E-2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3.6477496083788662E-2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3.3581177518321563E-2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7.1716799823342711E-2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6.3815554632133842E-2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5.8245654978533672E-2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5.3919794922028412E-2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5.0592456899143649E-2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4.7631444645896956E-2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7.0570603714387267E-2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6.2736230426951978E-2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5.7566790970422062E-2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5.3914698784814426E-2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5.134618787416282E-2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4.9110892581941894E-2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6.418347723235969E-2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5.3247421650172065E-2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4.5820032602307784E-2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4.0390385056643739E-2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3.6477496083790306E-2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3.3581177518321563E-2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7.1716799823342545E-2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6.3815554632133203E-2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5.8245654978533852E-2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5.3919794922027607E-2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5.0592456899143649E-2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4.7631444645896956E-2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7.0570603714386934E-2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6.273623042695009E-2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5.7566790970421305E-2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5.3914698784814419E-2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5.1346187874162841E-2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4.9110892581941894E-2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6.9321928965319066E-2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6.3671691948787634E-2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5.8150171183877122E-2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5.2669415831208988E-2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4.826368961607707E-2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4.6743296063057119E-2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6.8910017216198466E-2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6.5051699992695375E-2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6.182362983777874E-2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5.8438455225426997E-2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5.5506289732605525E-2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5.5035933268985579E-2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8.5489414552980411E-2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8.5121956482917274E-2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8.6281123313220437E-2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8.5418342540520636E-2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8.4588291337451632E-2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8.5365850986020037E-2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6.418347723235969E-2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5.3247421650172384E-2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4.5820032602307839E-2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4.0390385055814541E-2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3.647749608379016E-2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3.3581177518321563E-2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7.1716799823342489E-2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6.3815554632133079E-2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5.8245654978533741E-2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5.3919794922027607E-2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5.0592456899143649E-2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4.7631444645897213E-2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7.0570603714386976E-2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6.273623042695009E-2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5.7566790970421299E-2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5.3914698784814481E-2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5.1346187874162903E-2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4.9110892581941894E-2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6.4183477232359745E-2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5.3247421643023006E-2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4.5820032602307957E-2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4.0390385055815221E-2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3.6477496083790931E-2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3.3581177518321181E-2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7.1716799823341962E-2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6.3815554632131857E-2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5.8245654978533554E-2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5.3919794922027683E-2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5.0592456899143649E-2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4.7631444645896956E-2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7.0570603710796126E-2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6.2736230426950548E-2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5.7566790970421389E-2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5.3914698784813218E-2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5.1346187874163153E-2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4.9110892581941609E-2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7.5936081730884189E-2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7.548071772714339E-2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5.9920716446217222E-2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5.4121934208864339E-2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4.8981408251360943E-2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4.5852621873944545E-2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7.9946832134569434E-2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8.1130592499104717E-2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6.95151662611357E-2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6.5418224037345402E-2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6.1526561601749803E-2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5.9988283603249502E-2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8.5822425408009162E-2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9.1543701999508079E-2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8.4637444459325153E-2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8.3770547466477219E-2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8.2502421170476029E-2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8.3002042465745246E-2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13.205238279967213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13.459945087170111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13.630325994915756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13.641501584404745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13.514565955227972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13.650726586396855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13.852360205603802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13.865792479122565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13.875422393832455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13.801218693825865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13.573186375980736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13.723158384720348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6.2547379364551094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5.6984780224991995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5.4263930823335675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5.0980491724435275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4.7160657950844751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4.7059113068213279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84.155806780523349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90.735869603999078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98.225639348785919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104.12545481323103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109.22744966788864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114.23691499621432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100.54206220547032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103.10565568543244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106.7320148285546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109.10177313925738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110.49972346353269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115.13296015715193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115.88292149952736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120.23374297319459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125.25578490097965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128.87257181872363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131.54771379673505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133.69185117102845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42.379313597438006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47.215935300345841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51.495203722364337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55.091126477194848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57.932043072979859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63.560268669226673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27.936461361143486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29.258189348302313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30.314075413960811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31.120296878064678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31.499998410230781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33.633042438883493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18.174123306546516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17.26171773056581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16.975376672763577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16.348812320917247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15.442960611584651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16.077106654315443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53.773620201565606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63.163738204205593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72.476265301103581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81.41990830673943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92.887159975254107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106.41296934454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32.868832612856878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35.073872700392371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36.937296059605742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38.379436894059062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41.019591185354543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43.843541533755896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22.720849615927307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23.707596874340034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24.700039750741258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25.416397574701769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26.639568217351471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27.527814730113263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19.027913603905667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22.822967846149719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26.260152126247121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29.195166223678111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31.617026812171765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35.454919325798812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12.091082741179669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13.152672072367638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14.040741651704339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14.741428742829942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15.1586719469047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16.182950408899007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14.545614289902513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14.188434530383851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14.184384512553819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13.841663221734557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13.183847223876549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13.667659628251156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99.50269242069291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124.13673180465328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147.54383588020357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168.64832738839965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187.06266667539833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214.92749306689109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61.694892622643501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68.906531342019321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75.165095943838494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80.248764924012718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83.633898399487236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90.941802232084768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29.643883095078117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29.279982640029516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29.368544531366677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28.81641640945784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27.573610447023427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28.768535985312397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16.938988978188117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19.056840270769332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21.993464027655691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24.663399273266521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27.534307050813094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31.399020310078139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11.151875990023411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11.627301297231813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12.58819756325232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13.370749886142262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14.432890878609484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15.74893773318273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84.167403015077923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80.750872724325603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83.719134429913424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85.177977524538989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88.446797788862824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90.74733019288071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6.9597449165101716E-2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6.2640162063272012E-2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5.6872103737350056E-2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5.2331517710979859E-2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4.8136285710199817E-2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4.3143683814170587E-2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0.12270423373194773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0.12422108092443701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0.12394376504778813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0.12554739333899509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0.1281018668605802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0.132066620591546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0.11135691165911416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0.12345249436712551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0.13735200256445321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0.1480616205598777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0.1581238774561122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0.17036858698989196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6.8490926645784087E-2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6.2338970429331203E-2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5.7303684044819087E-2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5.328528688928634E-2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4.9793810230815978E-2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4.607767270802117E-2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0.34359802175479909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0.35424438140180925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0.36305784376776196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0.37110229704857173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0.37865029226493951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0.38676495792406695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7.1333179094410559E-2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7.3382224290569315E-2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7.5699346937316295E-2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7.7443120203945698E-2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7.9000377538061578E-2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8.0804061606039937E-2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0.10759789563705914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9.6246519489703905E-2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8.7250892595892748E-2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8.0861897556464155E-2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7.5072602479488562E-2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6.7386977995676875E-2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0.10019595702467822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0.10275263020187518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0.10396839180971446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0.10655994275079102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0.11025734897241939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0.11593668298349324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0.15286903910855321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0.16607835362652112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0.17969525215264467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0.18897689067254911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0.19688841572586865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0.20776574065039249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3.5560035947352277E-2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2.9671749065402871E-2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2.606655705290967E-2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2.3412595520202414E-2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2.1219020011094294E-2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1.8535210952650587E-2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2.9661968220497218E-2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3.0410868200836744E-2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3.1134136022118914E-2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3.1863376555647575E-2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3.2895821626377268E-2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3.3945550931217677E-2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6.7624599060135432E-2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7.7290505925873165E-2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8.4967323860056801E-2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9.1869969739147628E-2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9.8288264915138882E-2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0.108069259328849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1.7236250869483313E-2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1.5610999731938548E-2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1.4396957803885847E-2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1.3546398596628682E-2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1.2804568505909535E-2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1.1832001820694897E-2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4.5941893425471253E-2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4.5338291157436005E-2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4.4694966596214726E-2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4.4444011890822227E-2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4.4467960344396158E-2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4.4852193214249769E-2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0.25448011196280701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0.26303046088952881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0.27087022218181289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0.27636607224164811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0.28058382083182498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0.28468453567249097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6.5754467973045414E-3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5.8653594638007579E-3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5.3502283352502514E-3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5.0252354739675409E-3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4.7417246275890954E-3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4.3530186799731032E-3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1.4721070609944695E-2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1.4879326367007829E-2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1.4852784302779899E-2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1.4961537044347054E-2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1.5179903728224699E-2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1.5592811058851547E-2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1.549428095331353E-2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1.6722943323076556E-2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1.8021312044861557E-2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1.8840803204967012E-2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1.9475385261994976E-2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2.0242262600784301E-2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0.17135508039726824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0.15596142116581607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0.16787533433527846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0.16758567193804419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0.16728909480915649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0.16664195835176351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0.19471211159218205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0.22855037047570162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0.22373329089005045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0.235864555194089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0.24714864406153161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0.25682248312266337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0.52967939488591076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0.55083649914947586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0.54390004284689841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0.54847597403953774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0.55203207863857118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0.55676867576470845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0.14134791121060203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0.14762721684493141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0.1542721940551004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0.1598399635225623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0.16579743330064867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0.1752876743552009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7.0926029606623489E-2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6.9949397058085144E-2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6.9515534353664379E-2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6.8635442679077063E-2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6.7434532148090559E-2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6.5563196351973205E-2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9.0178940849300213E-2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8.7510907523024734E-2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8.4306938945444929E-2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8.2625236743642375E-2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8.141469462988872E-2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7.9886952291463267E-2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0.38021829229778537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0.38932183528129655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0.39738482039485046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0.40524380050103204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0.41326548212833458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0.42384042904086178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5.2690687227904445E-2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5.1803703328320287E-2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5.1323905707738635E-2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5.0682322527953738E-2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5.0045854210928394E-2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4.9361138632633035E-2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0.19276256301031258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0.19338113147034283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0.19281920836938551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0.19311755487689672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0.19347089278598159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0.19346462261990224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0.13640572539436427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0.14107654395859548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0.14557666433948266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0.14867132602277197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0.15216754683376307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0.15942161685221617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0.13141282655730865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0.13256762603575517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0.13464560040776863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0.13491963053699321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0.13422903482265766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0.13275494789631051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9.7672802300228997E-2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9.4094969753665589E-2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9.0448403620113221E-2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8.8661381522989691E-2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8.7223741418961886E-2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8.4549732846805184E-2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5.2929282905199999E-2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5.533347557345504E-2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5.7241730955612885E-2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5.8617540734839532E-2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6.0048570186825835E-2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6.2791981532033123E-2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2.5036307381960787E-2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2.5058030629461256E-2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2.522246634372503E-2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2.5264246552523177E-2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2.5216071306180216E-2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2.5256599367000501E-2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5.3431052302000966E-2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5.1718931010690777E-2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5.0329108677321585E-2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4.945751863685912E-2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4.8682844385440217E-2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4.7186912360794898E-2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5.4787370456009586E-2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5.628349529814388E-2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5.7627958394610844E-2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5.8396203344094302E-2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5.9103929597716924E-2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6.0552517760788453E-2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0.23637207586197814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0.23981520950704649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0.24357125610241601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0.24512388731651921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0.24567802184341875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0.24617436578489324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4.3858702190336343E-2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4.2936081490633861E-2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4.2017793962468727E-2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4.161495410604002E-2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4.1406094909290786E-2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4.1102535295240744E-2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1.1143165584944877E-2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1.1505173620380204E-2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1.1771018508341865E-2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1.1917114592838E-2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1.2078923401438388E-2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1.24654160131926E-2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1.4833514148173608E-2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1.5118468625724156E-2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1.5527171791830231E-2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1.5710787906605794E-2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1.5782730586058186E-2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1.5784621454506476E-2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1.0551029567601762E-2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1.0156811635428004E-2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9.7586896231621392E-3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9.5793026127409132E-3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9.4680527860216517E-3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9.3165764746013305E-3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0.73183647351080083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0.71718141311061623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0.69970869003637348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0.68566492908164234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0.67357558762010461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0.663672234597245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0.61330287683003537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0.59207710444000461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0.58802061538635619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0.5783943819219779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0.57022977625606597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0.56283080840622468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4.3746132252189637E-2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4.7492834614222899E-2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5.1008545097299171E-2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5.4420037306569233E-2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5.7517674472379855E-2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6.0228566657060403E-2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96.658722397987503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106.07835940160231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114.52527406900329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121.80119027558681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127.79574140466893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128.63942369674828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103.08499244321968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109.68368006369155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115.57160555121659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120.66171181141667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124.94913403940409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125.46652672809756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100.21016366688909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106.16137218397853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111.28303556159892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115.53112864933155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118.96847405162961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119.30522784294538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108.52676092962074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117.76541861389846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126.07034904456478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133.08877140187846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138.91703236700388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141.77808616372729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238.64049949508421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258.02261157997708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275.69328018957611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291.61914130717179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305.94236338732452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316.45417241164256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124.33330883026197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129.56522765649893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134.61450889653347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138.45163020887748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141.53456990359112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142.61129483476188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200.7315987699975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222.17236771155333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241.8794017487335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259.74840210093873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275.4568756072008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287.53738695949579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187.37401748960247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199.12272994967694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209.3535183120147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218.52841099789183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226.78892779364168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234.45262994959248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219.57199340617919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232.19330562952675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244.25742703547138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253.51227788192116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261.32624278079675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268.48001567118666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255.17299738832344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290.96897249640546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325.92246527678162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357.23479449176722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386.82074637726566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425.81895065196466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235.10707983436581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248.59141906866381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261.42196467215553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271.54100040556699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280.09450896549822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295.14156942420436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238.16098267156542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243.03353444952191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252.61199815235574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258.8614070758739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264.8919151380918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274.45000169731401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125.60275992210973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139.46417310556404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152.30964875516725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163.81347814550813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174.07634830473208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181.70819592635704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118.4041720405101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124.91554423908052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130.72126565367586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135.82006955808163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140.17455977596234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142.15290402269449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156.69230920202003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165.09389329770462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173.10262389103909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179.24754938126154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184.17417005830256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186.54833807962527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312.8893035660825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342.09237071614956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369.35849421576643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393.81360024243395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415.69178275742246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431.9949004255634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297.36403831730127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311.53360549747839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324.2908923066492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335.04108673411577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344.03267332197214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349.28592154471647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296.29132231561152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306.45658057149092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315.83238342134513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323.05117327406134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328.8178739491774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330.96213004141975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35.330504865377151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44.090021466567308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48.281097117226238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54.711375325441615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60.841645173711193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67.290407750879041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32.768079362494248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37.980294924677835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39.859596747486641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42.997445736018271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45.837454838138186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49.292355373848658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214.8336267683608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228.81766285798221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231.00125121161932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237.15909073608205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242.43366284100389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249.63724635229656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6.7272005184576145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6.6447656243223827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6.5132932674008011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6.3740411461252986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6.1516123208019557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5.5499786220096308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12.648965007008893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13.625025297281887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14.324379924635636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15.148763393744398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16.006217333060533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16.569940182338726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11.15909434279914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13.105886201548923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15.284947785836874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17.105726132931743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18.811756412080545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20.32586308810972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7.4330984219351999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7.3413749485696265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7.2242954490697997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7.091673365891741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6.9172083475107122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6.5328042514218509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81.996403537088071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91.40306042682829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100.09260784688895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108.22053320242348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115.84516531283676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122.39338467768437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8.8690901861897355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9.5077845961478786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10.190230411755138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10.722126240698337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11.181284457070866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11.523571853545224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21.59829761551422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21.38331711902368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21.10419370313754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21.003748681141367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20.679264522701317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19.37627556797397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18.774119003929513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20.460384235307011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21.766148618605776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23.286374965356682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25.005145954824371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27.181660233112158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33.565759647152191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38.56228192205144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43.891899941295236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47.907962021440703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51.452109928704793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55.780949305753083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9.0739609599224096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8.6335583377314524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8.4956765359621986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8.3637937491783791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8.2079571580856303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7.8926440779704752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6.9737387304608607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7.5598808811561096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8.1391470072724559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8.6522131462198324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9.2139390054567585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10.018743176808847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16.105540964932473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18.784184834556672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21.463765457947279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23.781589634693709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26.035766728971254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29.659608406230078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2.1649206799169676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2.1771751689659915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2.1927955862528172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2.2190826704591746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2.2289725271265111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2.1499717050358416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5.439711853016278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5.6634573148010103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5.8425826018059537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6.0363887864516821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6.2332767654106815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6.3758695171925961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39.875076389440828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43.42472284414194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46.888346193620549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49.537941181440111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51.676292333488831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53.107427006672985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2.0573869690444457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2.0064947240740052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1.9761522816185595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1.9790060740691513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1.971095963787286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1.880481871205598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4.3775170049272916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4.6354101904876455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4.8166226747866858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5.0127296305507674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5.2223828603913152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5.4463493801636087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4.5908209919868597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5.1248560278808863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5.6917139355084201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6.0865435807902886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6.4038547761903306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6.6994223472133418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6.0540615016827779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6.8763424071571757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8.1052053206284036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9.1688425965686644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10.178143747810029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11.21340532589517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6.3803419254914573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8.680410475811529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8.9179187538655373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10.141573413007928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11.328664810477544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12.659385106076572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113.79294542781095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126.04112035225597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125.64159043168689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130.07606329380371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133.8311588300819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138.99019907311646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14.804602515883403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17.222443311180594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19.705752251030084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21.960967535782721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24.170631170789463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26.136155246102224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6.9042187714691288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7.2284515007467318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7.5769952625083139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7.7989770104792342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7.9142466534087372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7.6997908268102808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8.8264385809131181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8.9247823112258668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8.8398734643349144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8.8685861265394834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8.8847082417448338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8.6098358195455731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62.011217203209675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70.347471967901186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78.237645400423858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85.588474143532153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92.528089508269233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98.723522569541345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8.7128032317887083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9.1048093741386609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9.5067428679167598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9.8039810553328692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10.03531017508265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10.110867101314142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27.57457171021462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28.799938629505952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29.762745439373269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30.641877610148537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31.380258434066459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31.615371111795966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28.29538931660997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32.984024606912058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37.629775861488554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41.710449464101302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45.741100318739512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50.855879540458503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25.508283773196474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27.310568320452987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29.209381989907701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30.48640725738187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31.338533330599823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31.824923840648641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20.13450317678948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20.111390349017078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19.9230844116423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20.001228946455576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20.056886756891146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19.658081725732067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13.7572522850711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16.540065830288512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19.273162971898113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21.720994258106671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24.182502733329017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27.987320454984243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5.8581948181860852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6.1955851363104708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6.5563589896966246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6.8187104947228026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7.0149387249426205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7.4026916971139336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12.537793552058559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12.241973086845253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12.269067039587195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12.257891777262447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12.260221434242006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12.180983508911225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7.1549911163211117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8.1884858683365245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9.1816306552028806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10.024016490020127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10.797309625167479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11.575519617846432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34.966270593834871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37.618567500283916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40.206357443112779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42.137226342516712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43.617895197461124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44.336877102588119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5.3584472122180893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5.4583019592885016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5.5357362833636596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5.6321698058141312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5.7233368033974212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5.7208715084668711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3.5030185968689516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3.9598948679436052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4.3806372529651201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4.7327830660932717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5.0669487809992155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5.43944369656767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4.4121128960976206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4.7145852856299584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5.0469810014930863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5.2792020721525166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5.4476082566814901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5.535130688102341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3.1105934729920248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3.0922807888689734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3.0568706374554591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3.0662941471644189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3.0827765626882262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3.0516792139125379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79.78098693314422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94.049805040425156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92.927995141821526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98.256678628788762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103.03873799053864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108.73383629206731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41.82431605531572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42.425007600144909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44.074970863391243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44.968948970748329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45.674256658739544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47.042089266601067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4.6220458665252515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5.1230605946545991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5.6617485009680673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6.1608517038432176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6.6249727390912989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7.0870639464198328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1.1490179857173817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1.3446657205929964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1.5358452108233149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1.7067167844832796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1.8705751744427808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2.103632461965355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1.0146999030204245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1.0751664281836264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1.1339876277077303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1.1788611172986787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1.2158539163853965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1.293761305373716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1.0063278258595352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1.0030910186717519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1.0316282144164364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1.0441816380258213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1.0573561513883183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1.0841884785071689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17.235269785760728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20.169985808894943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23.037678162349721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25.600751767249193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28.058627616641708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31.554486929480323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15.220498545306368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16.127496422754394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17.009814415615956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17.682916759480182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18.237808745780953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19.406419580605746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15.094917387893032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15.04636528007628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15.474423216246549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15.662724570387322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15.860342270824779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16.262827177607537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45.960719428695263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53.786628823719852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61.433808432932587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68.268671379331167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74.823006977711216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84.14529847861418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40.587996120816982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43.006657127345044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45.359505108309222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47.154444691947148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48.634156655415872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51.750452214948645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40.253113034381421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40.12364074687008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41.265128576657453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41.767265521032861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42.294246055532739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43.367539140286766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172.35269785760721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201.69985808894941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230.37678162349715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256.00751767249187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280.58627616641701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315.54486929480311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152.20498545306367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161.27496422754393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170.09814415615955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176.82916759480182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182.3780874578095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194.06419580605743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150.94917387893031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150.46365280076279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154.74423216246547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156.6272457038732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158.60342270824776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162.62827177607534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11.490179857173816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13.446657205929961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15.358452108233145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17.067167844832788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18.705751744427801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21.036324619653541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10.146999030204245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10.751664281836264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11.339876277077307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11.788611172986789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12.158539163853968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12.937613053737163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10.063278258595354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10.030910186717518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10.316282144164363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10.441816380258212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10.573561513883185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10.841884785071692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5.745089928586907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6.7233286029649815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7.6792260541165733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8.5335839224163941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9.3528758722139003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10.518162309826771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5.0734995151021227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5.3758321409181313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5.6699381385386527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5.8943055864933935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6.0792695819269831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6.4688065268685815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5.0316391292976776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5.0154550933587592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5.1581410720821816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5.2209081901291068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5.2867807569415923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5.4209423925358458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75.050599018739518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83.420903866240764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92.203094809323417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99.6004746961096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106.37810565787932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114.7395382048025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35.888889171407222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37.37823429628704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39.041578131340295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40.235362235183878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41.114245138927487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43.28514440108686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68.99108324355754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69.437710368881454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71.639822494619537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72.807746038811061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73.874854423700114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75.580555918638382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88.633655469581328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98.874715365264336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108.56375995933747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116.91445974409602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124.16378584400573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126.55248004819379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83.251478674589137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88.287543963913876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93.147624530991735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96.967479390206393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99.91291377385194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99.071089766269239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81.622842912637296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84.916554623928988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87.01760017028468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88.857694733722596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90.077794101177957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88.248231352311919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49.240919705322952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54.93039742514685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60.313199977409703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64.952477635608901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68.979881024447621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70.306933360107664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46.250821485882852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49.048635535507714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51.74868029499541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53.870821883448002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55.507174318806634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55.039494314594016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45.34602384035405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47.175863679960543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48.343111205713697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49.365385963179214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50.043218945098857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49.026795195728845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73.861379557984435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82.395596137720275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90.469799966114564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97.428716453413344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103.46982153667145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105.46040004016149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69.376232228824279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73.572953303261571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77.623020442493115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80.806232825172003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83.260761478209957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82.559241471891028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68.019035760531068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70.763795519940814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72.514666808570553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74.048078944768818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75.064828417648286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73.540192793593249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12.31022992633074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13.732599356286714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15.078299994352427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16.238119408902225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17.244970256111909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17.576733340026916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11.562705371470711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12.262158883876927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12.937170073748852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13.467705470861999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13.876793579701657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13.759873578648502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11.336505960088513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11.793965919990137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12.085777801428428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12.341346490794804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12.510804736274716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12.256698798932211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36.930689778992217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41.197798068860145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45.234899983057275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48.714358226706679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51.734910768335723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52.730200020080744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60.126067931647718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63.763226196160034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67.273284383494044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70.032068448482406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72.159326614448631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71.55134260897222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34.009517880265534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35.381897759970407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36.257333404285276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37.024039472384409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37.532414208824143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36.770096396796625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98.481839410645932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109.86079485029373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120.62639995481942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129.90495527121783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137.95976204889527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140.6138667202153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92.501642971765705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98.097271071015413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103.49736058999082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107.74164376689599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111.01434863761327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110.07898862918802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90.692047680708086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94.351727359921085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96.686222411427408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98.730771926358429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100.08643789019771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98.053590391457675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2.462045985266148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2.7465198712573429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3.0156599988704853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3.2476238817804446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3.4489940512223813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3.5153466680053831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2.3125410742941432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2.4524317767753856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2.5874340147497712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2.6935410941724003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2.7753587159403321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2.751974715729701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2.2673011920177029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2.3587931839980274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2.4171555602856856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2.4682692981589609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2.5021609472549433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2.4513397597864421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6688-2202-4B06-AF9D-DA4309B1D77E}">
  <sheetPr>
    <tabColor rgb="FFFFC000"/>
  </sheetPr>
  <dimension ref="A3:G16"/>
  <sheetViews>
    <sheetView workbookViewId="0">
      <selection activeCell="G26" sqref="G26"/>
    </sheetView>
  </sheetViews>
  <sheetFormatPr defaultRowHeight="15" x14ac:dyDescent="0.25"/>
  <cols>
    <col min="1" max="1" width="9.140625" style="1"/>
    <col min="2" max="2" width="31.7109375" style="1" customWidth="1"/>
    <col min="3" max="3" width="23.140625" style="1" bestFit="1" customWidth="1"/>
    <col min="4" max="4" width="14.5703125" style="1" customWidth="1"/>
    <col min="5" max="5" width="20.5703125" style="1" customWidth="1"/>
    <col min="6" max="6" width="15.5703125" style="1" customWidth="1"/>
    <col min="7" max="7" width="32.42578125" style="1" customWidth="1"/>
    <col min="8" max="16384" width="9.140625" style="1"/>
  </cols>
  <sheetData>
    <row r="3" spans="1:7" x14ac:dyDescent="0.25">
      <c r="B3" s="3" t="s">
        <v>1</v>
      </c>
      <c r="C3" s="4" t="s">
        <v>12</v>
      </c>
      <c r="D3" s="4" t="s">
        <v>13</v>
      </c>
      <c r="E3" s="4" t="s">
        <v>16</v>
      </c>
      <c r="F3" s="4" t="s">
        <v>17</v>
      </c>
      <c r="G3" s="4" t="s">
        <v>18</v>
      </c>
    </row>
    <row r="4" spans="1:7" x14ac:dyDescent="0.25">
      <c r="A4" s="2" t="s">
        <v>2</v>
      </c>
      <c r="B4" s="5" t="s">
        <v>53</v>
      </c>
      <c r="C4" s="6" t="s">
        <v>10</v>
      </c>
      <c r="D4" s="6" t="s">
        <v>14</v>
      </c>
      <c r="E4" s="6" t="s">
        <v>22</v>
      </c>
      <c r="F4" s="6">
        <v>2030</v>
      </c>
      <c r="G4" s="68" t="s">
        <v>63</v>
      </c>
    </row>
    <row r="5" spans="1:7" x14ac:dyDescent="0.25">
      <c r="A5" s="2" t="s">
        <v>3</v>
      </c>
      <c r="B5" s="1" t="s">
        <v>54</v>
      </c>
      <c r="C5" s="7" t="s">
        <v>11</v>
      </c>
      <c r="D5" s="7" t="s">
        <v>14</v>
      </c>
      <c r="E5" s="7" t="s">
        <v>22</v>
      </c>
      <c r="F5" s="7">
        <v>2030</v>
      </c>
      <c r="G5" s="69"/>
    </row>
    <row r="6" spans="1:7" x14ac:dyDescent="0.25">
      <c r="A6" s="2" t="s">
        <v>4</v>
      </c>
      <c r="B6" s="1" t="s">
        <v>55</v>
      </c>
      <c r="C6" s="7" t="s">
        <v>10</v>
      </c>
      <c r="D6" s="7" t="s">
        <v>14</v>
      </c>
      <c r="E6" s="7" t="s">
        <v>22</v>
      </c>
      <c r="F6" s="7" t="s">
        <v>23</v>
      </c>
      <c r="G6" s="69"/>
    </row>
    <row r="7" spans="1:7" x14ac:dyDescent="0.25">
      <c r="A7" s="2" t="s">
        <v>5</v>
      </c>
      <c r="B7" s="1" t="s">
        <v>56</v>
      </c>
      <c r="C7" s="7" t="s">
        <v>11</v>
      </c>
      <c r="D7" s="7" t="s">
        <v>14</v>
      </c>
      <c r="E7" s="7" t="s">
        <v>22</v>
      </c>
      <c r="F7" s="7" t="s">
        <v>23</v>
      </c>
      <c r="G7" s="69"/>
    </row>
    <row r="8" spans="1:7" x14ac:dyDescent="0.25">
      <c r="A8" s="2" t="s">
        <v>6</v>
      </c>
      <c r="B8" s="1" t="s">
        <v>57</v>
      </c>
      <c r="C8" s="7" t="s">
        <v>10</v>
      </c>
      <c r="D8" s="7" t="s">
        <v>15</v>
      </c>
      <c r="E8" s="7" t="s">
        <v>22</v>
      </c>
      <c r="F8" s="7">
        <v>2030</v>
      </c>
      <c r="G8" s="69"/>
    </row>
    <row r="9" spans="1:7" x14ac:dyDescent="0.25">
      <c r="A9" s="2" t="s">
        <v>7</v>
      </c>
      <c r="B9" s="1" t="s">
        <v>58</v>
      </c>
      <c r="C9" s="7" t="s">
        <v>11</v>
      </c>
      <c r="D9" s="7" t="s">
        <v>15</v>
      </c>
      <c r="E9" s="7" t="s">
        <v>22</v>
      </c>
      <c r="F9" s="7">
        <v>2030</v>
      </c>
      <c r="G9" s="69"/>
    </row>
    <row r="10" spans="1:7" x14ac:dyDescent="0.25">
      <c r="A10" s="2" t="s">
        <v>8</v>
      </c>
      <c r="B10" s="1" t="s">
        <v>59</v>
      </c>
      <c r="C10" s="7" t="s">
        <v>10</v>
      </c>
      <c r="D10" s="7" t="s">
        <v>15</v>
      </c>
      <c r="E10" s="7" t="s">
        <v>22</v>
      </c>
      <c r="F10" s="7" t="s">
        <v>23</v>
      </c>
      <c r="G10" s="69"/>
    </row>
    <row r="11" spans="1:7" x14ac:dyDescent="0.25">
      <c r="A11" s="2" t="s">
        <v>9</v>
      </c>
      <c r="B11" s="8" t="s">
        <v>60</v>
      </c>
      <c r="C11" s="9" t="s">
        <v>11</v>
      </c>
      <c r="D11" s="9" t="s">
        <v>15</v>
      </c>
      <c r="E11" s="9" t="s">
        <v>22</v>
      </c>
      <c r="F11" s="9" t="s">
        <v>23</v>
      </c>
      <c r="G11" s="70"/>
    </row>
    <row r="12" spans="1:7" x14ac:dyDescent="0.25">
      <c r="A12" s="2" t="s">
        <v>19</v>
      </c>
      <c r="B12" s="5" t="s">
        <v>51</v>
      </c>
      <c r="C12" s="6" t="s">
        <v>10</v>
      </c>
      <c r="D12" s="6" t="s">
        <v>15</v>
      </c>
      <c r="E12" s="5"/>
      <c r="F12" s="5"/>
      <c r="G12" s="5"/>
    </row>
    <row r="13" spans="1:7" x14ac:dyDescent="0.25">
      <c r="A13" s="2" t="s">
        <v>19</v>
      </c>
      <c r="B13" t="s">
        <v>52</v>
      </c>
      <c r="C13" s="7" t="s">
        <v>11</v>
      </c>
      <c r="D13" s="7" t="s">
        <v>15</v>
      </c>
    </row>
    <row r="14" spans="1:7" x14ac:dyDescent="0.25">
      <c r="A14" s="2" t="s">
        <v>19</v>
      </c>
      <c r="B14" s="1" t="s">
        <v>49</v>
      </c>
      <c r="C14" s="7" t="s">
        <v>10</v>
      </c>
      <c r="D14" s="7" t="s">
        <v>14</v>
      </c>
    </row>
    <row r="15" spans="1:7" x14ac:dyDescent="0.25">
      <c r="A15" s="2" t="s">
        <v>19</v>
      </c>
      <c r="B15" s="8" t="s">
        <v>50</v>
      </c>
      <c r="C15" s="9" t="s">
        <v>11</v>
      </c>
      <c r="D15" s="9" t="s">
        <v>14</v>
      </c>
      <c r="E15" s="8"/>
      <c r="F15" s="8"/>
      <c r="G15" s="8"/>
    </row>
    <row r="16" spans="1:7" ht="15" customHeight="1" x14ac:dyDescent="0.25"/>
  </sheetData>
  <mergeCells count="1">
    <mergeCell ref="G4:G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C5E-3B82-43E0-8098-61C8CAF0AABB}">
  <sheetPr>
    <tabColor rgb="FF002060"/>
  </sheetPr>
  <dimension ref="A3:M62"/>
  <sheetViews>
    <sheetView tabSelected="1" zoomScale="85" zoomScaleNormal="85" workbookViewId="0">
      <selection activeCell="T4" sqref="T4"/>
    </sheetView>
  </sheetViews>
  <sheetFormatPr defaultRowHeight="15" x14ac:dyDescent="0.25"/>
  <cols>
    <col min="1" max="2" width="9.140625" style="1"/>
    <col min="3" max="3" width="32.140625" style="1" customWidth="1"/>
    <col min="4" max="16384" width="9.140625" style="1"/>
  </cols>
  <sheetData>
    <row r="3" spans="1:10" x14ac:dyDescent="0.25">
      <c r="B3" t="s">
        <v>0</v>
      </c>
      <c r="C3" t="s">
        <v>30</v>
      </c>
    </row>
    <row r="4" spans="1:10" x14ac:dyDescent="0.25">
      <c r="C4" s="10"/>
      <c r="D4" s="11">
        <v>2020</v>
      </c>
      <c r="E4" s="11">
        <v>2025</v>
      </c>
      <c r="F4" s="11">
        <v>2030</v>
      </c>
      <c r="G4" s="11">
        <v>2035</v>
      </c>
      <c r="H4" s="11">
        <v>2040</v>
      </c>
      <c r="I4" s="11">
        <v>2045</v>
      </c>
      <c r="J4" s="11">
        <v>2050</v>
      </c>
    </row>
    <row r="5" spans="1:10" x14ac:dyDescent="0.25">
      <c r="A5" s="1" t="s">
        <v>47</v>
      </c>
      <c r="B5" s="1" t="s">
        <v>32</v>
      </c>
      <c r="C5" s="12" t="s">
        <v>49</v>
      </c>
      <c r="D5" s="13">
        <f>SUMIFS(Baseline_ME!$F:$F,Baseline_ME!$C:$C,$A5,Baseline_ME!$D:$D,$B5,Baseline_ME!$E:$E,D$4,Baseline_ME!$B:$B,$C$3)</f>
        <v>8.3333333333333329E-2</v>
      </c>
      <c r="E5" s="13">
        <f>SUMIFS(Baseline_ME!$F:$F,Baseline_ME!$C:$C,$A5,Baseline_ME!$D:$D,$B5,Baseline_ME!$E:$E,E$4,Baseline_ME!$B:$B,$C$3)</f>
        <v>6.6169537011303736E-2</v>
      </c>
      <c r="F5" s="13">
        <f>SUMIFS(Baseline_ME!$F:$F,Baseline_ME!$C:$C,$A5,Baseline_ME!$D:$D,$B5,Baseline_ME!$E:$E,F$4,Baseline_ME!$B:$B,$C$3)</f>
        <v>5.4724924345301934E-2</v>
      </c>
      <c r="G5" s="13">
        <f>SUMIFS(Baseline_ME!$F:$F,Baseline_ME!$C:$C,$A5,Baseline_ME!$D:$D,$B5,Baseline_ME!$E:$E,G$4,Baseline_ME!$B:$B,$C$3)</f>
        <v>4.6627265814950858E-2</v>
      </c>
      <c r="H5" s="13">
        <f>SUMIFS(Baseline_ME!$F:$F,Baseline_ME!$C:$C,$A5,Baseline_ME!$D:$D,$B5,Baseline_ME!$E:$E,H$4,Baseline_ME!$B:$B,$C$3)</f>
        <v>4.0628613008993654E-2</v>
      </c>
      <c r="I5" s="13">
        <f>SUMIFS(Baseline_ME!$F:$F,Baseline_ME!$C:$C,$A5,Baseline_ME!$D:$D,$B5,Baseline_ME!$E:$E,I$4,Baseline_ME!$B:$B,$C$3)</f>
        <v>3.6038474230341074E-2</v>
      </c>
      <c r="J5" s="13">
        <f>SUMIFS(Baseline_ME!$F:$F,Baseline_ME!$C:$C,$A5,Baseline_ME!$D:$D,$B5,Baseline_ME!$E:$E,J$4,Baseline_ME!$B:$B,$C$3)</f>
        <v>3.2452211480699239E-2</v>
      </c>
    </row>
    <row r="6" spans="1:10" x14ac:dyDescent="0.25">
      <c r="A6" s="1" t="s">
        <v>47</v>
      </c>
      <c r="B6" s="1" t="s">
        <v>32</v>
      </c>
      <c r="C6" s="12" t="s">
        <v>50</v>
      </c>
      <c r="D6" s="13">
        <f>SUMIFS(Baseline_ME_PART!$F:$F,Baseline_ME_PART!$C:$C,$A6,Baseline_ME_PART!$D:$D,$B6,Baseline_ME_PART!$E:$E,D$4,Baseline_ME_PART!$B:$B,$C$3)</f>
        <v>8.3333333333333329E-2</v>
      </c>
      <c r="E6" s="13">
        <f>SUMIFS(Baseline_ME_PART!$F:$F,Baseline_ME_PART!$C:$C,$A6,Baseline_ME_PART!$D:$D,$B6,Baseline_ME_PART!$E:$E,E$4,Baseline_ME_PART!$B:$B,$C$3)</f>
        <v>8.4059885865685233E-2</v>
      </c>
      <c r="F6" s="13">
        <f>SUMIFS(Baseline_ME_PART!$F:$F,Baseline_ME_PART!$C:$C,$A6,Baseline_ME_PART!$D:$D,$B6,Baseline_ME_PART!$E:$E,F$4,Baseline_ME_PART!$B:$B,$C$3)</f>
        <v>7.3475085554677841E-2</v>
      </c>
      <c r="G6" s="13">
        <f>SUMIFS(Baseline_ME_PART!$F:$F,Baseline_ME_PART!$C:$C,$A6,Baseline_ME_PART!$D:$D,$B6,Baseline_ME_PART!$E:$E,G$4,Baseline_ME_PART!$B:$B,$C$3)</f>
        <v>6.2429894224342738E-2</v>
      </c>
      <c r="H6" s="13">
        <f>SUMIFS(Baseline_ME_PART!$F:$F,Baseline_ME_PART!$C:$C,$A6,Baseline_ME_PART!$D:$D,$B6,Baseline_ME_PART!$E:$E,H$4,Baseline_ME_PART!$B:$B,$C$3)</f>
        <v>5.3425012447759074E-2</v>
      </c>
      <c r="I6" s="13">
        <f>SUMIFS(Baseline_ME_PART!$F:$F,Baseline_ME_PART!$C:$C,$A6,Baseline_ME_PART!$D:$D,$B6,Baseline_ME_PART!$E:$E,I$4,Baseline_ME_PART!$B:$B,$C$3)</f>
        <v>4.6564349370209465E-2</v>
      </c>
      <c r="J6" s="13">
        <f>SUMIFS(Baseline_ME_PART!$F:$F,Baseline_ME_PART!$C:$C,$A6,Baseline_ME_PART!$D:$D,$B6,Baseline_ME_PART!$E:$E,J$4,Baseline_ME_PART!$B:$B,$C$3)</f>
        <v>4.1418361792391833E-2</v>
      </c>
    </row>
    <row r="7" spans="1:10" x14ac:dyDescent="0.25">
      <c r="A7" s="1" t="s">
        <v>47</v>
      </c>
      <c r="B7" s="1" t="s">
        <v>32</v>
      </c>
      <c r="C7" s="12" t="s">
        <v>51</v>
      </c>
      <c r="D7" s="13">
        <f>SUMIFS(Baseline_RE!$F:$F,Baseline_RE!$C:$C,$A7,Baseline_RE!$D:$D,$B7,Baseline_RE!$E:$E,D$4,Baseline_RE!$B:$B,$C$3)</f>
        <v>8.3333333333333329E-2</v>
      </c>
      <c r="E7" s="13">
        <f>SUMIFS(Baseline_RE!$F:$F,Baseline_RE!$C:$C,$A7,Baseline_RE!$D:$D,$B7,Baseline_RE!$E:$E,E$4,Baseline_RE!$B:$B,$C$3)</f>
        <v>6.4825248736888802E-2</v>
      </c>
      <c r="F7" s="13">
        <f>SUMIFS(Baseline_RE!$F:$F,Baseline_RE!$C:$C,$A7,Baseline_RE!$D:$D,$B7,Baseline_RE!$E:$E,F$4,Baseline_RE!$B:$B,$C$3)</f>
        <v>5.4534285161445088E-2</v>
      </c>
      <c r="G7" s="13">
        <f>SUMIFS(Baseline_RE!$F:$F,Baseline_RE!$C:$C,$A7,Baseline_RE!$D:$D,$B7,Baseline_RE!$E:$E,G$4,Baseline_RE!$B:$B,$C$3)</f>
        <v>4.7048740004970509E-2</v>
      </c>
      <c r="H7" s="13">
        <f>SUMIFS(Baseline_RE!$F:$F,Baseline_RE!$C:$C,$A7,Baseline_RE!$D:$D,$B7,Baseline_RE!$E:$E,H$4,Baseline_RE!$B:$B,$C$3)</f>
        <v>4.1486785781691078E-2</v>
      </c>
      <c r="I7" s="13">
        <f>SUMIFS(Baseline_RE!$F:$F,Baseline_RE!$C:$C,$A7,Baseline_RE!$D:$D,$B7,Baseline_RE!$E:$E,I$4,Baseline_RE!$B:$B,$C$3)</f>
        <v>3.738787014033166E-2</v>
      </c>
      <c r="J7" s="13">
        <f>SUMIFS(Baseline_RE!$F:$F,Baseline_RE!$C:$C,$A7,Baseline_RE!$D:$D,$B7,Baseline_RE!$E:$E,J$4,Baseline_RE!$B:$B,$C$3)</f>
        <v>3.4534288950957115E-2</v>
      </c>
    </row>
    <row r="8" spans="1:10" x14ac:dyDescent="0.25">
      <c r="A8" s="1" t="s">
        <v>47</v>
      </c>
      <c r="B8" s="1" t="s">
        <v>32</v>
      </c>
      <c r="C8" s="12" t="s">
        <v>52</v>
      </c>
      <c r="D8" s="13">
        <f>SUMIFS(Baseline_RE_PART!$F:$F,Baseline_RE_PART!$C:$C,$A8,Baseline_RE_PART!$D:$D,$B8,Baseline_RE_PART!$E:$E,D$4,Baseline_RE_PART!$B:$B,$C$3)</f>
        <v>8.3333333333333329E-2</v>
      </c>
      <c r="E8" s="13">
        <f>SUMIFS(Baseline_RE_PART!$F:$F,Baseline_RE_PART!$C:$C,$A8,Baseline_RE_PART!$D:$D,$B8,Baseline_RE_PART!$E:$E,E$4,Baseline_RE_PART!$B:$B,$C$3)</f>
        <v>7.5120232727267491E-2</v>
      </c>
      <c r="F8" s="13">
        <f>SUMIFS(Baseline_RE_PART!$F:$F,Baseline_RE_PART!$C:$C,$A8,Baseline_RE_PART!$D:$D,$B8,Baseline_RE_PART!$E:$E,F$4,Baseline_RE_PART!$B:$B,$C$3)</f>
        <v>6.8707057995442272E-2</v>
      </c>
      <c r="G8" s="13">
        <f>SUMIFS(Baseline_RE_PART!$F:$F,Baseline_RE_PART!$C:$C,$A8,Baseline_RE_PART!$D:$D,$B8,Baseline_RE_PART!$E:$E,G$4,Baseline_RE_PART!$B:$B,$C$3)</f>
        <v>6.1620550366520484E-2</v>
      </c>
      <c r="H8" s="13">
        <f>SUMIFS(Baseline_RE_PART!$F:$F,Baseline_RE_PART!$C:$C,$A8,Baseline_RE_PART!$D:$D,$B8,Baseline_RE_PART!$E:$E,H$4,Baseline_RE_PART!$B:$B,$C$3)</f>
        <v>5.5109931689503795E-2</v>
      </c>
      <c r="I8" s="13">
        <f>SUMIFS(Baseline_RE_PART!$F:$F,Baseline_RE_PART!$C:$C,$A8,Baseline_RE_PART!$D:$D,$B8,Baseline_RE_PART!$E:$E,I$4,Baseline_RE_PART!$B:$B,$C$3)</f>
        <v>4.9562056548729777E-2</v>
      </c>
      <c r="J8" s="13">
        <f>SUMIFS(Baseline_RE_PART!$F:$F,Baseline_RE_PART!$C:$C,$A8,Baseline_RE_PART!$D:$D,$B8,Baseline_RE_PART!$E:$E,J$4,Baseline_RE_PART!$B:$B,$C$3)</f>
        <v>4.621070551339708E-2</v>
      </c>
    </row>
    <row r="9" spans="1:10" x14ac:dyDescent="0.25">
      <c r="A9" s="1" t="s">
        <v>47</v>
      </c>
      <c r="B9" s="1" t="s">
        <v>32</v>
      </c>
      <c r="C9" s="5" t="s">
        <v>53</v>
      </c>
      <c r="D9" s="14">
        <f>SUMIFS(ME_PV_30!$F:$F,ME_PV_30!$C:$C,$A9,ME_PV_30!$D:$D,$B9,ME_PV_30!$E:$E,D$4,ME_PV_30!$B:$B,$C$3)</f>
        <v>8.3333333333333329E-2</v>
      </c>
      <c r="E9" s="14">
        <f>SUMIFS(ME_PV_30!$F:$F,ME_PV_30!$C:$C,$A9,ME_PV_30!$D:$D,$B9,ME_PV_30!$E:$E,E$4,ME_PV_30!$B:$B,$C$3)</f>
        <v>6.6169537011303736E-2</v>
      </c>
      <c r="F9" s="14">
        <f>SUMIFS(ME_PV_30!$F:$F,ME_PV_30!$C:$C,$A9,ME_PV_30!$D:$D,$B9,ME_PV_30!$E:$E,F$4,ME_PV_30!$B:$B,$C$3)</f>
        <v>5.5103093958080183E-2</v>
      </c>
      <c r="G9" s="14">
        <f>SUMIFS(ME_PV_30!$F:$F,ME_PV_30!$C:$C,$A9,ME_PV_30!$D:$D,$B9,ME_PV_30!$E:$E,G$4,ME_PV_30!$B:$B,$C$3)</f>
        <v>4.6621659983664215E-2</v>
      </c>
      <c r="H9" s="14">
        <f>SUMIFS(ME_PV_30!$F:$F,ME_PV_30!$C:$C,$A9,ME_PV_30!$D:$D,$B9,ME_PV_30!$E:$E,H$4,ME_PV_30!$B:$B,$C$3)</f>
        <v>4.0623984691065068E-2</v>
      </c>
      <c r="I9" s="14">
        <f>SUMIFS(ME_PV_30!$F:$F,ME_PV_30!$C:$C,$A9,ME_PV_30!$D:$D,$B9,ME_PV_30!$E:$E,I$4,ME_PV_30!$B:$B,$C$3)</f>
        <v>3.6034614573195289E-2</v>
      </c>
      <c r="J9" s="14">
        <f>SUMIFS(ME_PV_30!$F:$F,ME_PV_30!$C:$C,$A9,ME_PV_30!$D:$D,$B9,ME_PV_30!$E:$E,J$4,ME_PV_30!$B:$B,$C$3)</f>
        <v>3.2448976829266118E-2</v>
      </c>
    </row>
    <row r="10" spans="1:10" x14ac:dyDescent="0.25">
      <c r="A10" s="1" t="s">
        <v>47</v>
      </c>
      <c r="B10" s="1" t="s">
        <v>32</v>
      </c>
      <c r="C10" s="1" t="s">
        <v>54</v>
      </c>
      <c r="D10" s="15">
        <f>SUMIFS(ME_PV_30_PART!$F:$F,ME_PV_30_PART!$C:$C,$A10,ME_PV_30_PART!$D:$D,$B10,ME_PV_30_PART!$E:$E,D$4,ME_PV_30_PART!$B:$B,$C$3)</f>
        <v>8.3333333333333329E-2</v>
      </c>
      <c r="E10" s="15">
        <f>SUMIFS(ME_PV_30_PART!$F:$F,ME_PV_30_PART!$C:$C,$A10,ME_PV_30_PART!$D:$D,$B10,ME_PV_30_PART!$E:$E,E$4,ME_PV_30_PART!$B:$B,$C$3)</f>
        <v>8.4059885865685233E-2</v>
      </c>
      <c r="F10" s="15">
        <f>SUMIFS(ME_PV_30_PART!$F:$F,ME_PV_30_PART!$C:$C,$A10,ME_PV_30_PART!$D:$D,$B10,ME_PV_30_PART!$E:$E,F$4,ME_PV_30_PART!$B:$B,$C$3)</f>
        <v>8.5752376542488296E-2</v>
      </c>
      <c r="G10" s="15">
        <f>SUMIFS(ME_PV_30_PART!$F:$F,ME_PV_30_PART!$C:$C,$A10,ME_PV_30_PART!$D:$D,$B10,ME_PV_30_PART!$E:$E,G$4,ME_PV_30_PART!$B:$B,$C$3)</f>
        <v>5.7546319970339349E-2</v>
      </c>
      <c r="H10" s="15">
        <f>SUMIFS(ME_PV_30_PART!$F:$F,ME_PV_30_PART!$C:$C,$A10,ME_PV_30_PART!$D:$D,$B10,ME_PV_30_PART!$E:$E,H$4,ME_PV_30_PART!$B:$B,$C$3)</f>
        <v>5.1681502813577501E-2</v>
      </c>
      <c r="I10" s="15">
        <f>SUMIFS(ME_PV_30_PART!$F:$F,ME_PV_30_PART!$C:$C,$A10,ME_PV_30_PART!$D:$D,$B10,ME_PV_30_PART!$E:$E,I$4,ME_PV_30_PART!$B:$B,$C$3)</f>
        <v>4.5926593186959186E-2</v>
      </c>
      <c r="J10" s="15">
        <f>SUMIFS(ME_PV_30_PART!$F:$F,ME_PV_30_PART!$C:$C,$A10,ME_PV_30_PART!$D:$D,$B10,ME_PV_30_PART!$E:$E,J$4,ME_PV_30_PART!$B:$B,$C$3)</f>
        <v>4.1172540826402933E-2</v>
      </c>
    </row>
    <row r="11" spans="1:10" x14ac:dyDescent="0.25">
      <c r="A11" s="1" t="s">
        <v>47</v>
      </c>
      <c r="B11" s="1" t="s">
        <v>32</v>
      </c>
      <c r="C11" s="1" t="s">
        <v>57</v>
      </c>
      <c r="D11" s="15">
        <f>SUMIFS(RE_PV_30!$F:$F,RE_PV_30!$C:$C,$A11,RE_PV_30!$D:$D,$B11,RE_PV_30!$E:$E,D$4,RE_PV_30!$B:$B,$C$3)</f>
        <v>8.3333333333333329E-2</v>
      </c>
      <c r="E11" s="15">
        <f>SUMIFS(RE_PV_30!$F:$F,RE_PV_30!$C:$C,$A11,RE_PV_30!$D:$D,$B11,RE_PV_30!$E:$E,E$4,RE_PV_30!$B:$B,$C$3)</f>
        <v>6.4921587065491559E-2</v>
      </c>
      <c r="F11" s="15">
        <f>SUMIFS(RE_PV_30!$F:$F,RE_PV_30!$C:$C,$A11,RE_PV_30!$D:$D,$B11,RE_PV_30!$E:$E,F$4,RE_PV_30!$B:$B,$C$3)</f>
        <v>5.4803560240646414E-2</v>
      </c>
      <c r="G11" s="15">
        <f>SUMIFS(RE_PV_30!$F:$F,RE_PV_30!$C:$C,$A11,RE_PV_30!$D:$D,$B11,RE_PV_30!$E:$E,G$4,RE_PV_30!$B:$B,$C$3)</f>
        <v>4.7057130197534505E-2</v>
      </c>
      <c r="H11" s="15">
        <f>SUMIFS(RE_PV_30!$F:$F,RE_PV_30!$C:$C,$A11,RE_PV_30!$D:$D,$B11,RE_PV_30!$E:$E,H$4,RE_PV_30!$B:$B,$C$3)</f>
        <v>4.1493131958839483E-2</v>
      </c>
      <c r="I11" s="15">
        <f>SUMIFS(RE_PV_30!$F:$F,RE_PV_30!$C:$C,$A11,RE_PV_30!$D:$D,$B11,RE_PV_30!$E:$E,I$4,RE_PV_30!$B:$B,$C$3)</f>
        <v>3.7392775586705243E-2</v>
      </c>
      <c r="J11" s="15">
        <f>SUMIFS(RE_PV_30!$F:$F,RE_PV_30!$C:$C,$A11,RE_PV_30!$D:$D,$B11,RE_PV_30!$E:$E,J$4,RE_PV_30!$B:$B,$C$3)</f>
        <v>3.4538136335175391E-2</v>
      </c>
    </row>
    <row r="12" spans="1:10" x14ac:dyDescent="0.25">
      <c r="A12" s="1" t="s">
        <v>47</v>
      </c>
      <c r="B12" s="1" t="s">
        <v>32</v>
      </c>
      <c r="C12" s="8" t="s">
        <v>58</v>
      </c>
      <c r="D12" s="16">
        <f>SUMIFS(RE_PV_30_PART!$F:$F,RE_PV_30_PART!$C:$C,$A12,RE_PV_30_PART!$D:$D,$B12,RE_PV_30_PART!$E:$E,D$4,RE_PV_30_PART!$B:$B,$C$3)</f>
        <v>8.3333333333333329E-2</v>
      </c>
      <c r="E12" s="16">
        <f>SUMIFS(RE_PV_30_PART!$F:$F,RE_PV_30_PART!$C:$C,$A12,RE_PV_30_PART!$D:$D,$B12,RE_PV_30_PART!$E:$E,E$4,RE_PV_30_PART!$B:$B,$C$3)</f>
        <v>7.5936081730884189E-2</v>
      </c>
      <c r="F12" s="16">
        <f>SUMIFS(RE_PV_30_PART!$F:$F,RE_PV_30_PART!$C:$C,$A12,RE_PV_30_PART!$D:$D,$B12,RE_PV_30_PART!$E:$E,F$4,RE_PV_30_PART!$B:$B,$C$3)</f>
        <v>7.548071772714339E-2</v>
      </c>
      <c r="G12" s="16">
        <f>SUMIFS(RE_PV_30_PART!$F:$F,RE_PV_30_PART!$C:$C,$A12,RE_PV_30_PART!$D:$D,$B12,RE_PV_30_PART!$E:$E,G$4,RE_PV_30_PART!$B:$B,$C$3)</f>
        <v>5.9920716446217222E-2</v>
      </c>
      <c r="H12" s="16">
        <f>SUMIFS(RE_PV_30_PART!$F:$F,RE_PV_30_PART!$C:$C,$A12,RE_PV_30_PART!$D:$D,$B12,RE_PV_30_PART!$E:$E,H$4,RE_PV_30_PART!$B:$B,$C$3)</f>
        <v>5.4121934208864339E-2</v>
      </c>
      <c r="I12" s="16">
        <f>SUMIFS(RE_PV_30_PART!$F:$F,RE_PV_30_PART!$C:$C,$A12,RE_PV_30_PART!$D:$D,$B12,RE_PV_30_PART!$E:$E,I$4,RE_PV_30_PART!$B:$B,$C$3)</f>
        <v>4.8981408251360943E-2</v>
      </c>
      <c r="J12" s="16">
        <f>SUMIFS(RE_PV_30_PART!$F:$F,RE_PV_30_PART!$C:$C,$A12,RE_PV_30_PART!$D:$D,$B12,RE_PV_30_PART!$E:$E,J$4,RE_PV_30_PART!$B:$B,$C$3)</f>
        <v>4.5852621873944545E-2</v>
      </c>
    </row>
    <row r="13" spans="1:10" x14ac:dyDescent="0.25">
      <c r="A13" s="1" t="s">
        <v>47</v>
      </c>
      <c r="B13" s="1" t="s">
        <v>32</v>
      </c>
      <c r="C13" s="5" t="s">
        <v>55</v>
      </c>
      <c r="D13" s="14">
        <f>SUMIFS(ME_PV_ALL!$F:$F,ME_PV_ALL!$C:$C,$A13,ME_PV_ALL!$D:$D,$B13,ME_PV_ALL!$E:$E,D$4,ME_PV_ALL!$B:$B,$C$3)</f>
        <v>8.3333333333333329E-2</v>
      </c>
      <c r="E13" s="14">
        <f>SUMIFS(ME_PV_ALL!$F:$F,ME_PV_ALL!$C:$C,$A13,ME_PV_ALL!$D:$D,$B13,ME_PV_ALL!$E:$E,E$4,ME_PV_ALL!$B:$B,$C$3)</f>
        <v>6.6169537011303736E-2</v>
      </c>
      <c r="F13" s="14">
        <f>SUMIFS(ME_PV_ALL!$F:$F,ME_PV_ALL!$C:$C,$A13,ME_PV_ALL!$D:$D,$B13,ME_PV_ALL!$E:$E,F$4,ME_PV_ALL!$B:$B,$C$3)</f>
        <v>5.5103093958080183E-2</v>
      </c>
      <c r="G13" s="14">
        <f>SUMIFS(ME_PV_ALL!$F:$F,ME_PV_ALL!$C:$C,$A13,ME_PV_ALL!$D:$D,$B13,ME_PV_ALL!$E:$E,G$4,ME_PV_ALL!$B:$B,$C$3)</f>
        <v>4.6900969075150963E-2</v>
      </c>
      <c r="H13" s="14">
        <f>SUMIFS(ME_PV_ALL!$F:$F,ME_PV_ALL!$C:$C,$A13,ME_PV_ALL!$D:$D,$B13,ME_PV_ALL!$E:$E,H$4,ME_PV_ALL!$B:$B,$C$3)</f>
        <v>4.0839315276529474E-2</v>
      </c>
      <c r="I13" s="14">
        <f>SUMIFS(ME_PV_ALL!$F:$F,ME_PV_ALL!$C:$C,$A13,ME_PV_ALL!$D:$D,$B13,ME_PV_ALL!$E:$E,I$4,ME_PV_ALL!$B:$B,$C$3)</f>
        <v>3.6210676673397217E-2</v>
      </c>
      <c r="J13" s="14">
        <f>SUMIFS(ME_PV_ALL!$F:$F,ME_PV_ALL!$C:$C,$A13,ME_PV_ALL!$D:$D,$B13,ME_PV_ALL!$E:$E,J$4,ME_PV_ALL!$B:$B,$C$3)</f>
        <v>3.2600496076351862E-2</v>
      </c>
    </row>
    <row r="14" spans="1:10" x14ac:dyDescent="0.25">
      <c r="A14" s="1" t="s">
        <v>47</v>
      </c>
      <c r="B14" s="1" t="s">
        <v>32</v>
      </c>
      <c r="C14" s="1" t="s">
        <v>56</v>
      </c>
      <c r="D14" s="15">
        <f>SUMIFS(ME_PV_ALL_PART!$F:$F,ME_PV_ALL_PART!$C:$C,$A14,ME_PV_ALL_PART!$D:$D,$B14,ME_PV_ALL_PART!$E:$E,D$4,ME_PV_ALL_PART!$B:$B,$C$3)</f>
        <v>8.3333333333333329E-2</v>
      </c>
      <c r="E14" s="15">
        <f>SUMIFS(ME_PV_ALL_PART!$F:$F,ME_PV_ALL_PART!$C:$C,$A14,ME_PV_ALL_PART!$D:$D,$B14,ME_PV_ALL_PART!$E:$E,E$4,ME_PV_ALL_PART!$B:$B,$C$3)</f>
        <v>8.4059885865685233E-2</v>
      </c>
      <c r="F14" s="15">
        <f>SUMIFS(ME_PV_ALL_PART!$F:$F,ME_PV_ALL_PART!$C:$C,$A14,ME_PV_ALL_PART!$D:$D,$B14,ME_PV_ALL_PART!$E:$E,F$4,ME_PV_ALL_PART!$B:$B,$C$3)</f>
        <v>8.5752376542488296E-2</v>
      </c>
      <c r="G14" s="15">
        <f>SUMIFS(ME_PV_ALL_PART!$F:$F,ME_PV_ALL_PART!$C:$C,$A14,ME_PV_ALL_PART!$D:$D,$B14,ME_PV_ALL_PART!$E:$E,G$4,ME_PV_ALL_PART!$B:$B,$C$3)</f>
        <v>6.6749048712448841E-2</v>
      </c>
      <c r="H14" s="15">
        <f>SUMIFS(ME_PV_ALL_PART!$F:$F,ME_PV_ALL_PART!$C:$C,$A14,ME_PV_ALL_PART!$D:$D,$B14,ME_PV_ALL_PART!$E:$E,H$4,ME_PV_ALL_PART!$B:$B,$C$3)</f>
        <v>5.4935881934698047E-2</v>
      </c>
      <c r="I14" s="15">
        <f>SUMIFS(ME_PV_ALL_PART!$F:$F,ME_PV_ALL_PART!$C:$C,$A14,ME_PV_ALL_PART!$D:$D,$B14,ME_PV_ALL_PART!$E:$E,I$4,ME_PV_ALL_PART!$B:$B,$C$3)</f>
        <v>4.7084678325885705E-2</v>
      </c>
      <c r="J14" s="15">
        <f>SUMIFS(ME_PV_ALL_PART!$F:$F,ME_PV_ALL_PART!$C:$C,$A14,ME_PV_ALL_PART!$D:$D,$B14,ME_PV_ALL_PART!$E:$E,J$4,ME_PV_ALL_PART!$B:$B,$C$3)</f>
        <v>4.1591766184709188E-2</v>
      </c>
    </row>
    <row r="15" spans="1:10" x14ac:dyDescent="0.25">
      <c r="A15" s="1" t="s">
        <v>47</v>
      </c>
      <c r="B15" s="1" t="s">
        <v>32</v>
      </c>
      <c r="C15" s="1" t="s">
        <v>59</v>
      </c>
      <c r="D15" s="15">
        <f>SUMIFS(RE_PV_ALL!$F:$F,RE_PV_ALL!$C:$C,$A15,RE_PV_ALL!$D:$D,$B15,RE_PV_ALL!$E:$E,D$4,RE_PV_ALL!$B:$B,$C$3)</f>
        <v>8.3333333333333329E-2</v>
      </c>
      <c r="E15" s="15">
        <f>SUMIFS(RE_PV_ALL!$F:$F,RE_PV_ALL!$C:$C,$A15,RE_PV_ALL!$D:$D,$B15,RE_PV_ALL!$E:$E,E$4,RE_PV_ALL!$B:$B,$C$3)</f>
        <v>6.4956813196066485E-2</v>
      </c>
      <c r="F15" s="15">
        <f>SUMIFS(RE_PV_ALL!$F:$F,RE_PV_ALL!$C:$C,$A15,RE_PV_ALL!$D:$D,$B15,RE_PV_ALL!$E:$E,F$4,RE_PV_ALL!$B:$B,$C$3)</f>
        <v>5.4898620491429184E-2</v>
      </c>
      <c r="G15" s="15">
        <f>SUMIFS(RE_PV_ALL!$F:$F,RE_PV_ALL!$C:$C,$A15,RE_PV_ALL!$D:$D,$B15,RE_PV_ALL!$E:$E,G$4,RE_PV_ALL!$B:$B,$C$3)</f>
        <v>4.7330312648616667E-2</v>
      </c>
      <c r="H15" s="15">
        <f>SUMIFS(RE_PV_ALL!$F:$F,RE_PV_ALL!$C:$C,$A15,RE_PV_ALL!$D:$D,$B15,RE_PV_ALL!$E:$E,H$4,RE_PV_ALL!$B:$B,$C$3)</f>
        <v>4.171152402684089E-2</v>
      </c>
      <c r="I15" s="15">
        <f>SUMIFS(RE_PV_ALL!$F:$F,RE_PV_ALL!$C:$C,$A15,RE_PV_ALL!$D:$D,$B15,RE_PV_ALL!$E:$E,I$4,RE_PV_ALL!$B:$B,$C$3)</f>
        <v>3.7571619039868637E-2</v>
      </c>
      <c r="J15" s="15">
        <f>SUMIFS(RE_PV_ALL!$F:$F,RE_PV_ALL!$C:$C,$A15,RE_PV_ALL!$D:$D,$B15,RE_PV_ALL!$E:$E,J$4,RE_PV_ALL!$B:$B,$C$3)</f>
        <v>3.4690097450510951E-2</v>
      </c>
    </row>
    <row r="16" spans="1:10" x14ac:dyDescent="0.25">
      <c r="A16" s="1" t="s">
        <v>47</v>
      </c>
      <c r="B16" s="1" t="s">
        <v>32</v>
      </c>
      <c r="C16" s="8" t="s">
        <v>60</v>
      </c>
      <c r="D16" s="16">
        <f>SUMIFS(RE_PV_ALL_PART!$F:$F,RE_PV_ALL_PART!$C:$C,$A16,RE_PV_ALL_PART!$D:$D,$B16,RE_PV_ALL_PART!$E:$E,D$4,RE_PV_ALL_PART!$B:$B,$C$3)</f>
        <v>8.3333333333333329E-2</v>
      </c>
      <c r="E16" s="16">
        <f>SUMIFS(RE_PV_ALL_PART!$F:$F,RE_PV_ALL_PART!$C:$C,$A16,RE_PV_ALL_PART!$D:$D,$B16,RE_PV_ALL_PART!$E:$E,E$4,RE_PV_ALL_PART!$B:$B,$C$3)</f>
        <v>7.6203599283320725E-2</v>
      </c>
      <c r="F16" s="16">
        <f>SUMIFS(RE_PV_ALL_PART!$F:$F,RE_PV_ALL_PART!$C:$C,$A16,RE_PV_ALL_PART!$D:$D,$B16,RE_PV_ALL_PART!$E:$E,F$4,RE_PV_ALL_PART!$B:$B,$C$3)</f>
        <v>7.6133247545173352E-2</v>
      </c>
      <c r="G16" s="16">
        <f>SUMIFS(RE_PV_ALL_PART!$F:$F,RE_PV_ALL_PART!$C:$C,$A16,RE_PV_ALL_PART!$D:$D,$B16,RE_PV_ALL_PART!$E:$E,G$4,RE_PV_ALL_PART!$B:$B,$C$3)</f>
        <v>6.5782376242351795E-2</v>
      </c>
      <c r="H16" s="16">
        <f>SUMIFS(RE_PV_ALL_PART!$F:$F,RE_PV_ALL_PART!$C:$C,$A16,RE_PV_ALL_PART!$D:$D,$B16,RE_PV_ALL_PART!$E:$E,H$4,RE_PV_ALL_PART!$B:$B,$C$3)</f>
        <v>5.7436213867304194E-2</v>
      </c>
      <c r="I16" s="16">
        <f>SUMIFS(RE_PV_ALL_PART!$F:$F,RE_PV_ALL_PART!$C:$C,$A16,RE_PV_ALL_PART!$D:$D,$B16,RE_PV_ALL_PART!$E:$E,I$4,RE_PV_ALL_PART!$B:$B,$C$3)</f>
        <v>5.0863630991567911E-2</v>
      </c>
      <c r="J16" s="16">
        <f>SUMIFS(RE_PV_ALL_PART!$F:$F,RE_PV_ALL_PART!$C:$C,$A16,RE_PV_ALL_PART!$D:$D,$B16,RE_PV_ALL_PART!$E:$E,J$4,RE_PV_ALL_PART!$B:$B,$C$3)</f>
        <v>4.6933776233296649E-2</v>
      </c>
    </row>
    <row r="17" spans="1:10" x14ac:dyDescent="0.25">
      <c r="A17" s="1" t="s">
        <v>47</v>
      </c>
      <c r="B17" s="1" t="s">
        <v>41</v>
      </c>
      <c r="C17" s="12" t="s">
        <v>49</v>
      </c>
      <c r="D17" s="13">
        <f>SUMIFS(Baseline_ME!$F:$F,Baseline_ME!$C:$C,$A17,Baseline_ME!$D:$D,$B17,Baseline_ME!$E:$E,D$4,Baseline_ME!$B:$B,$C$3)</f>
        <v>8.3333333333333329E-2</v>
      </c>
      <c r="E17" s="13">
        <f>SUMIFS(Baseline_ME!$F:$F,Baseline_ME!$C:$C,$A17,Baseline_ME!$D:$D,$B17,Baseline_ME!$E:$E,E$4,Baseline_ME!$B:$B,$C$3)</f>
        <v>7.5098075358966648E-2</v>
      </c>
      <c r="F17" s="13">
        <f>SUMIFS(Baseline_ME!$F:$F,Baseline_ME!$C:$C,$A17,Baseline_ME!$D:$D,$B17,Baseline_ME!$E:$E,F$4,Baseline_ME!$B:$B,$C$3)</f>
        <v>6.9199407967176205E-2</v>
      </c>
      <c r="G17" s="13">
        <f>SUMIFS(Baseline_ME!$F:$F,Baseline_ME!$C:$C,$A17,Baseline_ME!$D:$D,$B17,Baseline_ME!$E:$E,G$4,Baseline_ME!$B:$B,$C$3)</f>
        <v>6.4847194628106924E-2</v>
      </c>
      <c r="H17" s="13">
        <f>SUMIFS(Baseline_ME!$F:$F,Baseline_ME!$C:$C,$A17,Baseline_ME!$D:$D,$B17,Baseline_ME!$E:$E,H$4,Baseline_ME!$B:$B,$C$3)</f>
        <v>6.1533263068182562E-2</v>
      </c>
      <c r="I17" s="13">
        <f>SUMIFS(Baseline_ME!$F:$F,Baseline_ME!$C:$C,$A17,Baseline_ME!$D:$D,$B17,Baseline_ME!$E:$E,I$4,Baseline_ME!$B:$B,$C$3)</f>
        <v>5.8933950150509742E-2</v>
      </c>
      <c r="J17" s="13">
        <f>SUMIFS(Baseline_ME!$F:$F,Baseline_ME!$C:$C,$A17,Baseline_ME!$D:$D,$B17,Baseline_ME!$E:$E,J$4,Baseline_ME!$B:$B,$C$3)</f>
        <v>5.6843932372858952E-2</v>
      </c>
    </row>
    <row r="18" spans="1:10" x14ac:dyDescent="0.25">
      <c r="A18" s="1" t="s">
        <v>47</v>
      </c>
      <c r="B18" s="1" t="s">
        <v>41</v>
      </c>
      <c r="C18" s="12" t="s">
        <v>50</v>
      </c>
      <c r="D18" s="13">
        <f>SUMIFS(Baseline_ME_PART!$F:$F,Baseline_ME_PART!$C:$C,$A18,Baseline_ME_PART!$D:$D,$B18,Baseline_ME_PART!$E:$E,D$4,Baseline_ME_PART!$B:$B,$C$3)</f>
        <v>8.3333333333333329E-2</v>
      </c>
      <c r="E18" s="13">
        <f>SUMIFS(Baseline_ME_PART!$F:$F,Baseline_ME_PART!$C:$C,$A18,Baseline_ME_PART!$D:$D,$B18,Baseline_ME_PART!$E:$E,E$4,Baseline_ME_PART!$B:$B,$C$3)</f>
        <v>9.328349445093119E-2</v>
      </c>
      <c r="F18" s="13">
        <f>SUMIFS(Baseline_ME_PART!$F:$F,Baseline_ME_PART!$C:$C,$A18,Baseline_ME_PART!$D:$D,$B18,Baseline_ME_PART!$E:$E,F$4,Baseline_ME_PART!$B:$B,$C$3)</f>
        <v>9.2792232078419232E-2</v>
      </c>
      <c r="G18" s="13">
        <f>SUMIFS(Baseline_ME_PART!$F:$F,Baseline_ME_PART!$C:$C,$A18,Baseline_ME_PART!$D:$D,$B18,Baseline_ME_PART!$E:$E,G$4,Baseline_ME_PART!$B:$B,$C$3)</f>
        <v>8.9254443734211181E-2</v>
      </c>
      <c r="H18" s="13">
        <f>SUMIFS(Baseline_ME_PART!$F:$F,Baseline_ME_PART!$C:$C,$A18,Baseline_ME_PART!$D:$D,$B18,Baseline_ME_PART!$E:$E,H$4,Baseline_ME_PART!$B:$B,$C$3)</f>
        <v>8.5290059926023412E-2</v>
      </c>
      <c r="I18" s="13">
        <f>SUMIFS(Baseline_ME_PART!$F:$F,Baseline_ME_PART!$C:$C,$A18,Baseline_ME_PART!$D:$D,$B18,Baseline_ME_PART!$E:$E,I$4,Baseline_ME_PART!$B:$B,$C$3)</f>
        <v>8.1727374723690904E-2</v>
      </c>
      <c r="J18" s="13">
        <f>SUMIFS(Baseline_ME_PART!$F:$F,Baseline_ME_PART!$C:$C,$A18,Baseline_ME_PART!$D:$D,$B18,Baseline_ME_PART!$E:$E,J$4,Baseline_ME_PART!$B:$B,$C$3)</f>
        <v>7.8751198594436356E-2</v>
      </c>
    </row>
    <row r="19" spans="1:10" x14ac:dyDescent="0.25">
      <c r="A19" s="1" t="s">
        <v>47</v>
      </c>
      <c r="B19" s="1" t="s">
        <v>41</v>
      </c>
      <c r="C19" s="12" t="s">
        <v>51</v>
      </c>
      <c r="D19" s="13">
        <f>SUMIFS(Baseline_RE!$F:$F,Baseline_RE!$C:$C,$A19,Baseline_RE!$D:$D,$B19,Baseline_RE!$E:$E,D$4,Baseline_RE!$B:$B,$C$3)</f>
        <v>8.3333333333333329E-2</v>
      </c>
      <c r="E19" s="13">
        <f>SUMIFS(Baseline_RE!$F:$F,Baseline_RE!$C:$C,$A19,Baseline_RE!$D:$D,$B19,Baseline_RE!$E:$E,E$4,Baseline_RE!$B:$B,$C$3)</f>
        <v>7.4031466879567062E-2</v>
      </c>
      <c r="F19" s="13">
        <f>SUMIFS(Baseline_RE!$F:$F,Baseline_RE!$C:$C,$A19,Baseline_RE!$D:$D,$B19,Baseline_RE!$E:$E,F$4,Baseline_RE!$B:$B,$C$3)</f>
        <v>6.9048172764838656E-2</v>
      </c>
      <c r="G19" s="13">
        <f>SUMIFS(Baseline_RE!$F:$F,Baseline_RE!$C:$C,$A19,Baseline_RE!$D:$D,$B19,Baseline_RE!$E:$E,G$4,Baseline_RE!$B:$B,$C$3)</f>
        <v>6.5201358429303594E-2</v>
      </c>
      <c r="H19" s="13">
        <f>SUMIFS(Baseline_RE!$F:$F,Baseline_RE!$C:$C,$A19,Baseline_RE!$D:$D,$B19,Baseline_RE!$E:$E,H$4,Baseline_RE!$B:$B,$C$3)</f>
        <v>6.2217805650959919E-2</v>
      </c>
      <c r="I19" s="13">
        <f>SUMIFS(Baseline_RE!$F:$F,Baseline_RE!$C:$C,$A19,Baseline_RE!$D:$D,$B19,Baseline_RE!$E:$E,I$4,Baseline_RE!$B:$B,$C$3)</f>
        <v>5.995633601533009E-2</v>
      </c>
      <c r="J19" s="13">
        <f>SUMIFS(Baseline_RE!$F:$F,Baseline_RE!$C:$C,$A19,Baseline_RE!$D:$D,$B19,Baseline_RE!$E:$E,J$4,Baseline_RE!$B:$B,$C$3)</f>
        <v>5.8314631158212782E-2</v>
      </c>
    </row>
    <row r="20" spans="1:10" x14ac:dyDescent="0.25">
      <c r="A20" s="1" t="s">
        <v>47</v>
      </c>
      <c r="B20" s="1" t="s">
        <v>41</v>
      </c>
      <c r="C20" s="12" t="s">
        <v>52</v>
      </c>
      <c r="D20" s="13">
        <f>SUMIFS(Baseline_RE_PART!$F:$F,Baseline_RE_PART!$C:$C,$A20,Baseline_RE_PART!$D:$D,$B20,Baseline_RE_PART!$E:$E,D$4,Baseline_RE_PART!$B:$B,$C$3)</f>
        <v>8.3333333333333329E-2</v>
      </c>
      <c r="E20" s="13">
        <f>SUMIFS(Baseline_RE_PART!$F:$F,Baseline_RE_PART!$C:$C,$A20,Baseline_RE_PART!$D:$D,$B20,Baseline_RE_PART!$E:$E,E$4,Baseline_RE_PART!$B:$B,$C$3)</f>
        <v>8.5119427219356045E-2</v>
      </c>
      <c r="F20" s="13">
        <f>SUMIFS(Baseline_RE_PART!$F:$F,Baseline_RE_PART!$C:$C,$A20,Baseline_RE_PART!$D:$D,$B20,Baseline_RE_PART!$E:$E,F$4,Baseline_RE_PART!$B:$B,$C$3)</f>
        <v>8.6647452849241788E-2</v>
      </c>
      <c r="G20" s="13">
        <f>SUMIFS(Baseline_RE_PART!$F:$F,Baseline_RE_PART!$C:$C,$A20,Baseline_RE_PART!$D:$D,$B20,Baseline_RE_PART!$E:$E,G$4,Baseline_RE_PART!$B:$B,$C$3)</f>
        <v>8.6098659769354699E-2</v>
      </c>
      <c r="H20" s="13">
        <f>SUMIFS(Baseline_RE_PART!$F:$F,Baseline_RE_PART!$C:$C,$A20,Baseline_RE_PART!$D:$D,$B20,Baseline_RE_PART!$E:$E,H$4,Baseline_RE_PART!$B:$B,$C$3)</f>
        <v>8.4660082626686409E-2</v>
      </c>
      <c r="I20" s="13">
        <f>SUMIFS(Baseline_RE_PART!$F:$F,Baseline_RE_PART!$C:$C,$A20,Baseline_RE_PART!$D:$D,$B20,Baseline_RE_PART!$E:$E,I$4,Baseline_RE_PART!$B:$B,$C$3)</f>
        <v>8.3040144639826896E-2</v>
      </c>
      <c r="J20" s="13">
        <f>SUMIFS(Baseline_RE_PART!$F:$F,Baseline_RE_PART!$C:$C,$A20,Baseline_RE_PART!$D:$D,$B20,Baseline_RE_PART!$E:$E,J$4,Baseline_RE_PART!$B:$B,$C$3)</f>
        <v>8.3336089111081743E-2</v>
      </c>
    </row>
    <row r="21" spans="1:10" x14ac:dyDescent="0.25">
      <c r="A21" s="1" t="s">
        <v>47</v>
      </c>
      <c r="B21" s="1" t="s">
        <v>41</v>
      </c>
      <c r="C21" s="5" t="s">
        <v>53</v>
      </c>
      <c r="D21" s="14">
        <f>SUMIFS(ME_PV_30!$F:$F,ME_PV_30!$C:$C,$A21,ME_PV_30!$D:$D,$B21,ME_PV_30!$E:$E,D$4,ME_PV_30!$B:$B,$C$3)</f>
        <v>8.3333333333333329E-2</v>
      </c>
      <c r="E21" s="14">
        <f>SUMIFS(ME_PV_30!$F:$F,ME_PV_30!$C:$C,$A21,ME_PV_30!$D:$D,$B21,ME_PV_30!$E:$E,E$4,ME_PV_30!$B:$B,$C$3)</f>
        <v>7.5098075358966648E-2</v>
      </c>
      <c r="F21" s="14">
        <f>SUMIFS(ME_PV_30!$F:$F,ME_PV_30!$C:$C,$A21,ME_PV_30!$D:$D,$B21,ME_PV_30!$E:$E,F$4,ME_PV_30!$B:$B,$C$3)</f>
        <v>7.0452893391612662E-2</v>
      </c>
      <c r="G21" s="14">
        <f>SUMIFS(ME_PV_30!$F:$F,ME_PV_30!$C:$C,$A21,ME_PV_30!$D:$D,$B21,ME_PV_30!$E:$E,G$4,ME_PV_30!$B:$B,$C$3)</f>
        <v>6.4778788166375639E-2</v>
      </c>
      <c r="H21" s="14">
        <f>SUMIFS(ME_PV_30!$F:$F,ME_PV_30!$C:$C,$A21,ME_PV_30!$D:$D,$B21,ME_PV_30!$E:$E,H$4,ME_PV_30!$B:$B,$C$3)</f>
        <v>6.1480296998869456E-2</v>
      </c>
      <c r="I21" s="14">
        <f>SUMIFS(ME_PV_30!$F:$F,ME_PV_30!$C:$C,$A21,ME_PV_30!$D:$D,$B21,ME_PV_30!$E:$E,I$4,ME_PV_30!$B:$B,$C$3)</f>
        <v>5.8892822049047673E-2</v>
      </c>
      <c r="J21" s="14">
        <f>SUMIFS(ME_PV_30!$F:$F,ME_PV_30!$C:$C,$A21,ME_PV_30!$D:$D,$B21,ME_PV_30!$E:$E,J$4,ME_PV_30!$B:$B,$C$3)</f>
        <v>5.6811923636629166E-2</v>
      </c>
    </row>
    <row r="22" spans="1:10" x14ac:dyDescent="0.25">
      <c r="A22" s="1" t="s">
        <v>47</v>
      </c>
      <c r="B22" s="1" t="s">
        <v>41</v>
      </c>
      <c r="C22" s="1" t="s">
        <v>54</v>
      </c>
      <c r="D22" s="15">
        <f>SUMIFS(ME_PV_30_PART!$F:$F,ME_PV_30_PART!$C:$C,$A22,ME_PV_30_PART!$D:$D,$B22,ME_PV_30_PART!$E:$E,D$4,ME_PV_30_PART!$B:$B,$C$3)</f>
        <v>8.3333333333333329E-2</v>
      </c>
      <c r="E22" s="15">
        <f>SUMIFS(ME_PV_30_PART!$F:$F,ME_PV_30_PART!$C:$C,$A22,ME_PV_30_PART!$D:$D,$B22,ME_PV_30_PART!$E:$E,E$4,ME_PV_30_PART!$B:$B,$C$3)</f>
        <v>9.328349445093119E-2</v>
      </c>
      <c r="F22" s="15">
        <f>SUMIFS(ME_PV_30_PART!$F:$F,ME_PV_30_PART!$C:$C,$A22,ME_PV_30_PART!$D:$D,$B22,ME_PV_30_PART!$E:$E,F$4,ME_PV_30_PART!$B:$B,$C$3)</f>
        <v>0.10231156718661365</v>
      </c>
      <c r="G22" s="15">
        <f>SUMIFS(ME_PV_30_PART!$F:$F,ME_PV_30_PART!$C:$C,$A22,ME_PV_30_PART!$D:$D,$B22,ME_PV_30_PART!$E:$E,G$4,ME_PV_30_PART!$B:$B,$C$3)</f>
        <v>8.4665679734783103E-2</v>
      </c>
      <c r="H22" s="15">
        <f>SUMIFS(ME_PV_30_PART!$F:$F,ME_PV_30_PART!$C:$C,$A22,ME_PV_30_PART!$D:$D,$B22,ME_PV_30_PART!$E:$E,H$4,ME_PV_30_PART!$B:$B,$C$3)</f>
        <v>8.3556090159518231E-2</v>
      </c>
      <c r="I22" s="15">
        <f>SUMIFS(ME_PV_30_PART!$F:$F,ME_PV_30_PART!$C:$C,$A22,ME_PV_30_PART!$D:$D,$B22,ME_PV_30_PART!$E:$E,I$4,ME_PV_30_PART!$B:$B,$C$3)</f>
        <v>8.1076075474176584E-2</v>
      </c>
      <c r="J22" s="15">
        <f>SUMIFS(ME_PV_30_PART!$F:$F,ME_PV_30_PART!$C:$C,$A22,ME_PV_30_PART!$D:$D,$B22,ME_PV_30_PART!$E:$E,J$4,ME_PV_30_PART!$B:$B,$C$3)</f>
        <v>7.8504171736030345E-2</v>
      </c>
    </row>
    <row r="23" spans="1:10" x14ac:dyDescent="0.25">
      <c r="A23" s="1" t="s">
        <v>47</v>
      </c>
      <c r="B23" s="1" t="s">
        <v>41</v>
      </c>
      <c r="C23" s="1" t="s">
        <v>57</v>
      </c>
      <c r="D23" s="15">
        <f>SUMIFS(RE_PV_30!$F:$F,RE_PV_30!$C:$C,$A23,RE_PV_30!$D:$D,$B23,RE_PV_30!$E:$E,D$4,RE_PV_30!$B:$B,$C$3)</f>
        <v>8.3333333333333329E-2</v>
      </c>
      <c r="E23" s="15">
        <f>SUMIFS(RE_PV_30!$F:$F,RE_PV_30!$C:$C,$A23,RE_PV_30!$D:$D,$B23,RE_PV_30!$E:$E,E$4,RE_PV_30!$B:$B,$C$3)</f>
        <v>7.4280720520917526E-2</v>
      </c>
      <c r="F23" s="15">
        <f>SUMIFS(RE_PV_30!$F:$F,RE_PV_30!$C:$C,$A23,RE_PV_30!$D:$D,$B23,RE_PV_30!$E:$E,F$4,RE_PV_30!$B:$B,$C$3)</f>
        <v>6.9857529288452735E-2</v>
      </c>
      <c r="G23" s="15">
        <f>SUMIFS(RE_PV_30!$F:$F,RE_PV_30!$C:$C,$A23,RE_PV_30!$D:$D,$B23,RE_PV_30!$E:$E,G$4,RE_PV_30!$B:$B,$C$3)</f>
        <v>6.5211087806215026E-2</v>
      </c>
      <c r="H23" s="15">
        <f>SUMIFS(RE_PV_30!$F:$F,RE_PV_30!$C:$C,$A23,RE_PV_30!$D:$D,$B23,RE_PV_30!$E:$E,H$4,RE_PV_30!$B:$B,$C$3)</f>
        <v>6.2225512590219773E-2</v>
      </c>
      <c r="I23" s="15">
        <f>SUMIFS(RE_PV_30!$F:$F,RE_PV_30!$C:$C,$A23,RE_PV_30!$D:$D,$B23,RE_PV_30!$E:$E,I$4,RE_PV_30!$B:$B,$C$3)</f>
        <v>5.9962524233601398E-2</v>
      </c>
      <c r="J23" s="15">
        <f>SUMIFS(RE_PV_30!$F:$F,RE_PV_30!$C:$C,$A23,RE_PV_30!$D:$D,$B23,RE_PV_30!$E:$E,J$4,RE_PV_30!$B:$B,$C$3)</f>
        <v>5.8319717416409504E-2</v>
      </c>
    </row>
    <row r="24" spans="1:10" x14ac:dyDescent="0.25">
      <c r="A24" s="1" t="s">
        <v>47</v>
      </c>
      <c r="B24" s="1" t="s">
        <v>41</v>
      </c>
      <c r="C24" s="8" t="s">
        <v>58</v>
      </c>
      <c r="D24" s="16">
        <f>SUMIFS(RE_PV_30_PART!$F:$F,RE_PV_30_PART!$C:$C,$A24,RE_PV_30_PART!$D:$D,$B24,RE_PV_30_PART!$E:$E,D$4,RE_PV_30_PART!$B:$B,$C$3)</f>
        <v>8.3333333333333329E-2</v>
      </c>
      <c r="E24" s="16">
        <f>SUMIFS(RE_PV_30_PART!$F:$F,RE_PV_30_PART!$C:$C,$A24,RE_PV_30_PART!$D:$D,$B24,RE_PV_30_PART!$E:$E,E$4,RE_PV_30_PART!$B:$B,$C$3)</f>
        <v>8.5822425408009162E-2</v>
      </c>
      <c r="F24" s="16">
        <f>SUMIFS(RE_PV_30_PART!$F:$F,RE_PV_30_PART!$C:$C,$A24,RE_PV_30_PART!$D:$D,$B24,RE_PV_30_PART!$E:$E,F$4,RE_PV_30_PART!$B:$B,$C$3)</f>
        <v>9.1543701999508079E-2</v>
      </c>
      <c r="G24" s="16">
        <f>SUMIFS(RE_PV_30_PART!$F:$F,RE_PV_30_PART!$C:$C,$A24,RE_PV_30_PART!$D:$D,$B24,RE_PV_30_PART!$E:$E,G$4,RE_PV_30_PART!$B:$B,$C$3)</f>
        <v>8.4637444459325153E-2</v>
      </c>
      <c r="H24" s="16">
        <f>SUMIFS(RE_PV_30_PART!$F:$F,RE_PV_30_PART!$C:$C,$A24,RE_PV_30_PART!$D:$D,$B24,RE_PV_30_PART!$E:$E,H$4,RE_PV_30_PART!$B:$B,$C$3)</f>
        <v>8.3770547466477219E-2</v>
      </c>
      <c r="I24" s="16">
        <f>SUMIFS(RE_PV_30_PART!$F:$F,RE_PV_30_PART!$C:$C,$A24,RE_PV_30_PART!$D:$D,$B24,RE_PV_30_PART!$E:$E,I$4,RE_PV_30_PART!$B:$B,$C$3)</f>
        <v>8.2502421170476029E-2</v>
      </c>
      <c r="J24" s="16">
        <f>SUMIFS(RE_PV_30_PART!$F:$F,RE_PV_30_PART!$C:$C,$A24,RE_PV_30_PART!$D:$D,$B24,RE_PV_30_PART!$E:$E,J$4,RE_PV_30_PART!$B:$B,$C$3)</f>
        <v>8.3002042465745246E-2</v>
      </c>
    </row>
    <row r="25" spans="1:10" x14ac:dyDescent="0.25">
      <c r="A25" s="1" t="s">
        <v>47</v>
      </c>
      <c r="B25" s="1" t="s">
        <v>41</v>
      </c>
      <c r="C25" s="5" t="s">
        <v>55</v>
      </c>
      <c r="D25" s="14">
        <f>SUMIFS(ME_PV_ALL!$F:$F,ME_PV_ALL!$C:$C,$A25,ME_PV_ALL!$D:$D,$B25,ME_PV_ALL!$E:$E,D$4,ME_PV_ALL!$B:$B,$C$3)</f>
        <v>8.3333333333333329E-2</v>
      </c>
      <c r="E25" s="14">
        <f>SUMIFS(ME_PV_ALL!$F:$F,ME_PV_ALL!$C:$C,$A25,ME_PV_ALL!$D:$D,$B25,ME_PV_ALL!$E:$E,E$4,ME_PV_ALL!$B:$B,$C$3)</f>
        <v>7.5098075358966648E-2</v>
      </c>
      <c r="F25" s="14">
        <f>SUMIFS(ME_PV_ALL!$F:$F,ME_PV_ALL!$C:$C,$A25,ME_PV_ALL!$D:$D,$B25,ME_PV_ALL!$E:$E,F$4,ME_PV_ALL!$B:$B,$C$3)</f>
        <v>7.0452893391612662E-2</v>
      </c>
      <c r="G25" s="14">
        <f>SUMIFS(ME_PV_ALL!$F:$F,ME_PV_ALL!$C:$C,$A25,ME_PV_ALL!$D:$D,$B25,ME_PV_ALL!$E:$E,G$4,ME_PV_ALL!$B:$B,$C$3)</f>
        <v>6.5877093709841725E-2</v>
      </c>
      <c r="H25" s="14">
        <f>SUMIFS(ME_PV_ALL!$F:$F,ME_PV_ALL!$C:$C,$A25,ME_PV_ALL!$D:$D,$B25,ME_PV_ALL!$E:$E,H$4,ME_PV_ALL!$B:$B,$C$3)</f>
        <v>6.2398030100034002E-2</v>
      </c>
      <c r="I25" s="14">
        <f>SUMIFS(ME_PV_ALL!$F:$F,ME_PV_ALL!$C:$C,$A25,ME_PV_ALL!$D:$D,$B25,ME_PV_ALL!$E:$E,I$4,ME_PV_ALL!$B:$B,$C$3)</f>
        <v>5.9676381867617562E-2</v>
      </c>
      <c r="J25" s="14">
        <f>SUMIFS(ME_PV_ALL!$F:$F,ME_PV_ALL!$C:$C,$A25,ME_PV_ALL!$D:$D,$B25,ME_PV_ALL!$E:$E,J$4,ME_PV_ALL!$B:$B,$C$3)</f>
        <v>5.7495561137620249E-2</v>
      </c>
    </row>
    <row r="26" spans="1:10" x14ac:dyDescent="0.25">
      <c r="A26" s="1" t="s">
        <v>47</v>
      </c>
      <c r="B26" s="1" t="s">
        <v>41</v>
      </c>
      <c r="C26" s="1" t="s">
        <v>56</v>
      </c>
      <c r="D26" s="15">
        <f>SUMIFS(ME_PV_ALL_PART!$F:$F,ME_PV_ALL_PART!$C:$C,$A26,ME_PV_ALL_PART!$D:$D,$B26,ME_PV_ALL_PART!$E:$E,D$4,ME_PV_ALL_PART!$B:$B,$C$3)</f>
        <v>8.3333333333333329E-2</v>
      </c>
      <c r="E26" s="15">
        <f>SUMIFS(ME_PV_ALL_PART!$F:$F,ME_PV_ALL_PART!$C:$C,$A26,ME_PV_ALL_PART!$D:$D,$B26,ME_PV_ALL_PART!$E:$E,E$4,ME_PV_ALL_PART!$B:$B,$C$3)</f>
        <v>9.328349445093119E-2</v>
      </c>
      <c r="F26" s="15">
        <f>SUMIFS(ME_PV_ALL_PART!$F:$F,ME_PV_ALL_PART!$C:$C,$A26,ME_PV_ALL_PART!$D:$D,$B26,ME_PV_ALL_PART!$E:$E,F$4,ME_PV_ALL_PART!$B:$B,$C$3)</f>
        <v>0.10231156718661365</v>
      </c>
      <c r="G26" s="15">
        <f>SUMIFS(ME_PV_ALL_PART!$F:$F,ME_PV_ALL_PART!$C:$C,$A26,ME_PV_ALL_PART!$D:$D,$B26,ME_PV_ALL_PART!$E:$E,G$4,ME_PV_ALL_PART!$B:$B,$C$3)</f>
        <v>9.2833448610686306E-2</v>
      </c>
      <c r="H26" s="15">
        <f>SUMIFS(ME_PV_ALL_PART!$F:$F,ME_PV_ALL_PART!$C:$C,$A26,ME_PV_ALL_PART!$D:$D,$B26,ME_PV_ALL_PART!$E:$E,H$4,ME_PV_ALL_PART!$B:$B,$C$3)</f>
        <v>8.660196822457894E-2</v>
      </c>
      <c r="I26" s="15">
        <f>SUMIFS(ME_PV_ALL_PART!$F:$F,ME_PV_ALL_PART!$C:$C,$A26,ME_PV_ALL_PART!$D:$D,$B26,ME_PV_ALL_PART!$E:$E,I$4,ME_PV_ALL_PART!$B:$B,$C$3)</f>
        <v>8.2223455156084202E-2</v>
      </c>
      <c r="J26" s="15">
        <f>SUMIFS(ME_PV_ALL_PART!$F:$F,ME_PV_ALL_PART!$C:$C,$A26,ME_PV_ALL_PART!$D:$D,$B26,ME_PV_ALL_PART!$E:$E,J$4,ME_PV_ALL_PART!$B:$B,$C$3)</f>
        <v>7.8982955244606523E-2</v>
      </c>
    </row>
    <row r="27" spans="1:10" x14ac:dyDescent="0.25">
      <c r="A27" s="1" t="s">
        <v>47</v>
      </c>
      <c r="B27" s="1" t="s">
        <v>41</v>
      </c>
      <c r="C27" s="1" t="s">
        <v>59</v>
      </c>
      <c r="D27" s="15">
        <f>SUMIFS(RE_PV_ALL!$F:$F,RE_PV_ALL!$C:$C,$A27,RE_PV_ALL!$D:$D,$B27,RE_PV_ALL!$E:$E,D$4,RE_PV_ALL!$B:$B,$C$3)</f>
        <v>8.3333333333333329E-2</v>
      </c>
      <c r="E27" s="15">
        <f>SUMIFS(RE_PV_ALL!$F:$F,RE_PV_ALL!$C:$C,$A27,RE_PV_ALL!$D:$D,$B27,RE_PV_ALL!$E:$E,E$4,RE_PV_ALL!$B:$B,$C$3)</f>
        <v>7.4360622451445563E-2</v>
      </c>
      <c r="F27" s="15">
        <f>SUMIFS(RE_PV_ALL!$F:$F,RE_PV_ALL!$C:$C,$A27,RE_PV_ALL!$D:$D,$B27,RE_PV_ALL!$E:$E,F$4,RE_PV_ALL!$B:$B,$C$3)</f>
        <v>7.0112518824364173E-2</v>
      </c>
      <c r="G27" s="15">
        <f>SUMIFS(RE_PV_ALL!$F:$F,RE_PV_ALL!$C:$C,$A27,RE_PV_ALL!$D:$D,$B27,RE_PV_ALL!$E:$E,G$4,RE_PV_ALL!$B:$B,$C$3)</f>
        <v>6.6122599036460492E-2</v>
      </c>
      <c r="H27" s="15">
        <f>SUMIFS(RE_PV_ALL!$F:$F,RE_PV_ALL!$C:$C,$A27,RE_PV_ALL!$D:$D,$B27,RE_PV_ALL!$E:$E,H$4,RE_PV_ALL!$B:$B,$C$3)</f>
        <v>6.302782178543144E-2</v>
      </c>
      <c r="I27" s="15">
        <f>SUMIFS(RE_PV_ALL!$F:$F,RE_PV_ALL!$C:$C,$A27,RE_PV_ALL!$D:$D,$B27,RE_PV_ALL!$E:$E,I$4,RE_PV_ALL!$B:$B,$C$3)</f>
        <v>6.0681326312317228E-2</v>
      </c>
      <c r="J27" s="15">
        <f>SUMIFS(RE_PV_ALL!$F:$F,RE_PV_ALL!$C:$C,$A27,RE_PV_ALL!$D:$D,$B27,RE_PV_ALL!$E:$E,J$4,RE_PV_ALL!$B:$B,$C$3)</f>
        <v>5.8982040847714627E-2</v>
      </c>
    </row>
    <row r="28" spans="1:10" x14ac:dyDescent="0.25">
      <c r="A28" s="1" t="s">
        <v>47</v>
      </c>
      <c r="B28" s="1" t="s">
        <v>41</v>
      </c>
      <c r="C28" s="8" t="s">
        <v>60</v>
      </c>
      <c r="D28" s="16">
        <f>SUMIFS(RE_PV_ALL_PART!$F:$F,RE_PV_ALL_PART!$C:$C,$A28,RE_PV_ALL_PART!$D:$D,$B28,RE_PV_ALL_PART!$E:$E,D$4,RE_PV_ALL_PART!$B:$B,$C$3)</f>
        <v>8.3333333333333329E-2</v>
      </c>
      <c r="E28" s="16">
        <f>SUMIFS(RE_PV_ALL_PART!$F:$F,RE_PV_ALL_PART!$C:$C,$A28,RE_PV_ALL_PART!$D:$D,$B28,RE_PV_ALL_PART!$E:$E,E$4,RE_PV_ALL_PART!$B:$B,$C$3)</f>
        <v>8.6056424152605948E-2</v>
      </c>
      <c r="F28" s="16">
        <f>SUMIFS(RE_PV_ALL_PART!$F:$F,RE_PV_ALL_PART!$C:$C,$A28,RE_PV_ALL_PART!$D:$D,$B28,RE_PV_ALL_PART!$E:$E,F$4,RE_PV_ALL_PART!$B:$B,$C$3)</f>
        <v>9.21799068999061E-2</v>
      </c>
      <c r="G28" s="16">
        <f>SUMIFS(RE_PV_ALL_PART!$F:$F,RE_PV_ALL_PART!$C:$C,$A28,RE_PV_ALL_PART!$D:$D,$B28,RE_PV_ALL_PART!$E:$E,G$4,RE_PV_ALL_PART!$B:$B,$C$3)</f>
        <v>8.9496054589458293E-2</v>
      </c>
      <c r="H28" s="16">
        <f>SUMIFS(RE_PV_ALL_PART!$F:$F,RE_PV_ALL_PART!$C:$C,$A28,RE_PV_ALL_PART!$D:$D,$B28,RE_PV_ALL_PART!$E:$E,H$4,RE_PV_ALL_PART!$B:$B,$C$3)</f>
        <v>8.6749865386202482E-2</v>
      </c>
      <c r="I28" s="16">
        <f>SUMIFS(RE_PV_ALL_PART!$F:$F,RE_PV_ALL_PART!$C:$C,$A28,RE_PV_ALL_PART!$D:$D,$B28,RE_PV_ALL_PART!$E:$E,I$4,RE_PV_ALL_PART!$B:$B,$C$3)</f>
        <v>8.4348418106157577E-2</v>
      </c>
      <c r="J28" s="16">
        <f>SUMIFS(RE_PV_ALL_PART!$F:$F,RE_PV_ALL_PART!$C:$C,$A28,RE_PV_ALL_PART!$D:$D,$B28,RE_PV_ALL_PART!$E:$E,J$4,RE_PV_ALL_PART!$B:$B,$C$3)</f>
        <v>8.4185816180835427E-2</v>
      </c>
    </row>
    <row r="30" spans="1:10" x14ac:dyDescent="0.25">
      <c r="E30" s="22"/>
    </row>
    <row r="31" spans="1:10" x14ac:dyDescent="0.25">
      <c r="E31" s="22"/>
    </row>
    <row r="32" spans="1:10" x14ac:dyDescent="0.25">
      <c r="E32" s="22"/>
    </row>
    <row r="33" spans="2:13" x14ac:dyDescent="0.25">
      <c r="E33" s="22"/>
    </row>
    <row r="34" spans="2:13" x14ac:dyDescent="0.25">
      <c r="E34" s="22"/>
    </row>
    <row r="35" spans="2:13" x14ac:dyDescent="0.25">
      <c r="E35" s="22"/>
    </row>
    <row r="36" spans="2:13" x14ac:dyDescent="0.25">
      <c r="E36" s="22"/>
    </row>
    <row r="37" spans="2:13" x14ac:dyDescent="0.25">
      <c r="E37" s="22"/>
    </row>
    <row r="38" spans="2:13" x14ac:dyDescent="0.25">
      <c r="E38" s="22"/>
    </row>
    <row r="39" spans="2:13" x14ac:dyDescent="0.25">
      <c r="E39" s="22"/>
    </row>
    <row r="40" spans="2:13" x14ac:dyDescent="0.25">
      <c r="B40" s="2"/>
      <c r="C40" s="10"/>
      <c r="D40" s="11">
        <v>2020</v>
      </c>
      <c r="E40" s="11">
        <v>2025</v>
      </c>
      <c r="F40" s="11">
        <v>2030</v>
      </c>
      <c r="G40" s="11">
        <v>2035</v>
      </c>
      <c r="H40" s="11">
        <v>2040</v>
      </c>
      <c r="I40" s="11">
        <v>2045</v>
      </c>
      <c r="J40" s="11">
        <v>2050</v>
      </c>
      <c r="L40" s="2" t="s">
        <v>61</v>
      </c>
      <c r="M40" s="2" t="s">
        <v>62</v>
      </c>
    </row>
    <row r="41" spans="2:13" x14ac:dyDescent="0.25">
      <c r="B41" s="2" t="s">
        <v>41</v>
      </c>
      <c r="C41" s="1" t="s">
        <v>24</v>
      </c>
      <c r="D41" s="17">
        <f>SUMIFS(D$5:D$28,$C$5:$C$28,$L41,$B$5:$B$28,$B41)/SUMIFS(D$5:D$28,$C$5:$C$28,$M41,$B$5:$B$28,$B41)-1</f>
        <v>0</v>
      </c>
      <c r="E41" s="17">
        <f t="shared" ref="E41:J44" si="0">SUMIFS(E$5:E$28,$C$5:$C$28,$L41,$B$5:$B$28,$B41)/SUMIFS(E$5:E$28,$C$5:$C$28,$M41,$B$5:$B$28,$B41)-1</f>
        <v>0</v>
      </c>
      <c r="F41" s="17">
        <f t="shared" si="0"/>
        <v>0.10258762931954868</v>
      </c>
      <c r="G41" s="17">
        <f t="shared" si="0"/>
        <v>-5.1412162884493018E-2</v>
      </c>
      <c r="H41" s="17">
        <f t="shared" si="0"/>
        <v>-2.0330267888299614E-2</v>
      </c>
      <c r="I41" s="17">
        <f t="shared" si="0"/>
        <v>-7.9691688582469444E-3</v>
      </c>
      <c r="J41" s="17">
        <f t="shared" si="0"/>
        <v>-3.136801252742627E-3</v>
      </c>
      <c r="L41" s="1" t="s">
        <v>54</v>
      </c>
      <c r="M41" s="1" t="s">
        <v>50</v>
      </c>
    </row>
    <row r="42" spans="2:13" x14ac:dyDescent="0.25">
      <c r="B42" s="2" t="s">
        <v>41</v>
      </c>
      <c r="C42" s="1" t="s">
        <v>25</v>
      </c>
      <c r="D42" s="17">
        <f t="shared" ref="D42:D44" si="1">SUMIFS(D$5:D$28,$C$5:$C$28,$L42,$B$5:$B$28,$B42)/SUMIFS(D$5:D$28,$C$5:$C$28,$M42,$B$5:$B$28,$B42)-1</f>
        <v>0</v>
      </c>
      <c r="E42" s="17">
        <f t="shared" si="0"/>
        <v>8.2589628668607862E-3</v>
      </c>
      <c r="F42" s="17">
        <f t="shared" si="0"/>
        <v>5.6507710143370193E-2</v>
      </c>
      <c r="G42" s="17">
        <f t="shared" si="0"/>
        <v>-1.6971405988710164E-2</v>
      </c>
      <c r="H42" s="17">
        <f t="shared" si="0"/>
        <v>-1.050713786958668E-2</v>
      </c>
      <c r="I42" s="17">
        <f t="shared" si="0"/>
        <v>-6.4754640262628671E-3</v>
      </c>
      <c r="J42" s="17">
        <f t="shared" si="0"/>
        <v>-4.0084271880245215E-3</v>
      </c>
      <c r="L42" s="1" t="s">
        <v>58</v>
      </c>
      <c r="M42" s="1" t="s">
        <v>52</v>
      </c>
    </row>
    <row r="43" spans="2:13" x14ac:dyDescent="0.25">
      <c r="B43" s="2" t="s">
        <v>41</v>
      </c>
      <c r="C43" s="1" t="s">
        <v>20</v>
      </c>
      <c r="D43" s="17">
        <f t="shared" si="1"/>
        <v>0</v>
      </c>
      <c r="E43" s="17">
        <f t="shared" si="0"/>
        <v>0</v>
      </c>
      <c r="F43" s="17">
        <f t="shared" si="0"/>
        <v>0.10258762931954868</v>
      </c>
      <c r="G43" s="17">
        <f t="shared" si="0"/>
        <v>4.0098898460820154E-2</v>
      </c>
      <c r="H43" s="17">
        <f t="shared" si="0"/>
        <v>1.5381725604289853E-2</v>
      </c>
      <c r="I43" s="17">
        <f t="shared" si="0"/>
        <v>6.0699420979870577E-3</v>
      </c>
      <c r="J43" s="17">
        <f t="shared" si="0"/>
        <v>2.9428967978468723E-3</v>
      </c>
      <c r="L43" s="1" t="s">
        <v>56</v>
      </c>
      <c r="M43" s="1" t="s">
        <v>50</v>
      </c>
    </row>
    <row r="44" spans="2:13" x14ac:dyDescent="0.25">
      <c r="B44" s="2" t="s">
        <v>41</v>
      </c>
      <c r="C44" s="1" t="s">
        <v>21</v>
      </c>
      <c r="D44" s="17">
        <f t="shared" si="1"/>
        <v>0</v>
      </c>
      <c r="E44" s="17">
        <f t="shared" si="0"/>
        <v>1.1008026767323376E-2</v>
      </c>
      <c r="F44" s="17">
        <f t="shared" si="0"/>
        <v>6.385016372368435E-2</v>
      </c>
      <c r="G44" s="17">
        <f t="shared" si="0"/>
        <v>3.9459322934929597E-2</v>
      </c>
      <c r="H44" s="17">
        <f t="shared" si="0"/>
        <v>2.4684393100950386E-2</v>
      </c>
      <c r="I44" s="17">
        <f t="shared" si="0"/>
        <v>1.575471083299651E-2</v>
      </c>
      <c r="J44" s="17">
        <f t="shared" si="0"/>
        <v>1.019638764930586E-2</v>
      </c>
      <c r="L44" s="1" t="s">
        <v>60</v>
      </c>
      <c r="M44" s="1" t="s">
        <v>52</v>
      </c>
    </row>
    <row r="46" spans="2:13" x14ac:dyDescent="0.25">
      <c r="B46" s="2"/>
      <c r="C46" s="10"/>
      <c r="D46" s="11">
        <v>2020</v>
      </c>
      <c r="E46" s="11">
        <v>2025</v>
      </c>
      <c r="F46" s="11">
        <v>2030</v>
      </c>
      <c r="G46" s="11">
        <v>2035</v>
      </c>
      <c r="H46" s="11">
        <v>2040</v>
      </c>
      <c r="I46" s="11">
        <v>2045</v>
      </c>
      <c r="J46" s="11">
        <v>2050</v>
      </c>
    </row>
    <row r="47" spans="2:13" x14ac:dyDescent="0.25">
      <c r="B47" s="2" t="s">
        <v>41</v>
      </c>
      <c r="C47" s="1" t="s">
        <v>26</v>
      </c>
      <c r="D47" s="17">
        <f>SUMIFS(D$5:D$28,$C$5:$C$28,$L47,$B$5:$B$28,$B47)/SUMIFS(D$5:D$28,$C$5:$C$28,$M47,$B$5:$B$28,$B47)-1</f>
        <v>0</v>
      </c>
      <c r="E47" s="17">
        <f t="shared" ref="E47:J50" si="2">SUMIFS(E$5:E$28,$C$5:$C$28,$L47,$B$5:$B$28,$B47)/SUMIFS(E$5:E$28,$C$5:$C$28,$M47,$B$5:$B$28,$B47)-1</f>
        <v>0</v>
      </c>
      <c r="F47" s="17">
        <f t="shared" si="2"/>
        <v>1.8114106193380053E-2</v>
      </c>
      <c r="G47" s="17">
        <f t="shared" si="2"/>
        <v>-1.0548869866089383E-3</v>
      </c>
      <c r="H47" s="17">
        <f t="shared" si="2"/>
        <v>-8.6077134011919298E-4</v>
      </c>
      <c r="I47" s="17">
        <f t="shared" si="2"/>
        <v>-6.9786772067770286E-4</v>
      </c>
      <c r="J47" s="17">
        <f t="shared" si="2"/>
        <v>-5.6309855588154711E-4</v>
      </c>
      <c r="L47" s="1" t="s">
        <v>53</v>
      </c>
      <c r="M47" s="1" t="s">
        <v>49</v>
      </c>
    </row>
    <row r="48" spans="2:13" x14ac:dyDescent="0.25">
      <c r="B48" s="2" t="s">
        <v>41</v>
      </c>
      <c r="C48" s="1" t="s">
        <v>27</v>
      </c>
      <c r="D48" s="17">
        <f t="shared" ref="D48:D50" si="3">SUMIFS(D$5:D$28,$C$5:$C$28,$L48,$B$5:$B$28,$B48)/SUMIFS(D$5:D$28,$C$5:$C$28,$M48,$B$5:$B$28,$B48)-1</f>
        <v>0</v>
      </c>
      <c r="E48" s="17">
        <f t="shared" si="2"/>
        <v>3.366860766867541E-3</v>
      </c>
      <c r="F48" s="17">
        <f t="shared" si="2"/>
        <v>1.1721621169767271E-2</v>
      </c>
      <c r="G48" s="17">
        <f t="shared" si="2"/>
        <v>1.4922046328202931E-4</v>
      </c>
      <c r="H48" s="17">
        <f t="shared" si="2"/>
        <v>1.2387031620963995E-4</v>
      </c>
      <c r="I48" s="17">
        <f t="shared" si="2"/>
        <v>1.03212082034565E-4</v>
      </c>
      <c r="J48" s="17">
        <f t="shared" si="2"/>
        <v>8.7220961458633894E-5</v>
      </c>
      <c r="L48" s="1" t="s">
        <v>57</v>
      </c>
      <c r="M48" s="1" t="s">
        <v>51</v>
      </c>
    </row>
    <row r="49" spans="2:13" x14ac:dyDescent="0.25">
      <c r="B49" s="2" t="s">
        <v>41</v>
      </c>
      <c r="C49" s="1" t="s">
        <v>28</v>
      </c>
      <c r="D49" s="17">
        <f t="shared" si="3"/>
        <v>0</v>
      </c>
      <c r="E49" s="17">
        <f t="shared" si="2"/>
        <v>0</v>
      </c>
      <c r="F49" s="17">
        <f t="shared" si="2"/>
        <v>1.8114106193380053E-2</v>
      </c>
      <c r="G49" s="17">
        <f t="shared" si="2"/>
        <v>1.5881937339636387E-2</v>
      </c>
      <c r="H49" s="17">
        <f t="shared" si="2"/>
        <v>1.4053651451788385E-2</v>
      </c>
      <c r="I49" s="17">
        <f t="shared" si="2"/>
        <v>1.2597691402184141E-2</v>
      </c>
      <c r="J49" s="17">
        <f t="shared" si="2"/>
        <v>1.1463470902875583E-2</v>
      </c>
      <c r="L49" s="1" t="s">
        <v>55</v>
      </c>
      <c r="M49" s="1" t="s">
        <v>49</v>
      </c>
    </row>
    <row r="50" spans="2:13" x14ac:dyDescent="0.25">
      <c r="B50" s="2" t="s">
        <v>41</v>
      </c>
      <c r="C50" s="1" t="s">
        <v>29</v>
      </c>
      <c r="D50" s="17">
        <f t="shared" si="3"/>
        <v>0</v>
      </c>
      <c r="E50" s="17">
        <f t="shared" si="2"/>
        <v>4.4461576374539291E-3</v>
      </c>
      <c r="F50" s="17">
        <f t="shared" si="2"/>
        <v>1.5414543454327578E-2</v>
      </c>
      <c r="G50" s="17">
        <f t="shared" si="2"/>
        <v>1.4129162786627791E-2</v>
      </c>
      <c r="H50" s="17">
        <f t="shared" si="2"/>
        <v>1.3019040546297767E-2</v>
      </c>
      <c r="I50" s="17">
        <f t="shared" si="2"/>
        <v>1.2091971343975549E-2</v>
      </c>
      <c r="J50" s="17">
        <f t="shared" si="2"/>
        <v>1.144497832269753E-2</v>
      </c>
      <c r="L50" s="1" t="s">
        <v>59</v>
      </c>
      <c r="M50" s="1" t="s">
        <v>51</v>
      </c>
    </row>
    <row r="52" spans="2:13" x14ac:dyDescent="0.25">
      <c r="B52" s="2"/>
      <c r="C52" s="10"/>
      <c r="D52" s="11">
        <v>2020</v>
      </c>
      <c r="E52" s="11">
        <v>2025</v>
      </c>
      <c r="F52" s="11">
        <v>2030</v>
      </c>
      <c r="G52" s="11">
        <v>2035</v>
      </c>
      <c r="H52" s="11">
        <v>2040</v>
      </c>
      <c r="I52" s="11">
        <v>2045</v>
      </c>
      <c r="J52" s="11">
        <v>2050</v>
      </c>
    </row>
    <row r="53" spans="2:13" x14ac:dyDescent="0.25">
      <c r="B53" s="2" t="s">
        <v>32</v>
      </c>
      <c r="C53" s="1" t="s">
        <v>24</v>
      </c>
      <c r="D53" s="17">
        <f>SUMIFS(D$5:D$28,$C$5:$C$28,$L53,$B$5:$B$28,$B53)/SUMIFS(D$5:D$28,$C$5:$C$28,$M53,$B$5:$B$28,$B53)-1</f>
        <v>0</v>
      </c>
      <c r="E53" s="17">
        <f t="shared" ref="E53:J56" si="4">SUMIFS(E$5:E$28,$C$5:$C$28,$L53,$B$5:$B$28,$B53)/SUMIFS(E$5:E$28,$C$5:$C$28,$M53,$B$5:$B$28,$B53)-1</f>
        <v>0</v>
      </c>
      <c r="F53" s="17">
        <f t="shared" si="4"/>
        <v>0.16709461302599071</v>
      </c>
      <c r="G53" s="17">
        <f t="shared" si="4"/>
        <v>-7.8224932377014667E-2</v>
      </c>
      <c r="H53" s="17">
        <f t="shared" si="4"/>
        <v>-3.2634707121246609E-2</v>
      </c>
      <c r="I53" s="17">
        <f t="shared" si="4"/>
        <v>-1.3696233102707067E-2</v>
      </c>
      <c r="J53" s="17">
        <f t="shared" si="4"/>
        <v>-5.935072160049959E-3</v>
      </c>
      <c r="L53" s="1" t="s">
        <v>54</v>
      </c>
      <c r="M53" s="1" t="s">
        <v>50</v>
      </c>
    </row>
    <row r="54" spans="2:13" x14ac:dyDescent="0.25">
      <c r="B54" s="2" t="s">
        <v>32</v>
      </c>
      <c r="C54" s="1" t="s">
        <v>25</v>
      </c>
      <c r="D54" s="17">
        <f t="shared" ref="D54:D56" si="5">SUMIFS(D$5:D$28,$C$5:$C$28,$L54,$B$5:$B$28,$B54)/SUMIFS(D$5:D$28,$C$5:$C$28,$M54,$B$5:$B$28,$B54)-1</f>
        <v>0</v>
      </c>
      <c r="E54" s="17">
        <f t="shared" si="4"/>
        <v>1.0860576092445395E-2</v>
      </c>
      <c r="F54" s="17">
        <f t="shared" si="4"/>
        <v>9.8587538592475488E-2</v>
      </c>
      <c r="G54" s="17">
        <f t="shared" si="4"/>
        <v>-2.7585503702784342E-2</v>
      </c>
      <c r="H54" s="17">
        <f t="shared" si="4"/>
        <v>-1.7927757308899506E-2</v>
      </c>
      <c r="I54" s="17">
        <f t="shared" si="4"/>
        <v>-1.1715581188563751E-2</v>
      </c>
      <c r="J54" s="17">
        <f t="shared" si="4"/>
        <v>-7.7489325357459338E-3</v>
      </c>
      <c r="L54" s="1" t="s">
        <v>58</v>
      </c>
      <c r="M54" s="1" t="s">
        <v>52</v>
      </c>
    </row>
    <row r="55" spans="2:13" x14ac:dyDescent="0.25">
      <c r="B55" s="2" t="s">
        <v>32</v>
      </c>
      <c r="C55" s="1" t="s">
        <v>20</v>
      </c>
      <c r="D55" s="17">
        <f t="shared" si="5"/>
        <v>0</v>
      </c>
      <c r="E55" s="17">
        <f t="shared" si="4"/>
        <v>0</v>
      </c>
      <c r="F55" s="17">
        <f t="shared" si="4"/>
        <v>0.16709461302599071</v>
      </c>
      <c r="G55" s="17">
        <f t="shared" si="4"/>
        <v>6.9184075061622829E-2</v>
      </c>
      <c r="H55" s="17">
        <f t="shared" si="4"/>
        <v>2.8280189703584258E-2</v>
      </c>
      <c r="I55" s="17">
        <f t="shared" si="4"/>
        <v>1.1174406229524925E-2</v>
      </c>
      <c r="J55" s="17">
        <f t="shared" si="4"/>
        <v>4.1866550199773922E-3</v>
      </c>
      <c r="L55" s="1" t="s">
        <v>56</v>
      </c>
      <c r="M55" s="1" t="s">
        <v>50</v>
      </c>
    </row>
    <row r="56" spans="2:13" x14ac:dyDescent="0.25">
      <c r="B56" s="2" t="s">
        <v>32</v>
      </c>
      <c r="C56" s="1" t="s">
        <v>21</v>
      </c>
      <c r="D56" s="17">
        <f t="shared" si="5"/>
        <v>0</v>
      </c>
      <c r="E56" s="17">
        <f t="shared" si="4"/>
        <v>1.4421767834326582E-2</v>
      </c>
      <c r="F56" s="17">
        <f t="shared" si="4"/>
        <v>0.1080848135023289</v>
      </c>
      <c r="G56" s="17">
        <f t="shared" si="4"/>
        <v>6.7539576506160159E-2</v>
      </c>
      <c r="H56" s="17">
        <f t="shared" si="4"/>
        <v>4.2211668686271686E-2</v>
      </c>
      <c r="I56" s="17">
        <f t="shared" si="4"/>
        <v>2.6261509983114051E-2</v>
      </c>
      <c r="J56" s="17">
        <f t="shared" si="4"/>
        <v>1.5647255584313458E-2</v>
      </c>
      <c r="L56" s="1" t="s">
        <v>60</v>
      </c>
      <c r="M56" s="1" t="s">
        <v>52</v>
      </c>
    </row>
    <row r="58" spans="2:13" x14ac:dyDescent="0.25">
      <c r="B58" s="2"/>
      <c r="C58" s="10"/>
      <c r="D58" s="11">
        <v>2020</v>
      </c>
      <c r="E58" s="11">
        <v>2025</v>
      </c>
      <c r="F58" s="11">
        <v>2030</v>
      </c>
      <c r="G58" s="11">
        <v>2035</v>
      </c>
      <c r="H58" s="11">
        <v>2040</v>
      </c>
      <c r="I58" s="11">
        <v>2045</v>
      </c>
      <c r="J58" s="11">
        <v>2050</v>
      </c>
    </row>
    <row r="59" spans="2:13" x14ac:dyDescent="0.25">
      <c r="B59" s="2" t="s">
        <v>32</v>
      </c>
      <c r="C59" s="1" t="s">
        <v>26</v>
      </c>
      <c r="D59" s="17">
        <f>SUMIFS(D$5:D$28,$C$5:$C$28,$L59,$B$5:$B$28,$B59)/SUMIFS(D$5:D$28,$C$5:$C$28,$M59,$B$5:$B$28,$B59)-1</f>
        <v>0</v>
      </c>
      <c r="E59" s="17">
        <f t="shared" ref="E59:J62" si="6">SUMIFS(E$5:E$28,$C$5:$C$28,$L59,$B$5:$B$28,$B59)/SUMIFS(E$5:E$28,$C$5:$C$28,$M59,$B$5:$B$28,$B59)-1</f>
        <v>0</v>
      </c>
      <c r="F59" s="17">
        <f t="shared" si="6"/>
        <v>6.9103725094636914E-3</v>
      </c>
      <c r="G59" s="17">
        <f t="shared" si="6"/>
        <v>-1.2022646382248148E-4</v>
      </c>
      <c r="H59" s="17">
        <f t="shared" si="6"/>
        <v>-1.139176945952336E-4</v>
      </c>
      <c r="I59" s="17">
        <f t="shared" si="6"/>
        <v>-1.0709823954013764E-4</v>
      </c>
      <c r="J59" s="17">
        <f t="shared" si="6"/>
        <v>-9.9674299085750206E-5</v>
      </c>
      <c r="L59" s="1" t="s">
        <v>53</v>
      </c>
      <c r="M59" s="1" t="s">
        <v>49</v>
      </c>
    </row>
    <row r="60" spans="2:13" x14ac:dyDescent="0.25">
      <c r="B60" s="2" t="s">
        <v>32</v>
      </c>
      <c r="C60" s="1" t="s">
        <v>27</v>
      </c>
      <c r="D60" s="17">
        <f t="shared" ref="D60:D62" si="7">SUMIFS(D$5:D$28,$C$5:$C$28,$L60,$B$5:$B$28,$B60)/SUMIFS(D$5:D$28,$C$5:$C$28,$M60,$B$5:$B$28,$B60)-1</f>
        <v>0</v>
      </c>
      <c r="E60" s="17">
        <f t="shared" si="6"/>
        <v>1.4861235472272138E-3</v>
      </c>
      <c r="F60" s="17">
        <f t="shared" si="6"/>
        <v>4.9377208925385219E-3</v>
      </c>
      <c r="G60" s="17">
        <f t="shared" si="6"/>
        <v>1.7832980358467587E-4</v>
      </c>
      <c r="H60" s="17">
        <f t="shared" si="6"/>
        <v>1.5296863878044853E-4</v>
      </c>
      <c r="I60" s="17">
        <f t="shared" si="6"/>
        <v>1.3120422091894568E-4</v>
      </c>
      <c r="J60" s="17">
        <f t="shared" si="6"/>
        <v>1.1140765700257127E-4</v>
      </c>
      <c r="L60" s="1" t="s">
        <v>57</v>
      </c>
      <c r="M60" s="1" t="s">
        <v>51</v>
      </c>
    </row>
    <row r="61" spans="2:13" x14ac:dyDescent="0.25">
      <c r="B61" s="2" t="s">
        <v>32</v>
      </c>
      <c r="C61" s="1" t="s">
        <v>28</v>
      </c>
      <c r="D61" s="17">
        <f t="shared" si="7"/>
        <v>0</v>
      </c>
      <c r="E61" s="17">
        <f t="shared" si="6"/>
        <v>0</v>
      </c>
      <c r="F61" s="17">
        <f t="shared" si="6"/>
        <v>6.9103725094636914E-3</v>
      </c>
      <c r="G61" s="17">
        <f t="shared" si="6"/>
        <v>5.8700259476149874E-3</v>
      </c>
      <c r="H61" s="17">
        <f t="shared" si="6"/>
        <v>5.1860561296832586E-3</v>
      </c>
      <c r="I61" s="17">
        <f t="shared" si="6"/>
        <v>4.7782944959187112E-3</v>
      </c>
      <c r="J61" s="17">
        <f t="shared" si="6"/>
        <v>4.5693217468649738E-3</v>
      </c>
      <c r="L61" s="1" t="s">
        <v>55</v>
      </c>
      <c r="M61" s="1" t="s">
        <v>49</v>
      </c>
    </row>
    <row r="62" spans="2:13" x14ac:dyDescent="0.25">
      <c r="B62" s="2" t="s">
        <v>32</v>
      </c>
      <c r="C62" s="1" t="s">
        <v>29</v>
      </c>
      <c r="D62" s="17">
        <f t="shared" si="7"/>
        <v>0</v>
      </c>
      <c r="E62" s="17">
        <f t="shared" si="6"/>
        <v>2.0295249419199912E-3</v>
      </c>
      <c r="F62" s="17">
        <f t="shared" si="6"/>
        <v>6.6808491008087945E-3</v>
      </c>
      <c r="G62" s="17">
        <f t="shared" si="6"/>
        <v>5.9847010486659968E-3</v>
      </c>
      <c r="H62" s="17">
        <f t="shared" si="6"/>
        <v>5.4171042879149756E-3</v>
      </c>
      <c r="I62" s="17">
        <f t="shared" si="6"/>
        <v>4.914666142984192E-3</v>
      </c>
      <c r="J62" s="17">
        <f t="shared" si="6"/>
        <v>4.5117042883118241E-3</v>
      </c>
      <c r="L62" s="1" t="s">
        <v>59</v>
      </c>
      <c r="M62" s="1" t="s">
        <v>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742E-2CAE-4739-998C-CE0A97D7CB63}">
  <sheetPr>
    <tabColor rgb="FF002060"/>
  </sheetPr>
  <dimension ref="A3:M62"/>
  <sheetViews>
    <sheetView zoomScale="85" zoomScaleNormal="85" workbookViewId="0">
      <selection activeCell="AC5" sqref="AC5"/>
    </sheetView>
  </sheetViews>
  <sheetFormatPr defaultRowHeight="15" x14ac:dyDescent="0.25"/>
  <cols>
    <col min="1" max="2" width="9.140625" style="1"/>
    <col min="3" max="3" width="32.140625" style="1" customWidth="1"/>
    <col min="4" max="16384" width="9.140625" style="1"/>
  </cols>
  <sheetData>
    <row r="3" spans="1:10" x14ac:dyDescent="0.25">
      <c r="B3"/>
      <c r="C3" t="s">
        <v>48</v>
      </c>
    </row>
    <row r="4" spans="1:10" x14ac:dyDescent="0.25">
      <c r="C4" s="10"/>
      <c r="D4" s="11">
        <v>2020</v>
      </c>
      <c r="E4" s="11">
        <v>2025</v>
      </c>
      <c r="F4" s="11">
        <v>2030</v>
      </c>
      <c r="G4" s="11">
        <v>2035</v>
      </c>
      <c r="H4" s="11">
        <v>2040</v>
      </c>
      <c r="I4" s="11">
        <v>2045</v>
      </c>
      <c r="J4" s="11">
        <v>2050</v>
      </c>
    </row>
    <row r="5" spans="1:10" x14ac:dyDescent="0.25">
      <c r="A5" s="1" t="s">
        <v>47</v>
      </c>
      <c r="B5" s="1" t="s">
        <v>32</v>
      </c>
      <c r="C5" s="12" t="s">
        <v>49</v>
      </c>
      <c r="D5" s="13">
        <f>SUMIFS(Baseline_ME!$F:$F,Baseline_ME!$C:$C,$A5,Baseline_ME!$D:$D,$B5,Baseline_ME!$E:$E,D$4,Baseline_ME!$B:$B,$C$3)</f>
        <v>13.442220200181984</v>
      </c>
      <c r="E5" s="13">
        <f>SUMIFS(Baseline_ME!$F:$F,Baseline_ME!$C:$C,$A5,Baseline_ME!$D:$D,$B5,Baseline_ME!$E:$E,E$4,Baseline_ME!$B:$B,$C$3)</f>
        <v>15.907288889502059</v>
      </c>
      <c r="F5" s="13">
        <f>SUMIFS(Baseline_ME!$F:$F,Baseline_ME!$C:$C,$A5,Baseline_ME!$D:$D,$B5,Baseline_ME!$E:$E,F$4,Baseline_ME!$B:$B,$C$3)</f>
        <v>17.970711064788869</v>
      </c>
      <c r="G5" s="13">
        <f>SUMIFS(Baseline_ME!$F:$F,Baseline_ME!$C:$C,$A5,Baseline_ME!$D:$D,$B5,Baseline_ME!$E:$E,G$4,Baseline_ME!$B:$B,$C$3)</f>
        <v>19.674301018563142</v>
      </c>
      <c r="H5" s="13">
        <f>SUMIFS(Baseline_ME!$F:$F,Baseline_ME!$C:$C,$A5,Baseline_ME!$D:$D,$B5,Baseline_ME!$E:$E,H$4,Baseline_ME!$B:$B,$C$3)</f>
        <v>21.068743432169168</v>
      </c>
      <c r="I5" s="13">
        <f>SUMIFS(Baseline_ME!$F:$F,Baseline_ME!$C:$C,$A5,Baseline_ME!$D:$D,$B5,Baseline_ME!$E:$E,I$4,Baseline_ME!$B:$B,$C$3)</f>
        <v>22.195688025394055</v>
      </c>
      <c r="J5" s="13">
        <f>SUMIFS(Baseline_ME!$F:$F,Baseline_ME!$C:$C,$A5,Baseline_ME!$D:$D,$B5,Baseline_ME!$E:$E,J$4,Baseline_ME!$B:$B,$C$3)</f>
        <v>23.087981159454962</v>
      </c>
    </row>
    <row r="6" spans="1:10" x14ac:dyDescent="0.25">
      <c r="A6" s="1" t="s">
        <v>47</v>
      </c>
      <c r="B6" s="1" t="s">
        <v>32</v>
      </c>
      <c r="C6" s="12" t="s">
        <v>50</v>
      </c>
      <c r="D6" s="13">
        <f>SUMIFS(Baseline_ME_PART!$F:$F,Baseline_ME_PART!$C:$C,$A6,Baseline_ME_PART!$D:$D,$B6,Baseline_ME_PART!$E:$E,D$4,Baseline_ME_PART!$B:$B,$C$3)</f>
        <v>13.442220200181984</v>
      </c>
      <c r="E6" s="13">
        <f>SUMIFS(Baseline_ME_PART!$F:$F,Baseline_ME_PART!$C:$C,$A6,Baseline_ME_PART!$D:$D,$B6,Baseline_ME_PART!$E:$E,E$4,Baseline_ME_PART!$B:$B,$C$3)</f>
        <v>17.589667166064597</v>
      </c>
      <c r="F6" s="13">
        <f>SUMIFS(Baseline_ME_PART!$F:$F,Baseline_ME_PART!$C:$C,$A6,Baseline_ME_PART!$D:$D,$B6,Baseline_ME_PART!$E:$E,F$4,Baseline_ME_PART!$B:$B,$C$3)</f>
        <v>21.377413525011161</v>
      </c>
      <c r="G6" s="13">
        <f>SUMIFS(Baseline_ME_PART!$F:$F,Baseline_ME_PART!$C:$C,$A6,Baseline_ME_PART!$D:$D,$B6,Baseline_ME_PART!$E:$E,G$4,Baseline_ME_PART!$B:$B,$C$3)</f>
        <v>24.728018323638967</v>
      </c>
      <c r="H6" s="13">
        <f>SUMIFS(Baseline_ME_PART!$F:$F,Baseline_ME_PART!$C:$C,$A6,Baseline_ME_PART!$D:$D,$B6,Baseline_ME_PART!$E:$E,H$4,Baseline_ME_PART!$B:$B,$C$3)</f>
        <v>27.570290837601515</v>
      </c>
      <c r="I6" s="13">
        <f>SUMIFS(Baseline_ME_PART!$F:$F,Baseline_ME_PART!$C:$C,$A6,Baseline_ME_PART!$D:$D,$B6,Baseline_ME_PART!$E:$E,I$4,Baseline_ME_PART!$B:$B,$C$3)</f>
        <v>29.920547409324318</v>
      </c>
      <c r="J6" s="13">
        <f>SUMIFS(Baseline_ME_PART!$F:$F,Baseline_ME_PART!$C:$C,$A6,Baseline_ME_PART!$D:$D,$B6,Baseline_ME_PART!$E:$E,J$4,Baseline_ME_PART!$B:$B,$C$3)</f>
        <v>31.851016486675075</v>
      </c>
    </row>
    <row r="7" spans="1:10" x14ac:dyDescent="0.25">
      <c r="A7" s="1" t="s">
        <v>47</v>
      </c>
      <c r="B7" s="1" t="s">
        <v>32</v>
      </c>
      <c r="C7" s="12" t="s">
        <v>51</v>
      </c>
      <c r="D7" s="13">
        <f>SUMIFS(Baseline_RE!$F:$F,Baseline_RE!$C:$C,$A7,Baseline_RE!$D:$D,$B7,Baseline_RE!$E:$E,D$4,Baseline_RE!$B:$B,$C$3)</f>
        <v>13.442220200181984</v>
      </c>
      <c r="E7" s="13">
        <f>SUMIFS(Baseline_RE!$F:$F,Baseline_RE!$C:$C,$A7,Baseline_RE!$D:$D,$B7,Baseline_RE!$E:$E,E$4,Baseline_RE!$B:$B,$C$3)</f>
        <v>14.106913992347412</v>
      </c>
      <c r="F7" s="13">
        <f>SUMIFS(Baseline_RE!$F:$F,Baseline_RE!$C:$C,$A7,Baseline_RE!$D:$D,$B7,Baseline_RE!$E:$E,F$4,Baseline_RE!$B:$B,$C$3)</f>
        <v>16.076410095515818</v>
      </c>
      <c r="G7" s="13">
        <f>SUMIFS(Baseline_RE!$F:$F,Baseline_RE!$C:$C,$A7,Baseline_RE!$D:$D,$B7,Baseline_RE!$E:$E,G$4,Baseline_RE!$B:$B,$C$3)</f>
        <v>17.793067749691716</v>
      </c>
      <c r="H7" s="13">
        <f>SUMIFS(Baseline_RE!$F:$F,Baseline_RE!$C:$C,$A7,Baseline_RE!$D:$D,$B7,Baseline_RE!$E:$E,H$4,Baseline_RE!$B:$B,$C$3)</f>
        <v>19.287310334972727</v>
      </c>
      <c r="I7" s="13">
        <f>SUMIFS(Baseline_RE!$F:$F,Baseline_RE!$C:$C,$A7,Baseline_RE!$D:$D,$B7,Baseline_RE!$E:$E,I$4,Baseline_RE!$B:$B,$C$3)</f>
        <v>20.571427789505211</v>
      </c>
      <c r="J7" s="13">
        <f>SUMIFS(Baseline_RE!$F:$F,Baseline_RE!$C:$C,$A7,Baseline_RE!$D:$D,$B7,Baseline_RE!$E:$E,J$4,Baseline_RE!$B:$B,$C$3)</f>
        <v>22.757868480226339</v>
      </c>
    </row>
    <row r="8" spans="1:10" x14ac:dyDescent="0.25">
      <c r="A8" s="1" t="s">
        <v>47</v>
      </c>
      <c r="B8" s="1" t="s">
        <v>32</v>
      </c>
      <c r="C8" s="12" t="s">
        <v>52</v>
      </c>
      <c r="D8" s="13">
        <f>SUMIFS(Baseline_RE_PART!$F:$F,Baseline_RE_PART!$C:$C,$A8,Baseline_RE_PART!$D:$D,$B8,Baseline_RE_PART!$E:$E,D$4,Baseline_RE_PART!$B:$B,$C$3)</f>
        <v>13.442220200181984</v>
      </c>
      <c r="E8" s="13">
        <f>SUMIFS(Baseline_RE_PART!$F:$F,Baseline_RE_PART!$C:$C,$A8,Baseline_RE_PART!$D:$D,$B8,Baseline_RE_PART!$E:$E,E$4,Baseline_RE_PART!$B:$B,$C$3)</f>
        <v>16.087861626806887</v>
      </c>
      <c r="F8" s="13">
        <f>SUMIFS(Baseline_RE_PART!$F:$F,Baseline_RE_PART!$C:$C,$A8,Baseline_RE_PART!$D:$D,$B8,Baseline_RE_PART!$E:$E,F$4,Baseline_RE_PART!$B:$B,$C$3)</f>
        <v>19.086584172936519</v>
      </c>
      <c r="G8" s="13">
        <f>SUMIFS(Baseline_RE_PART!$F:$F,Baseline_RE_PART!$C:$C,$A8,Baseline_RE_PART!$D:$D,$B8,Baseline_RE_PART!$E:$E,G$4,Baseline_RE_PART!$B:$B,$C$3)</f>
        <v>21.980542087165592</v>
      </c>
      <c r="H8" s="13">
        <f>SUMIFS(Baseline_RE_PART!$F:$F,Baseline_RE_PART!$C:$C,$A8,Baseline_RE_PART!$D:$D,$B8,Baseline_RE_PART!$E:$E,H$4,Baseline_RE_PART!$B:$B,$C$3)</f>
        <v>24.658248697473397</v>
      </c>
      <c r="I8" s="13">
        <f>SUMIFS(Baseline_RE_PART!$F:$F,Baseline_RE_PART!$C:$C,$A8,Baseline_RE_PART!$D:$D,$B8,Baseline_RE_PART!$E:$E,I$4,Baseline_RE_PART!$B:$B,$C$3)</f>
        <v>27.53165255749396</v>
      </c>
      <c r="J8" s="13">
        <f>SUMIFS(Baseline_RE_PART!$F:$F,Baseline_RE_PART!$C:$C,$A8,Baseline_RE_PART!$D:$D,$B8,Baseline_RE_PART!$E:$E,J$4,Baseline_RE_PART!$B:$B,$C$3)</f>
        <v>31.455605594981474</v>
      </c>
    </row>
    <row r="9" spans="1:10" x14ac:dyDescent="0.25">
      <c r="A9" s="1" t="s">
        <v>47</v>
      </c>
      <c r="B9" s="1" t="s">
        <v>32</v>
      </c>
      <c r="C9" s="5" t="s">
        <v>53</v>
      </c>
      <c r="D9" s="14">
        <f>SUMIFS(ME_PV_30!$F:$F,ME_PV_30!$C:$C,$A9,ME_PV_30!$D:$D,$B9,ME_PV_30!$E:$E,D$4,ME_PV_30!$B:$B,$C$3)</f>
        <v>13.442220200181984</v>
      </c>
      <c r="E9" s="14">
        <f>SUMIFS(ME_PV_30!$F:$F,ME_PV_30!$C:$C,$A9,ME_PV_30!$D:$D,$B9,ME_PV_30!$E:$E,E$4,ME_PV_30!$B:$B,$C$3)</f>
        <v>15.907288889502059</v>
      </c>
      <c r="F9" s="14">
        <f>SUMIFS(ME_PV_30!$F:$F,ME_PV_30!$C:$C,$A9,ME_PV_30!$D:$D,$B9,ME_PV_30!$E:$E,F$4,ME_PV_30!$B:$B,$C$3)</f>
        <v>19.605280640406832</v>
      </c>
      <c r="G9" s="14">
        <f>SUMIFS(ME_PV_30!$F:$F,ME_PV_30!$C:$C,$A9,ME_PV_30!$D:$D,$B9,ME_PV_30!$E:$E,G$4,ME_PV_30!$B:$B,$C$3)</f>
        <v>19.64739887267444</v>
      </c>
      <c r="H9" s="14">
        <f>SUMIFS(ME_PV_30!$F:$F,ME_PV_30!$C:$C,$A9,ME_PV_30!$D:$D,$B9,ME_PV_30!$E:$E,H$4,ME_PV_30!$B:$B,$C$3)</f>
        <v>21.04547321964176</v>
      </c>
      <c r="I9" s="14">
        <f>SUMIFS(ME_PV_30!$F:$F,ME_PV_30!$C:$C,$A9,ME_PV_30!$D:$D,$B9,ME_PV_30!$E:$E,I$4,ME_PV_30!$B:$B,$C$3)</f>
        <v>22.176079718571216</v>
      </c>
      <c r="J9" s="14">
        <f>SUMIFS(ME_PV_30!$F:$F,ME_PV_30!$C:$C,$A9,ME_PV_30!$D:$D,$B9,ME_PV_30!$E:$E,J$4,ME_PV_30!$B:$B,$C$3)</f>
        <v>23.071778917669068</v>
      </c>
    </row>
    <row r="10" spans="1:10" x14ac:dyDescent="0.25">
      <c r="A10" s="1" t="s">
        <v>47</v>
      </c>
      <c r="B10" s="1" t="s">
        <v>32</v>
      </c>
      <c r="C10" s="1" t="s">
        <v>54</v>
      </c>
      <c r="D10" s="15">
        <f>SUMIFS(ME_PV_30_PART!$F:$F,ME_PV_30_PART!$C:$C,$A10,ME_PV_30_PART!$D:$D,$B10,ME_PV_30_PART!$E:$E,D$4,ME_PV_30_PART!$B:$B,$C$3)</f>
        <v>13.442220200181984</v>
      </c>
      <c r="E10" s="15">
        <f>SUMIFS(ME_PV_30_PART!$F:$F,ME_PV_30_PART!$C:$C,$A10,ME_PV_30_PART!$D:$D,$B10,ME_PV_30_PART!$E:$E,E$4,ME_PV_30_PART!$B:$B,$C$3)</f>
        <v>17.589667166064597</v>
      </c>
      <c r="F10" s="15">
        <f>SUMIFS(ME_PV_30_PART!$F:$F,ME_PV_30_PART!$C:$C,$A10,ME_PV_30_PART!$D:$D,$B10,ME_PV_30_PART!$E:$E,F$4,ME_PV_30_PART!$B:$B,$C$3)</f>
        <v>23.151486234972531</v>
      </c>
      <c r="G10" s="15">
        <f>SUMIFS(ME_PV_30_PART!$F:$F,ME_PV_30_PART!$C:$C,$A10,ME_PV_30_PART!$D:$D,$B10,ME_PV_30_PART!$E:$E,G$4,ME_PV_30_PART!$B:$B,$C$3)</f>
        <v>24.236508377414751</v>
      </c>
      <c r="H10" s="15">
        <f>SUMIFS(ME_PV_30_PART!$F:$F,ME_PV_30_PART!$C:$C,$A10,ME_PV_30_PART!$D:$D,$B10,ME_PV_30_PART!$E:$E,H$4,ME_PV_30_PART!$B:$B,$C$3)</f>
        <v>27.319653010779149</v>
      </c>
      <c r="I10" s="15">
        <f>SUMIFS(ME_PV_30_PART!$F:$F,ME_PV_30_PART!$C:$C,$A10,ME_PV_30_PART!$D:$D,$B10,ME_PV_30_PART!$E:$E,I$4,ME_PV_30_PART!$B:$B,$C$3)</f>
        <v>29.799297580435944</v>
      </c>
      <c r="J10" s="15">
        <f>SUMIFS(ME_PV_30_PART!$F:$F,ME_PV_30_PART!$C:$C,$A10,ME_PV_30_PART!$D:$D,$B10,ME_PV_30_PART!$E:$E,J$4,ME_PV_30_PART!$B:$B,$C$3)</f>
        <v>31.796110358505988</v>
      </c>
    </row>
    <row r="11" spans="1:10" x14ac:dyDescent="0.25">
      <c r="A11" s="1" t="s">
        <v>47</v>
      </c>
      <c r="B11" s="1" t="s">
        <v>32</v>
      </c>
      <c r="C11" s="1" t="s">
        <v>57</v>
      </c>
      <c r="D11" s="15">
        <f>SUMIFS(RE_PV_30!$F:$F,RE_PV_30!$C:$C,$A11,RE_PV_30!$D:$D,$B11,RE_PV_30!$E:$E,D$4,RE_PV_30!$B:$B,$C$3)</f>
        <v>13.442220200181984</v>
      </c>
      <c r="E11" s="15">
        <f>SUMIFS(RE_PV_30!$F:$F,RE_PV_30!$C:$C,$A11,RE_PV_30!$D:$D,$B11,RE_PV_30!$E:$E,E$4,RE_PV_30!$B:$B,$C$3)</f>
        <v>14.206155075156222</v>
      </c>
      <c r="F11" s="15">
        <f>SUMIFS(RE_PV_30!$F:$F,RE_PV_30!$C:$C,$A11,RE_PV_30!$D:$D,$B11,RE_PV_30!$E:$E,F$4,RE_PV_30!$B:$B,$C$3)</f>
        <v>17.363570017664735</v>
      </c>
      <c r="G11" s="15">
        <f>SUMIFS(RE_PV_30!$F:$F,RE_PV_30!$C:$C,$A11,RE_PV_30!$D:$D,$B11,RE_PV_30!$E:$E,G$4,RE_PV_30!$B:$B,$C$3)</f>
        <v>17.793166544781979</v>
      </c>
      <c r="H11" s="15">
        <f>SUMIFS(RE_PV_30!$F:$F,RE_PV_30!$C:$C,$A11,RE_PV_30!$D:$D,$B11,RE_PV_30!$E:$E,H$4,RE_PV_30!$B:$B,$C$3)</f>
        <v>19.287560773282678</v>
      </c>
      <c r="I11" s="15">
        <f>SUMIFS(RE_PV_30!$F:$F,RE_PV_30!$C:$C,$A11,RE_PV_30!$D:$D,$B11,RE_PV_30!$E:$E,I$4,RE_PV_30!$B:$B,$C$3)</f>
        <v>20.571779001861877</v>
      </c>
      <c r="J11" s="15">
        <f>SUMIFS(RE_PV_30!$F:$F,RE_PV_30!$C:$C,$A11,RE_PV_30!$D:$D,$B11,RE_PV_30!$E:$E,J$4,RE_PV_30!$B:$B,$C$3)</f>
        <v>22.758734268874996</v>
      </c>
    </row>
    <row r="12" spans="1:10" x14ac:dyDescent="0.25">
      <c r="A12" s="1" t="s">
        <v>47</v>
      </c>
      <c r="B12" s="1" t="s">
        <v>32</v>
      </c>
      <c r="C12" s="8" t="s">
        <v>58</v>
      </c>
      <c r="D12" s="16">
        <f>SUMIFS(RE_PV_30_PART!$F:$F,RE_PV_30_PART!$C:$C,$A12,RE_PV_30_PART!$D:$D,$B12,RE_PV_30_PART!$E:$E,D$4,RE_PV_30_PART!$B:$B,$C$3)</f>
        <v>13.442220200181984</v>
      </c>
      <c r="E12" s="16">
        <f>SUMIFS(RE_PV_30_PART!$F:$F,RE_PV_30_PART!$C:$C,$A12,RE_PV_30_PART!$D:$D,$B12,RE_PV_30_PART!$E:$E,E$4,RE_PV_30_PART!$B:$B,$C$3)</f>
        <v>16.938988978188117</v>
      </c>
      <c r="F12" s="16">
        <f>SUMIFS(RE_PV_30_PART!$F:$F,RE_PV_30_PART!$C:$C,$A12,RE_PV_30_PART!$D:$D,$B12,RE_PV_30_PART!$E:$E,F$4,RE_PV_30_PART!$B:$B,$C$3)</f>
        <v>19.056840270769332</v>
      </c>
      <c r="G12" s="16">
        <f>SUMIFS(RE_PV_30_PART!$F:$F,RE_PV_30_PART!$C:$C,$A12,RE_PV_30_PART!$D:$D,$B12,RE_PV_30_PART!$E:$E,G$4,RE_PV_30_PART!$B:$B,$C$3)</f>
        <v>21.993464027655691</v>
      </c>
      <c r="H12" s="16">
        <f>SUMIFS(RE_PV_30_PART!$F:$F,RE_PV_30_PART!$C:$C,$A12,RE_PV_30_PART!$D:$D,$B12,RE_PV_30_PART!$E:$E,H$4,RE_PV_30_PART!$B:$B,$C$3)</f>
        <v>24.663399273266521</v>
      </c>
      <c r="I12" s="16">
        <f>SUMIFS(RE_PV_30_PART!$F:$F,RE_PV_30_PART!$C:$C,$A12,RE_PV_30_PART!$D:$D,$B12,RE_PV_30_PART!$E:$E,I$4,RE_PV_30_PART!$B:$B,$C$3)</f>
        <v>27.534307050813094</v>
      </c>
      <c r="J12" s="16">
        <f>SUMIFS(RE_PV_30_PART!$F:$F,RE_PV_30_PART!$C:$C,$A12,RE_PV_30_PART!$D:$D,$B12,RE_PV_30_PART!$E:$E,J$4,RE_PV_30_PART!$B:$B,$C$3)</f>
        <v>31.399020310078139</v>
      </c>
    </row>
    <row r="13" spans="1:10" x14ac:dyDescent="0.25">
      <c r="A13" s="1" t="s">
        <v>47</v>
      </c>
      <c r="B13" s="1" t="s">
        <v>32</v>
      </c>
      <c r="C13" s="5" t="s">
        <v>55</v>
      </c>
      <c r="D13" s="14">
        <f>SUMIFS(ME_PV_ALL!$F:$F,ME_PV_ALL!$C:$C,$A13,ME_PV_ALL!$D:$D,$B13,ME_PV_ALL!$E:$E,D$4,ME_PV_ALL!$B:$B,$C$3)</f>
        <v>13.442220200181984</v>
      </c>
      <c r="E13" s="14">
        <f>SUMIFS(ME_PV_ALL!$F:$F,ME_PV_ALL!$C:$C,$A13,ME_PV_ALL!$D:$D,$B13,ME_PV_ALL!$E:$E,E$4,ME_PV_ALL!$B:$B,$C$3)</f>
        <v>15.907288889502059</v>
      </c>
      <c r="F13" s="14">
        <f>SUMIFS(ME_PV_ALL!$F:$F,ME_PV_ALL!$C:$C,$A13,ME_PV_ALL!$D:$D,$B13,ME_PV_ALL!$E:$E,F$4,ME_PV_ALL!$B:$B,$C$3)</f>
        <v>19.605280640406832</v>
      </c>
      <c r="G13" s="14">
        <f>SUMIFS(ME_PV_ALL!$F:$F,ME_PV_ALL!$C:$C,$A13,ME_PV_ALL!$D:$D,$B13,ME_PV_ALL!$E:$E,G$4,ME_PV_ALL!$B:$B,$C$3)</f>
        <v>21.308384723179238</v>
      </c>
      <c r="H13" s="14">
        <f>SUMIFS(ME_PV_ALL!$F:$F,ME_PV_ALL!$C:$C,$A13,ME_PV_ALL!$D:$D,$B13,ME_PV_ALL!$E:$E,H$4,ME_PV_ALL!$B:$B,$C$3)</f>
        <v>22.682877883097319</v>
      </c>
      <c r="I13" s="14">
        <f>SUMIFS(ME_PV_ALL!$F:$F,ME_PV_ALL!$C:$C,$A13,ME_PV_ALL!$D:$D,$B13,ME_PV_ALL!$E:$E,I$4,ME_PV_ALL!$B:$B,$C$3)</f>
        <v>23.780030680021468</v>
      </c>
      <c r="J13" s="14">
        <f>SUMIFS(ME_PV_ALL!$F:$F,ME_PV_ALL!$C:$C,$A13,ME_PV_ALL!$D:$D,$B13,ME_PV_ALL!$E:$E,J$4,ME_PV_ALL!$B:$B,$C$3)</f>
        <v>24.638616453248599</v>
      </c>
    </row>
    <row r="14" spans="1:10" x14ac:dyDescent="0.25">
      <c r="A14" s="1" t="s">
        <v>47</v>
      </c>
      <c r="B14" s="1" t="s">
        <v>32</v>
      </c>
      <c r="C14" s="1" t="s">
        <v>56</v>
      </c>
      <c r="D14" s="15">
        <f>SUMIFS(ME_PV_ALL_PART!$F:$F,ME_PV_ALL_PART!$C:$C,$A14,ME_PV_ALL_PART!$D:$D,$B14,ME_PV_ALL_PART!$E:$E,D$4,ME_PV_ALL_PART!$B:$B,$C$3)</f>
        <v>13.442220200181984</v>
      </c>
      <c r="E14" s="15">
        <f>SUMIFS(ME_PV_ALL_PART!$F:$F,ME_PV_ALL_PART!$C:$C,$A14,ME_PV_ALL_PART!$D:$D,$B14,ME_PV_ALL_PART!$E:$E,E$4,ME_PV_ALL_PART!$B:$B,$C$3)</f>
        <v>17.589667166064597</v>
      </c>
      <c r="F14" s="15">
        <f>SUMIFS(ME_PV_ALL_PART!$F:$F,ME_PV_ALL_PART!$C:$C,$A14,ME_PV_ALL_PART!$D:$D,$B14,ME_PV_ALL_PART!$E:$E,F$4,ME_PV_ALL_PART!$B:$B,$C$3)</f>
        <v>23.151486234972531</v>
      </c>
      <c r="G14" s="15">
        <f>SUMIFS(ME_PV_ALL_PART!$F:$F,ME_PV_ALL_PART!$C:$C,$A14,ME_PV_ALL_PART!$D:$D,$B14,ME_PV_ALL_PART!$E:$E,G$4,ME_PV_ALL_PART!$B:$B,$C$3)</f>
        <v>26.469939733435687</v>
      </c>
      <c r="H14" s="15">
        <f>SUMIFS(ME_PV_ALL_PART!$F:$F,ME_PV_ALL_PART!$C:$C,$A14,ME_PV_ALL_PART!$D:$D,$B14,ME_PV_ALL_PART!$E:$E,H$4,ME_PV_ALL_PART!$B:$B,$C$3)</f>
        <v>29.276166499407115</v>
      </c>
      <c r="I14" s="15">
        <f>SUMIFS(ME_PV_ALL_PART!$F:$F,ME_PV_ALL_PART!$C:$C,$A14,ME_PV_ALL_PART!$D:$D,$B14,ME_PV_ALL_PART!$E:$E,I$4,ME_PV_ALL_PART!$B:$B,$C$3)</f>
        <v>31.60974385607717</v>
      </c>
      <c r="J14" s="15">
        <f>SUMIFS(ME_PV_ALL_PART!$F:$F,ME_PV_ALL_PART!$C:$C,$A14,ME_PV_ALL_PART!$D:$D,$B14,ME_PV_ALL_PART!$E:$E,J$4,ME_PV_ALL_PART!$B:$B,$C$3)</f>
        <v>33.54226259944091</v>
      </c>
    </row>
    <row r="15" spans="1:10" x14ac:dyDescent="0.25">
      <c r="A15" s="1" t="s">
        <v>47</v>
      </c>
      <c r="B15" s="1" t="s">
        <v>32</v>
      </c>
      <c r="C15" s="1" t="s">
        <v>59</v>
      </c>
      <c r="D15" s="15">
        <f>SUMIFS(RE_PV_ALL!$F:$F,RE_PV_ALL!$C:$C,$A15,RE_PV_ALL!$D:$D,$B15,RE_PV_ALL!$E:$E,D$4,RE_PV_ALL!$B:$B,$C$3)</f>
        <v>13.442220200181984</v>
      </c>
      <c r="E15" s="15">
        <f>SUMIFS(RE_PV_ALL!$F:$F,RE_PV_ALL!$C:$C,$A15,RE_PV_ALL!$D:$D,$B15,RE_PV_ALL!$E:$E,E$4,RE_PV_ALL!$B:$B,$C$3)</f>
        <v>14.237086551209064</v>
      </c>
      <c r="F15" s="15">
        <f>SUMIFS(RE_PV_ALL!$F:$F,RE_PV_ALL!$C:$C,$A15,RE_PV_ALL!$D:$D,$B15,RE_PV_ALL!$E:$E,F$4,RE_PV_ALL!$B:$B,$C$3)</f>
        <v>17.505127262661581</v>
      </c>
      <c r="G15" s="15">
        <f>SUMIFS(RE_PV_ALL!$F:$F,RE_PV_ALL!$C:$C,$A15,RE_PV_ALL!$D:$D,$B15,RE_PV_ALL!$E:$E,G$4,RE_PV_ALL!$B:$B,$C$3)</f>
        <v>19.254159341932077</v>
      </c>
      <c r="H15" s="15">
        <f>SUMIFS(RE_PV_ALL!$F:$F,RE_PV_ALL!$C:$C,$A15,RE_PV_ALL!$D:$D,$B15,RE_PV_ALL!$E:$E,H$4,RE_PV_ALL!$B:$B,$C$3)</f>
        <v>20.765648564420058</v>
      </c>
      <c r="I15" s="15">
        <f>SUMIFS(RE_PV_ALL!$F:$F,RE_PV_ALL!$C:$C,$A15,RE_PV_ALL!$D:$D,$B15,RE_PV_ALL!$E:$E,I$4,RE_PV_ALL!$B:$B,$C$3)</f>
        <v>22.060044550774087</v>
      </c>
      <c r="J15" s="15">
        <f>SUMIFS(RE_PV_ALL!$F:$F,RE_PV_ALL!$C:$C,$A15,RE_PV_ALL!$D:$D,$B15,RE_PV_ALL!$E:$E,J$4,RE_PV_ALL!$B:$B,$C$3)</f>
        <v>24.322748338141345</v>
      </c>
    </row>
    <row r="16" spans="1:10" x14ac:dyDescent="0.25">
      <c r="A16" s="1" t="s">
        <v>47</v>
      </c>
      <c r="B16" s="1" t="s">
        <v>32</v>
      </c>
      <c r="C16" s="8" t="s">
        <v>60</v>
      </c>
      <c r="D16" s="16">
        <f>SUMIFS(RE_PV_ALL_PART!$F:$F,RE_PV_ALL_PART!$C:$C,$A16,RE_PV_ALL_PART!$D:$D,$B16,RE_PV_ALL_PART!$E:$E,D$4,RE_PV_ALL_PART!$B:$B,$C$3)</f>
        <v>13.442220200181984</v>
      </c>
      <c r="E16" s="16">
        <f>SUMIFS(RE_PV_ALL_PART!$F:$F,RE_PV_ALL_PART!$C:$C,$A16,RE_PV_ALL_PART!$D:$D,$B16,RE_PV_ALL_PART!$E:$E,E$4,RE_PV_ALL_PART!$B:$B,$C$3)</f>
        <v>17.011180147890986</v>
      </c>
      <c r="F16" s="16">
        <f>SUMIFS(RE_PV_ALL_PART!$F:$F,RE_PV_ALL_PART!$C:$C,$A16,RE_PV_ALL_PART!$D:$D,$B16,RE_PV_ALL_PART!$E:$E,F$4,RE_PV_ALL_PART!$B:$B,$C$3)</f>
        <v>20.179459784743823</v>
      </c>
      <c r="G16" s="16">
        <f>SUMIFS(RE_PV_ALL_PART!$F:$F,RE_PV_ALL_PART!$C:$C,$A16,RE_PV_ALL_PART!$D:$D,$B16,RE_PV_ALL_PART!$E:$E,G$4,RE_PV_ALL_PART!$B:$B,$C$3)</f>
        <v>23.256022221546125</v>
      </c>
      <c r="H16" s="16">
        <f>SUMIFS(RE_PV_ALL_PART!$F:$F,RE_PV_ALL_PART!$C:$C,$A16,RE_PV_ALL_PART!$D:$D,$B16,RE_PV_ALL_PART!$E:$E,H$4,RE_PV_ALL_PART!$B:$B,$C$3)</f>
        <v>26.078669095385248</v>
      </c>
      <c r="I16" s="16">
        <f>SUMIFS(RE_PV_ALL_PART!$F:$F,RE_PV_ALL_PART!$C:$C,$A16,RE_PV_ALL_PART!$D:$D,$B16,RE_PV_ALL_PART!$E:$E,I$4,RE_PV_ALL_PART!$B:$B,$C$3)</f>
        <v>29.073239685388064</v>
      </c>
      <c r="J16" s="16">
        <f>SUMIFS(RE_PV_ALL_PART!$F:$F,RE_PV_ALL_PART!$C:$C,$A16,RE_PV_ALL_PART!$D:$D,$B16,RE_PV_ALL_PART!$E:$E,J$4,RE_PV_ALL_PART!$B:$B,$C$3)</f>
        <v>33.320043395461681</v>
      </c>
    </row>
    <row r="17" spans="1:10" x14ac:dyDescent="0.25">
      <c r="A17" s="1" t="s">
        <v>47</v>
      </c>
      <c r="B17" s="1" t="s">
        <v>41</v>
      </c>
      <c r="C17" s="12" t="s">
        <v>49</v>
      </c>
      <c r="D17" s="13">
        <f>SUMIFS(Baseline_ME!$F:$F,Baseline_ME!$C:$C,$A17,Baseline_ME!$D:$D,$B17,Baseline_ME!$E:$E,D$4,Baseline_ME!$B:$B,$C$3)</f>
        <v>74.076305220883526</v>
      </c>
      <c r="E17" s="13">
        <f>SUMIFS(Baseline_ME!$F:$F,Baseline_ME!$C:$C,$A17,Baseline_ME!$D:$D,$B17,Baseline_ME!$E:$E,E$4,Baseline_ME!$B:$B,$C$3)</f>
        <v>76.202641700147055</v>
      </c>
      <c r="F17" s="13">
        <f>SUMIFS(Baseline_ME!$F:$F,Baseline_ME!$C:$C,$A17,Baseline_ME!$D:$D,$B17,Baseline_ME!$E:$E,F$4,Baseline_ME!$B:$B,$C$3)</f>
        <v>77.205112361873987</v>
      </c>
      <c r="G17" s="13">
        <f>SUMIFS(Baseline_ME!$F:$F,Baseline_ME!$C:$C,$A17,Baseline_ME!$D:$D,$B17,Baseline_ME!$E:$E,G$4,Baseline_ME!$B:$B,$C$3)</f>
        <v>77.342615950392172</v>
      </c>
      <c r="H17" s="13">
        <f>SUMIFS(Baseline_ME!$F:$F,Baseline_ME!$C:$C,$A17,Baseline_ME!$D:$D,$B17,Baseline_ME!$E:$E,H$4,Baseline_ME!$B:$B,$C$3)</f>
        <v>76.849644477327772</v>
      </c>
      <c r="I17" s="13">
        <f>SUMIFS(Baseline_ME!$F:$F,Baseline_ME!$C:$C,$A17,Baseline_ME!$D:$D,$B17,Baseline_ME!$E:$E,I$4,Baseline_ME!$B:$B,$C$3)</f>
        <v>75.929283736597469</v>
      </c>
      <c r="J17" s="13">
        <f>SUMIFS(Baseline_ME!$F:$F,Baseline_ME!$C:$C,$A17,Baseline_ME!$D:$D,$B17,Baseline_ME!$E:$E,J$4,Baseline_ME!$B:$B,$C$3)</f>
        <v>74.750893095768248</v>
      </c>
    </row>
    <row r="18" spans="1:10" x14ac:dyDescent="0.25">
      <c r="A18" s="1" t="s">
        <v>47</v>
      </c>
      <c r="B18" s="1" t="s">
        <v>41</v>
      </c>
      <c r="C18" s="12" t="s">
        <v>50</v>
      </c>
      <c r="D18" s="13">
        <f>SUMIFS(Baseline_ME_PART!$F:$F,Baseline_ME_PART!$C:$C,$A18,Baseline_ME_PART!$D:$D,$B18,Baseline_ME_PART!$E:$E,D$4,Baseline_ME_PART!$B:$B,$C$3)</f>
        <v>74.076305220883526</v>
      </c>
      <c r="E18" s="13">
        <f>SUMIFS(Baseline_ME_PART!$F:$F,Baseline_ME_PART!$C:$C,$A18,Baseline_ME_PART!$D:$D,$B18,Baseline_ME_PART!$E:$E,E$4,Baseline_ME_PART!$B:$B,$C$3)</f>
        <v>83.757925586524877</v>
      </c>
      <c r="F18" s="13">
        <f>SUMIFS(Baseline_ME_PART!$F:$F,Baseline_ME_PART!$C:$C,$A18,Baseline_ME_PART!$D:$D,$B18,Baseline_ME_PART!$E:$E,F$4,Baseline_ME_PART!$B:$B,$C$3)</f>
        <v>87.841443495993005</v>
      </c>
      <c r="G18" s="13">
        <f>SUMIFS(Baseline_ME_PART!$F:$F,Baseline_ME_PART!$C:$C,$A18,Baseline_ME_PART!$D:$D,$B18,Baseline_ME_PART!$E:$E,G$4,Baseline_ME_PART!$B:$B,$C$3)</f>
        <v>89.549990768439187</v>
      </c>
      <c r="H18" s="13">
        <f>SUMIFS(Baseline_ME_PART!$F:$F,Baseline_ME_PART!$C:$C,$A18,Baseline_ME_PART!$D:$D,$B18,Baseline_ME_PART!$E:$E,H$4,Baseline_ME_PART!$B:$B,$C$3)</f>
        <v>90.025145103448423</v>
      </c>
      <c r="I18" s="13">
        <f>SUMIFS(Baseline_ME_PART!$F:$F,Baseline_ME_PART!$C:$C,$A18,Baseline_ME_PART!$D:$D,$B18,Baseline_ME_PART!$E:$E,I$4,Baseline_ME_PART!$B:$B,$C$3)</f>
        <v>89.837753778577181</v>
      </c>
      <c r="J18" s="13">
        <f>SUMIFS(Baseline_ME_PART!$F:$F,Baseline_ME_PART!$C:$C,$A18,Baseline_ME_PART!$D:$D,$B18,Baseline_ME_PART!$E:$E,J$4,Baseline_ME_PART!$B:$B,$C$3)</f>
        <v>89.305129247791427</v>
      </c>
    </row>
    <row r="19" spans="1:10" x14ac:dyDescent="0.25">
      <c r="A19" s="1" t="s">
        <v>47</v>
      </c>
      <c r="B19" s="1" t="s">
        <v>41</v>
      </c>
      <c r="C19" s="12" t="s">
        <v>51</v>
      </c>
      <c r="D19" s="13">
        <f>SUMIFS(Baseline_RE!$F:$F,Baseline_RE!$C:$C,$A19,Baseline_RE!$D:$D,$B19,Baseline_RE!$E:$E,D$4,Baseline_RE!$B:$B,$C$3)</f>
        <v>74.076305220883526</v>
      </c>
      <c r="E19" s="13">
        <f>SUMIFS(Baseline_RE!$F:$F,Baseline_RE!$C:$C,$A19,Baseline_RE!$D:$D,$B19,Baseline_RE!$E:$E,E$4,Baseline_RE!$B:$B,$C$3)</f>
        <v>66.998864459782752</v>
      </c>
      <c r="F19" s="13">
        <f>SUMIFS(Baseline_RE!$F:$F,Baseline_RE!$C:$C,$A19,Baseline_RE!$D:$D,$B19,Baseline_RE!$E:$E,F$4,Baseline_RE!$B:$B,$C$3)</f>
        <v>68.753516140495336</v>
      </c>
      <c r="G19" s="13">
        <f>SUMIFS(Baseline_RE!$F:$F,Baseline_RE!$C:$C,$A19,Baseline_RE!$D:$D,$B19,Baseline_RE!$E:$E,G$4,Baseline_RE!$B:$B,$C$3)</f>
        <v>69.899430822338132</v>
      </c>
      <c r="H19" s="13">
        <f>SUMIFS(Baseline_RE!$F:$F,Baseline_RE!$C:$C,$A19,Baseline_RE!$D:$D,$B19,Baseline_RE!$E:$E,H$4,Baseline_RE!$B:$B,$C$3)</f>
        <v>70.709720885826542</v>
      </c>
      <c r="I19" s="13">
        <f>SUMIFS(Baseline_RE!$F:$F,Baseline_RE!$C:$C,$A19,Baseline_RE!$D:$D,$B19,Baseline_RE!$E:$E,I$4,Baseline_RE!$B:$B,$C$3)</f>
        <v>71.359061322690266</v>
      </c>
      <c r="J19" s="13">
        <f>SUMIFS(Baseline_RE!$F:$F,Baseline_RE!$C:$C,$A19,Baseline_RE!$D:$D,$B19,Baseline_RE!$E:$E,J$4,Baseline_RE!$B:$B,$C$3)</f>
        <v>75.677756053965723</v>
      </c>
    </row>
    <row r="20" spans="1:10" x14ac:dyDescent="0.25">
      <c r="A20" s="1" t="s">
        <v>47</v>
      </c>
      <c r="B20" s="1" t="s">
        <v>41</v>
      </c>
      <c r="C20" s="12" t="s">
        <v>52</v>
      </c>
      <c r="D20" s="13">
        <f>SUMIFS(Baseline_RE_PART!$F:$F,Baseline_RE_PART!$C:$C,$A20,Baseline_RE_PART!$D:$D,$B20,Baseline_RE_PART!$E:$E,D$4,Baseline_RE_PART!$B:$B,$C$3)</f>
        <v>74.076305220883526</v>
      </c>
      <c r="E20" s="13">
        <f>SUMIFS(Baseline_RE_PART!$F:$F,Baseline_RE_PART!$C:$C,$A20,Baseline_RE_PART!$D:$D,$B20,Baseline_RE_PART!$E:$E,E$4,Baseline_RE_PART!$B:$B,$C$3)</f>
        <v>79.853101008509896</v>
      </c>
      <c r="F20" s="13">
        <f>SUMIFS(Baseline_RE_PART!$F:$F,Baseline_RE_PART!$C:$C,$A20,Baseline_RE_PART!$D:$D,$B20,Baseline_RE_PART!$E:$E,F$4,Baseline_RE_PART!$B:$B,$C$3)</f>
        <v>82.32149304065652</v>
      </c>
      <c r="G20" s="13">
        <f>SUMIFS(Baseline_RE_PART!$F:$F,Baseline_RE_PART!$C:$C,$A20,Baseline_RE_PART!$D:$D,$B20,Baseline_RE_PART!$E:$E,G$4,Baseline_RE_PART!$B:$B,$C$3)</f>
        <v>84.085783263265952</v>
      </c>
      <c r="H20" s="13">
        <f>SUMIFS(Baseline_RE_PART!$F:$F,Baseline_RE_PART!$C:$C,$A20,Baseline_RE_PART!$D:$D,$B20,Baseline_RE_PART!$E:$E,H$4,Baseline_RE_PART!$B:$B,$C$3)</f>
        <v>85.425147789425466</v>
      </c>
      <c r="I20" s="13">
        <f>SUMIFS(Baseline_RE_PART!$F:$F,Baseline_RE_PART!$C:$C,$A20,Baseline_RE_PART!$D:$D,$B20,Baseline_RE_PART!$E:$E,I$4,Baseline_RE_PART!$B:$B,$C$3)</f>
        <v>88.613159363372318</v>
      </c>
      <c r="J20" s="13">
        <f>SUMIFS(Baseline_RE_PART!$F:$F,Baseline_RE_PART!$C:$C,$A20,Baseline_RE_PART!$D:$D,$B20,Baseline_RE_PART!$E:$E,J$4,Baseline_RE_PART!$B:$B,$C$3)</f>
        <v>91.01838134064856</v>
      </c>
    </row>
    <row r="21" spans="1:10" x14ac:dyDescent="0.25">
      <c r="A21" s="1" t="s">
        <v>47</v>
      </c>
      <c r="B21" s="1" t="s">
        <v>41</v>
      </c>
      <c r="C21" s="5" t="s">
        <v>53</v>
      </c>
      <c r="D21" s="14">
        <f>SUMIFS(ME_PV_30!$F:$F,ME_PV_30!$C:$C,$A21,ME_PV_30!$D:$D,$B21,ME_PV_30!$E:$E,D$4,ME_PV_30!$B:$B,$C$3)</f>
        <v>74.076305220883526</v>
      </c>
      <c r="E21" s="14">
        <f>SUMIFS(ME_PV_30!$F:$F,ME_PV_30!$C:$C,$A21,ME_PV_30!$D:$D,$B21,ME_PV_30!$E:$E,E$4,ME_PV_30!$B:$B,$C$3)</f>
        <v>76.202641700147055</v>
      </c>
      <c r="F21" s="14">
        <f>SUMIFS(ME_PV_30!$F:$F,ME_PV_30!$C:$C,$A21,ME_PV_30!$D:$D,$B21,ME_PV_30!$E:$E,F$4,ME_PV_30!$B:$B,$C$3)</f>
        <v>79.779432996153631</v>
      </c>
      <c r="G21" s="14">
        <f>SUMIFS(ME_PV_30!$F:$F,ME_PV_30!$C:$C,$A21,ME_PV_30!$D:$D,$B21,ME_PV_30!$E:$E,G$4,ME_PV_30!$B:$B,$C$3)</f>
        <v>77.32894748143201</v>
      </c>
      <c r="H21" s="14">
        <f>SUMIFS(ME_PV_30!$F:$F,ME_PV_30!$C:$C,$A21,ME_PV_30!$D:$D,$B21,ME_PV_30!$E:$E,H$4,ME_PV_30!$B:$B,$C$3)</f>
        <v>76.83368747685239</v>
      </c>
      <c r="I21" s="14">
        <f>SUMIFS(ME_PV_30!$F:$F,ME_PV_30!$C:$C,$A21,ME_PV_30!$D:$D,$B21,ME_PV_30!$E:$E,I$4,ME_PV_30!$B:$B,$C$3)</f>
        <v>75.912943256870335</v>
      </c>
      <c r="J21" s="14">
        <f>SUMIFS(ME_PV_30!$F:$F,ME_PV_30!$C:$C,$A21,ME_PV_30!$D:$D,$B21,ME_PV_30!$E:$E,J$4,ME_PV_30!$B:$B,$C$3)</f>
        <v>74.735346557043073</v>
      </c>
    </row>
    <row r="22" spans="1:10" x14ac:dyDescent="0.25">
      <c r="A22" s="1" t="s">
        <v>47</v>
      </c>
      <c r="B22" s="1" t="s">
        <v>41</v>
      </c>
      <c r="C22" s="1" t="s">
        <v>54</v>
      </c>
      <c r="D22" s="15">
        <f>SUMIFS(ME_PV_30_PART!$F:$F,ME_PV_30_PART!$C:$C,$A22,ME_PV_30_PART!$D:$D,$B22,ME_PV_30_PART!$E:$E,D$4,ME_PV_30_PART!$B:$B,$C$3)</f>
        <v>74.076305220883526</v>
      </c>
      <c r="E22" s="15">
        <f>SUMIFS(ME_PV_30_PART!$F:$F,ME_PV_30_PART!$C:$C,$A22,ME_PV_30_PART!$D:$D,$B22,ME_PV_30_PART!$E:$E,E$4,ME_PV_30_PART!$B:$B,$C$3)</f>
        <v>83.757925586524877</v>
      </c>
      <c r="F22" s="15">
        <f>SUMIFS(ME_PV_30_PART!$F:$F,ME_PV_30_PART!$C:$C,$A22,ME_PV_30_PART!$D:$D,$B22,ME_PV_30_PART!$E:$E,F$4,ME_PV_30_PART!$B:$B,$C$3)</f>
        <v>94.510274634931747</v>
      </c>
      <c r="G22" s="15">
        <f>SUMIFS(ME_PV_30_PART!$F:$F,ME_PV_30_PART!$C:$C,$A22,ME_PV_30_PART!$D:$D,$B22,ME_PV_30_PART!$E:$E,G$4,ME_PV_30_PART!$B:$B,$C$3)</f>
        <v>86.866931413942822</v>
      </c>
      <c r="H22" s="15">
        <f>SUMIFS(ME_PV_30_PART!$F:$F,ME_PV_30_PART!$C:$C,$A22,ME_PV_30_PART!$D:$D,$B22,ME_PV_30_PART!$E:$E,H$4,ME_PV_30_PART!$B:$B,$C$3)</f>
        <v>88.939919438754387</v>
      </c>
      <c r="I22" s="15">
        <f>SUMIFS(ME_PV_30_PART!$F:$F,ME_PV_30_PART!$C:$C,$A22,ME_PV_30_PART!$D:$D,$B22,ME_PV_30_PART!$E:$E,I$4,ME_PV_30_PART!$B:$B,$C$3)</f>
        <v>89.409524432024867</v>
      </c>
      <c r="J22" s="15">
        <f>SUMIFS(ME_PV_30_PART!$F:$F,ME_PV_30_PART!$C:$C,$A22,ME_PV_30_PART!$D:$D,$B22,ME_PV_30_PART!$E:$E,J$4,ME_PV_30_PART!$B:$B,$C$3)</f>
        <v>89.144196481183656</v>
      </c>
    </row>
    <row r="23" spans="1:10" x14ac:dyDescent="0.25">
      <c r="A23" s="1" t="s">
        <v>47</v>
      </c>
      <c r="B23" s="1" t="s">
        <v>41</v>
      </c>
      <c r="C23" s="1" t="s">
        <v>57</v>
      </c>
      <c r="D23" s="15">
        <f>SUMIFS(RE_PV_30!$F:$F,RE_PV_30!$C:$C,$A23,RE_PV_30!$D:$D,$B23,RE_PV_30!$E:$E,D$4,RE_PV_30!$B:$B,$C$3)</f>
        <v>74.076305220883526</v>
      </c>
      <c r="E23" s="15">
        <f>SUMIFS(RE_PV_30!$F:$F,RE_PV_30!$C:$C,$A23,RE_PV_30!$D:$D,$B23,RE_PV_30!$E:$E,E$4,RE_PV_30!$B:$B,$C$3)</f>
        <v>67.851857449826312</v>
      </c>
      <c r="F23" s="15">
        <f>SUMIFS(RE_PV_30!$F:$F,RE_PV_30!$C:$C,$A23,RE_PV_30!$D:$D,$B23,RE_PV_30!$E:$E,F$4,RE_PV_30!$B:$B,$C$3)</f>
        <v>69.862675433987889</v>
      </c>
      <c r="G23" s="15">
        <f>SUMIFS(RE_PV_30!$F:$F,RE_PV_30!$C:$C,$A23,RE_PV_30!$D:$D,$B23,RE_PV_30!$E:$E,G$4,RE_PV_30!$B:$B,$C$3)</f>
        <v>69.89855277575802</v>
      </c>
      <c r="H23" s="15">
        <f>SUMIFS(RE_PV_30!$F:$F,RE_PV_30!$C:$C,$A23,RE_PV_30!$D:$D,$B23,RE_PV_30!$E:$E,H$4,RE_PV_30!$B:$B,$C$3)</f>
        <v>70.709716393383218</v>
      </c>
      <c r="I23" s="15">
        <f>SUMIFS(RE_PV_30!$F:$F,RE_PV_30!$C:$C,$A23,RE_PV_30!$D:$D,$B23,RE_PV_30!$E:$E,I$4,RE_PV_30!$B:$B,$C$3)</f>
        <v>71.359730459250343</v>
      </c>
      <c r="J23" s="15">
        <f>SUMIFS(RE_PV_30!$F:$F,RE_PV_30!$C:$C,$A23,RE_PV_30!$D:$D,$B23,RE_PV_30!$E:$E,J$4,RE_PV_30!$B:$B,$C$3)</f>
        <v>75.680566823700445</v>
      </c>
    </row>
    <row r="24" spans="1:10" x14ac:dyDescent="0.25">
      <c r="A24" s="1" t="s">
        <v>47</v>
      </c>
      <c r="B24" s="1" t="s">
        <v>41</v>
      </c>
      <c r="C24" s="8" t="s">
        <v>58</v>
      </c>
      <c r="D24" s="16">
        <f>SUMIFS(RE_PV_30_PART!$F:$F,RE_PV_30_PART!$C:$C,$A24,RE_PV_30_PART!$D:$D,$B24,RE_PV_30_PART!$E:$E,D$4,RE_PV_30_PART!$B:$B,$C$3)</f>
        <v>74.076305220883526</v>
      </c>
      <c r="E24" s="16">
        <f>SUMIFS(RE_PV_30_PART!$F:$F,RE_PV_30_PART!$C:$C,$A24,RE_PV_30_PART!$D:$D,$B24,RE_PV_30_PART!$E:$E,E$4,RE_PV_30_PART!$B:$B,$C$3)</f>
        <v>84.167403015077923</v>
      </c>
      <c r="F24" s="16">
        <f>SUMIFS(RE_PV_30_PART!$F:$F,RE_PV_30_PART!$C:$C,$A24,RE_PV_30_PART!$D:$D,$B24,RE_PV_30_PART!$E:$E,F$4,RE_PV_30_PART!$B:$B,$C$3)</f>
        <v>80.750872724325603</v>
      </c>
      <c r="G24" s="16">
        <f>SUMIFS(RE_PV_30_PART!$F:$F,RE_PV_30_PART!$C:$C,$A24,RE_PV_30_PART!$D:$D,$B24,RE_PV_30_PART!$E:$E,G$4,RE_PV_30_PART!$B:$B,$C$3)</f>
        <v>83.719134429913424</v>
      </c>
      <c r="H24" s="16">
        <f>SUMIFS(RE_PV_30_PART!$F:$F,RE_PV_30_PART!$C:$C,$A24,RE_PV_30_PART!$D:$D,$B24,RE_PV_30_PART!$E:$E,H$4,RE_PV_30_PART!$B:$B,$C$3)</f>
        <v>85.177977524538989</v>
      </c>
      <c r="I24" s="16">
        <f>SUMIFS(RE_PV_30_PART!$F:$F,RE_PV_30_PART!$C:$C,$A24,RE_PV_30_PART!$D:$D,$B24,RE_PV_30_PART!$E:$E,I$4,RE_PV_30_PART!$B:$B,$C$3)</f>
        <v>88.446797788862824</v>
      </c>
      <c r="J24" s="16">
        <f>SUMIFS(RE_PV_30_PART!$F:$F,RE_PV_30_PART!$C:$C,$A24,RE_PV_30_PART!$D:$D,$B24,RE_PV_30_PART!$E:$E,J$4,RE_PV_30_PART!$B:$B,$C$3)</f>
        <v>90.74733019288071</v>
      </c>
    </row>
    <row r="25" spans="1:10" x14ac:dyDescent="0.25">
      <c r="A25" s="1" t="s">
        <v>47</v>
      </c>
      <c r="B25" s="1" t="s">
        <v>41</v>
      </c>
      <c r="C25" s="5" t="s">
        <v>55</v>
      </c>
      <c r="D25" s="14">
        <f>SUMIFS(ME_PV_ALL!$F:$F,ME_PV_ALL!$C:$C,$A25,ME_PV_ALL!$D:$D,$B25,ME_PV_ALL!$E:$E,D$4,ME_PV_ALL!$B:$B,$C$3)</f>
        <v>74.076305220883526</v>
      </c>
      <c r="E25" s="14">
        <f>SUMIFS(ME_PV_ALL!$F:$F,ME_PV_ALL!$C:$C,$A25,ME_PV_ALL!$D:$D,$B25,ME_PV_ALL!$E:$E,E$4,ME_PV_ALL!$B:$B,$C$3)</f>
        <v>76.202641700147055</v>
      </c>
      <c r="F25" s="14">
        <f>SUMIFS(ME_PV_ALL!$F:$F,ME_PV_ALL!$C:$C,$A25,ME_PV_ALL!$D:$D,$B25,ME_PV_ALL!$E:$E,F$4,ME_PV_ALL!$B:$B,$C$3)</f>
        <v>79.779432996153631</v>
      </c>
      <c r="G25" s="14">
        <f>SUMIFS(ME_PV_ALL!$F:$F,ME_PV_ALL!$C:$C,$A25,ME_PV_ALL!$D:$D,$B25,ME_PV_ALL!$E:$E,G$4,ME_PV_ALL!$B:$B,$C$3)</f>
        <v>79.831315729961176</v>
      </c>
      <c r="H25" s="14">
        <f>SUMIFS(ME_PV_ALL!$F:$F,ME_PV_ALL!$C:$C,$A25,ME_PV_ALL!$D:$D,$B25,ME_PV_ALL!$E:$E,H$4,ME_PV_ALL!$B:$B,$C$3)</f>
        <v>79.245158606414819</v>
      </c>
      <c r="I25" s="14">
        <f>SUMIFS(ME_PV_ALL!$F:$F,ME_PV_ALL!$C:$C,$A25,ME_PV_ALL!$D:$D,$B25,ME_PV_ALL!$E:$E,I$4,ME_PV_ALL!$B:$B,$C$3)</f>
        <v>78.230531393059451</v>
      </c>
      <c r="J25" s="14">
        <f>SUMIFS(ME_PV_ALL!$F:$F,ME_PV_ALL!$C:$C,$A25,ME_PV_ALL!$D:$D,$B25,ME_PV_ALL!$E:$E,J$4,ME_PV_ALL!$B:$B,$C$3)</f>
        <v>76.961875316439205</v>
      </c>
    </row>
    <row r="26" spans="1:10" x14ac:dyDescent="0.25">
      <c r="A26" s="1" t="s">
        <v>47</v>
      </c>
      <c r="B26" s="1" t="s">
        <v>41</v>
      </c>
      <c r="C26" s="1" t="s">
        <v>56</v>
      </c>
      <c r="D26" s="15">
        <f>SUMIFS(ME_PV_ALL_PART!$F:$F,ME_PV_ALL_PART!$C:$C,$A26,ME_PV_ALL_PART!$D:$D,$B26,ME_PV_ALL_PART!$E:$E,D$4,ME_PV_ALL_PART!$B:$B,$C$3)</f>
        <v>74.076305220883526</v>
      </c>
      <c r="E26" s="15">
        <f>SUMIFS(ME_PV_ALL_PART!$F:$F,ME_PV_ALL_PART!$C:$C,$A26,ME_PV_ALL_PART!$D:$D,$B26,ME_PV_ALL_PART!$E:$E,E$4,ME_PV_ALL_PART!$B:$B,$C$3)</f>
        <v>83.757925586524877</v>
      </c>
      <c r="F26" s="15">
        <f>SUMIFS(ME_PV_ALL_PART!$F:$F,ME_PV_ALL_PART!$C:$C,$A26,ME_PV_ALL_PART!$D:$D,$B26,ME_PV_ALL_PART!$E:$E,F$4,ME_PV_ALL_PART!$B:$B,$C$3)</f>
        <v>94.510274634931747</v>
      </c>
      <c r="G26" s="15">
        <f>SUMIFS(ME_PV_ALL_PART!$F:$F,ME_PV_ALL_PART!$C:$C,$A26,ME_PV_ALL_PART!$D:$D,$B26,ME_PV_ALL_PART!$E:$E,G$4,ME_PV_ALL_PART!$B:$B,$C$3)</f>
        <v>93.684576106613051</v>
      </c>
      <c r="H26" s="15">
        <f>SUMIFS(ME_PV_ALL_PART!$F:$F,ME_PV_ALL_PART!$C:$C,$A26,ME_PV_ALL_PART!$D:$D,$B26,ME_PV_ALL_PART!$E:$E,H$4,ME_PV_ALL_PART!$B:$B,$C$3)</f>
        <v>92.932516293643999</v>
      </c>
      <c r="I26" s="15">
        <f>SUMIFS(ME_PV_ALL_PART!$F:$F,ME_PV_ALL_PART!$C:$C,$A26,ME_PV_ALL_PART!$D:$D,$B26,ME_PV_ALL_PART!$E:$E,I$4,ME_PV_ALL_PART!$B:$B,$C$3)</f>
        <v>92.18838311366504</v>
      </c>
      <c r="J26" s="15">
        <f>SUMIFS(ME_PV_ALL_PART!$F:$F,ME_PV_ALL_PART!$C:$C,$A26,ME_PV_ALL_PART!$D:$D,$B26,ME_PV_ALL_PART!$E:$E,J$4,ME_PV_ALL_PART!$B:$B,$C$3)</f>
        <v>91.416290429603947</v>
      </c>
    </row>
    <row r="27" spans="1:10" x14ac:dyDescent="0.25">
      <c r="A27" s="1" t="s">
        <v>47</v>
      </c>
      <c r="B27" s="1" t="s">
        <v>41</v>
      </c>
      <c r="C27" s="1" t="s">
        <v>59</v>
      </c>
      <c r="D27" s="15">
        <f>SUMIFS(RE_PV_ALL!$F:$F,RE_PV_ALL!$C:$C,$A27,RE_PV_ALL!$D:$D,$B27,RE_PV_ALL!$E:$E,D$4,RE_PV_ALL!$B:$B,$C$3)</f>
        <v>74.076305220883526</v>
      </c>
      <c r="E27" s="15">
        <f>SUMIFS(RE_PV_ALL!$F:$F,RE_PV_ALL!$C:$C,$A27,RE_PV_ALL!$D:$D,$B27,RE_PV_ALL!$E:$E,E$4,RE_PV_ALL!$B:$B,$C$3)</f>
        <v>68.117299652448096</v>
      </c>
      <c r="F27" s="15">
        <f>SUMIFS(RE_PV_ALL!$F:$F,RE_PV_ALL!$C:$C,$A27,RE_PV_ALL!$D:$D,$B27,RE_PV_ALL!$E:$E,F$4,RE_PV_ALL!$B:$B,$C$3)</f>
        <v>71.021155279619748</v>
      </c>
      <c r="G27" s="15">
        <f>SUMIFS(RE_PV_ALL!$F:$F,RE_PV_ALL!$C:$C,$A27,RE_PV_ALL!$D:$D,$B27,RE_PV_ALL!$E:$E,G$4,RE_PV_ALL!$B:$B,$C$3)</f>
        <v>72.113474244051019</v>
      </c>
      <c r="H27" s="15">
        <f>SUMIFS(RE_PV_ALL!$F:$F,RE_PV_ALL!$C:$C,$A27,RE_PV_ALL!$D:$D,$B27,RE_PV_ALL!$E:$E,H$4,RE_PV_ALL!$B:$B,$C$3)</f>
        <v>72.877204399914149</v>
      </c>
      <c r="I27" s="15">
        <f>SUMIFS(RE_PV_ALL!$F:$F,RE_PV_ALL!$C:$C,$A27,RE_PV_ALL!$D:$D,$B27,RE_PV_ALL!$E:$E,I$4,RE_PV_ALL!$B:$B,$C$3)</f>
        <v>73.502092620340932</v>
      </c>
      <c r="J27" s="15">
        <f>SUMIFS(RE_PV_ALL!$F:$F,RE_PV_ALL!$C:$C,$A27,RE_PV_ALL!$D:$D,$B27,RE_PV_ALL!$E:$E,J$4,RE_PV_ALL!$B:$B,$C$3)</f>
        <v>77.927386339846265</v>
      </c>
    </row>
    <row r="28" spans="1:10" x14ac:dyDescent="0.25">
      <c r="A28" s="1" t="s">
        <v>47</v>
      </c>
      <c r="B28" s="1" t="s">
        <v>41</v>
      </c>
      <c r="C28" s="8" t="s">
        <v>60</v>
      </c>
      <c r="D28" s="16">
        <f>SUMIFS(RE_PV_ALL_PART!$F:$F,RE_PV_ALL_PART!$C:$C,$A28,RE_PV_ALL_PART!$D:$D,$B28,RE_PV_ALL_PART!$E:$E,D$4,RE_PV_ALL_PART!$B:$B,$C$3)</f>
        <v>74.076305220883526</v>
      </c>
      <c r="E28" s="16">
        <f>SUMIFS(RE_PV_ALL_PART!$F:$F,RE_PV_ALL_PART!$C:$C,$A28,RE_PV_ALL_PART!$D:$D,$B28,RE_PV_ALL_PART!$E:$E,E$4,RE_PV_ALL_PART!$B:$B,$C$3)</f>
        <v>84.600950723566285</v>
      </c>
      <c r="F28" s="16">
        <f>SUMIFS(RE_PV_ALL_PART!$F:$F,RE_PV_ALL_PART!$C:$C,$A28,RE_PV_ALL_PART!$D:$D,$B28,RE_PV_ALL_PART!$E:$E,F$4,RE_PV_ALL_PART!$B:$B,$C$3)</f>
        <v>85.457135011983766</v>
      </c>
      <c r="G28" s="16">
        <f>SUMIFS(RE_PV_ALL_PART!$F:$F,RE_PV_ALL_PART!$C:$C,$A28,RE_PV_ALL_PART!$D:$D,$B28,RE_PV_ALL_PART!$E:$E,G$4,RE_PV_ALL_PART!$B:$B,$C$3)</f>
        <v>86.840365895637859</v>
      </c>
      <c r="H28" s="16">
        <f>SUMIFS(RE_PV_ALL_PART!$F:$F,RE_PV_ALL_PART!$C:$C,$A28,RE_PV_ALL_PART!$D:$D,$B28,RE_PV_ALL_PART!$E:$E,H$4,RE_PV_ALL_PART!$B:$B,$C$3)</f>
        <v>87.918716677567701</v>
      </c>
      <c r="I28" s="16">
        <f>SUMIFS(RE_PV_ALL_PART!$F:$F,RE_PV_ALL_PART!$C:$C,$A28,RE_PV_ALL_PART!$D:$D,$B28,RE_PV_ALL_PART!$E:$E,I$4,RE_PV_ALL_PART!$B:$B,$C$3)</f>
        <v>90.958310179047416</v>
      </c>
      <c r="J28" s="16">
        <f>SUMIFS(RE_PV_ALL_PART!$F:$F,RE_PV_ALL_PART!$C:$C,$A28,RE_PV_ALL_PART!$D:$D,$B28,RE_PV_ALL_PART!$E:$E,J$4,RE_PV_ALL_PART!$B:$B,$C$3)</f>
        <v>93.596220718110288</v>
      </c>
    </row>
    <row r="30" spans="1:10" x14ac:dyDescent="0.25">
      <c r="E30" s="22"/>
    </row>
    <row r="31" spans="1:10" x14ac:dyDescent="0.25">
      <c r="E31" s="22"/>
    </row>
    <row r="32" spans="1:10" x14ac:dyDescent="0.25">
      <c r="E32" s="22"/>
    </row>
    <row r="33" spans="2:13" x14ac:dyDescent="0.25">
      <c r="E33" s="22"/>
    </row>
    <row r="34" spans="2:13" x14ac:dyDescent="0.25">
      <c r="E34" s="22"/>
    </row>
    <row r="35" spans="2:13" x14ac:dyDescent="0.25">
      <c r="E35" s="22"/>
    </row>
    <row r="36" spans="2:13" x14ac:dyDescent="0.25">
      <c r="E36" s="22"/>
    </row>
    <row r="37" spans="2:13" x14ac:dyDescent="0.25">
      <c r="E37" s="22"/>
    </row>
    <row r="38" spans="2:13" x14ac:dyDescent="0.25">
      <c r="E38" s="22"/>
    </row>
    <row r="39" spans="2:13" x14ac:dyDescent="0.25">
      <c r="E39" s="22"/>
    </row>
    <row r="40" spans="2:13" x14ac:dyDescent="0.25">
      <c r="B40" s="2"/>
      <c r="C40" s="10"/>
      <c r="D40" s="11">
        <v>2020</v>
      </c>
      <c r="E40" s="11">
        <v>2025</v>
      </c>
      <c r="F40" s="11">
        <v>2030</v>
      </c>
      <c r="G40" s="11">
        <v>2035</v>
      </c>
      <c r="H40" s="11">
        <v>2040</v>
      </c>
      <c r="I40" s="11">
        <v>2045</v>
      </c>
      <c r="J40" s="11">
        <v>2050</v>
      </c>
      <c r="L40" s="2" t="s">
        <v>61</v>
      </c>
      <c r="M40" s="2" t="s">
        <v>62</v>
      </c>
    </row>
    <row r="41" spans="2:13" x14ac:dyDescent="0.25">
      <c r="B41" s="2" t="s">
        <v>41</v>
      </c>
      <c r="C41" s="1" t="s">
        <v>24</v>
      </c>
      <c r="D41" s="17">
        <f>SUMIFS(D$5:D$28,$C$5:$C$28,$L41,$B$5:$B$28,$B41)/SUMIFS(D$5:D$28,$C$5:$C$28,$M41,$B$5:$B$28,$B41)-1</f>
        <v>0</v>
      </c>
      <c r="E41" s="17">
        <f t="shared" ref="E41:J44" si="0">SUMIFS(E$5:E$28,$C$5:$C$28,$L41,$B$5:$B$28,$B41)/SUMIFS(E$5:E$28,$C$5:$C$28,$M41,$B$5:$B$28,$B41)-1</f>
        <v>0</v>
      </c>
      <c r="F41" s="17">
        <f t="shared" si="0"/>
        <v>7.5918961181949962E-2</v>
      </c>
      <c r="G41" s="17">
        <f t="shared" si="0"/>
        <v>-2.996158158669493E-2</v>
      </c>
      <c r="H41" s="17">
        <f t="shared" si="0"/>
        <v>-1.2054694979352631E-2</v>
      </c>
      <c r="I41" s="17">
        <f t="shared" si="0"/>
        <v>-4.7666969457825781E-3</v>
      </c>
      <c r="J41" s="17">
        <f t="shared" si="0"/>
        <v>-1.8020551334877455E-3</v>
      </c>
      <c r="L41" s="1" t="s">
        <v>54</v>
      </c>
      <c r="M41" s="1" t="s">
        <v>50</v>
      </c>
    </row>
    <row r="42" spans="2:13" x14ac:dyDescent="0.25">
      <c r="B42" s="2" t="s">
        <v>41</v>
      </c>
      <c r="C42" s="1" t="s">
        <v>25</v>
      </c>
      <c r="D42" s="17">
        <f t="shared" ref="D42:D44" si="1">SUMIFS(D$5:D$28,$C$5:$C$28,$L42,$B$5:$B$28,$B42)/SUMIFS(D$5:D$28,$C$5:$C$28,$M42,$B$5:$B$28,$B42)-1</f>
        <v>0</v>
      </c>
      <c r="E42" s="17">
        <f t="shared" si="0"/>
        <v>5.4027983285310999E-2</v>
      </c>
      <c r="F42" s="17">
        <f t="shared" si="0"/>
        <v>-1.9079103868478553E-2</v>
      </c>
      <c r="G42" s="17">
        <f t="shared" si="0"/>
        <v>-4.3604140809936354E-3</v>
      </c>
      <c r="H42" s="17">
        <f t="shared" si="0"/>
        <v>-2.8934133716193022E-3</v>
      </c>
      <c r="I42" s="17">
        <f t="shared" si="0"/>
        <v>-1.8773913006228105E-3</v>
      </c>
      <c r="J42" s="17">
        <f t="shared" si="0"/>
        <v>-2.9779825105151758E-3</v>
      </c>
      <c r="L42" s="1" t="s">
        <v>58</v>
      </c>
      <c r="M42" s="1" t="s">
        <v>52</v>
      </c>
    </row>
    <row r="43" spans="2:13" x14ac:dyDescent="0.25">
      <c r="B43" s="2" t="s">
        <v>41</v>
      </c>
      <c r="C43" s="1" t="s">
        <v>20</v>
      </c>
      <c r="D43" s="17">
        <f t="shared" si="1"/>
        <v>0</v>
      </c>
      <c r="E43" s="17">
        <f t="shared" si="0"/>
        <v>0</v>
      </c>
      <c r="F43" s="17">
        <f t="shared" si="0"/>
        <v>7.5918961181949962E-2</v>
      </c>
      <c r="G43" s="17">
        <f t="shared" si="0"/>
        <v>4.6170695303198617E-2</v>
      </c>
      <c r="H43" s="17">
        <f t="shared" si="0"/>
        <v>3.2295101405887205E-2</v>
      </c>
      <c r="I43" s="17">
        <f t="shared" si="0"/>
        <v>2.6165272797018524E-2</v>
      </c>
      <c r="J43" s="17">
        <f t="shared" si="0"/>
        <v>2.3639864805018895E-2</v>
      </c>
      <c r="L43" s="1" t="s">
        <v>56</v>
      </c>
      <c r="M43" s="1" t="s">
        <v>50</v>
      </c>
    </row>
    <row r="44" spans="2:13" x14ac:dyDescent="0.25">
      <c r="B44" s="2" t="s">
        <v>41</v>
      </c>
      <c r="C44" s="1" t="s">
        <v>21</v>
      </c>
      <c r="D44" s="17">
        <f t="shared" si="1"/>
        <v>0</v>
      </c>
      <c r="E44" s="17">
        <f t="shared" si="0"/>
        <v>5.9457299154235921E-2</v>
      </c>
      <c r="F44" s="17">
        <f t="shared" si="0"/>
        <v>3.8090198021294874E-2</v>
      </c>
      <c r="G44" s="17">
        <f t="shared" si="0"/>
        <v>3.2759195734046065E-2</v>
      </c>
      <c r="H44" s="17">
        <f t="shared" si="0"/>
        <v>2.9190103297086711E-2</v>
      </c>
      <c r="I44" s="17">
        <f t="shared" si="0"/>
        <v>2.6465040097018111E-2</v>
      </c>
      <c r="J44" s="17">
        <f t="shared" si="0"/>
        <v>2.8322184370801029E-2</v>
      </c>
      <c r="L44" s="1" t="s">
        <v>60</v>
      </c>
      <c r="M44" s="1" t="s">
        <v>52</v>
      </c>
    </row>
    <row r="46" spans="2:13" x14ac:dyDescent="0.25">
      <c r="B46" s="2"/>
      <c r="C46" s="10"/>
      <c r="D46" s="11">
        <v>2020</v>
      </c>
      <c r="E46" s="11">
        <v>2025</v>
      </c>
      <c r="F46" s="11">
        <v>2030</v>
      </c>
      <c r="G46" s="11">
        <v>2035</v>
      </c>
      <c r="H46" s="11">
        <v>2040</v>
      </c>
      <c r="I46" s="11">
        <v>2045</v>
      </c>
      <c r="J46" s="11">
        <v>2050</v>
      </c>
    </row>
    <row r="47" spans="2:13" x14ac:dyDescent="0.25">
      <c r="B47" s="2" t="s">
        <v>41</v>
      </c>
      <c r="C47" s="1" t="s">
        <v>26</v>
      </c>
      <c r="D47" s="17">
        <f>SUMIFS(D$5:D$28,$C$5:$C$28,$L47,$B$5:$B$28,$B47)/SUMIFS(D$5:D$28,$C$5:$C$28,$M47,$B$5:$B$28,$B47)-1</f>
        <v>0</v>
      </c>
      <c r="E47" s="17">
        <f t="shared" ref="E47:J50" si="2">SUMIFS(E$5:E$28,$C$5:$C$28,$L47,$B$5:$B$28,$B47)/SUMIFS(E$5:E$28,$C$5:$C$28,$M47,$B$5:$B$28,$B47)-1</f>
        <v>0</v>
      </c>
      <c r="F47" s="17">
        <f t="shared" si="2"/>
        <v>3.3343914094876803E-2</v>
      </c>
      <c r="G47" s="17">
        <f t="shared" si="2"/>
        <v>-1.7672623032205514E-4</v>
      </c>
      <c r="H47" s="17">
        <f t="shared" si="2"/>
        <v>-2.0763922310773619E-4</v>
      </c>
      <c r="I47" s="17">
        <f t="shared" si="2"/>
        <v>-2.1520655698292757E-4</v>
      </c>
      <c r="J47" s="17">
        <f t="shared" si="2"/>
        <v>-2.0797796630012133E-4</v>
      </c>
      <c r="L47" s="1" t="s">
        <v>53</v>
      </c>
      <c r="M47" s="1" t="s">
        <v>49</v>
      </c>
    </row>
    <row r="48" spans="2:13" x14ac:dyDescent="0.25">
      <c r="B48" s="2" t="s">
        <v>41</v>
      </c>
      <c r="C48" s="1" t="s">
        <v>27</v>
      </c>
      <c r="D48" s="17">
        <f t="shared" ref="D48:D50" si="3">SUMIFS(D$5:D$28,$C$5:$C$28,$L48,$B$5:$B$28,$B48)/SUMIFS(D$5:D$28,$C$5:$C$28,$M48,$B$5:$B$28,$B48)-1</f>
        <v>0</v>
      </c>
      <c r="E48" s="17">
        <f t="shared" si="2"/>
        <v>1.2731454434658174E-2</v>
      </c>
      <c r="F48" s="17">
        <f t="shared" si="2"/>
        <v>1.6132401013877251E-2</v>
      </c>
      <c r="G48" s="17">
        <f t="shared" si="2"/>
        <v>-1.2561569812219453E-5</v>
      </c>
      <c r="H48" s="17">
        <f t="shared" si="2"/>
        <v>-6.3533602823184765E-8</v>
      </c>
      <c r="I48" s="17">
        <f t="shared" si="2"/>
        <v>9.3770370248602575E-6</v>
      </c>
      <c r="J48" s="17">
        <f t="shared" si="2"/>
        <v>3.714129331111593E-5</v>
      </c>
      <c r="L48" s="1" t="s">
        <v>57</v>
      </c>
      <c r="M48" s="1" t="s">
        <v>51</v>
      </c>
    </row>
    <row r="49" spans="2:13" x14ac:dyDescent="0.25">
      <c r="B49" s="2" t="s">
        <v>41</v>
      </c>
      <c r="C49" s="1" t="s">
        <v>28</v>
      </c>
      <c r="D49" s="17">
        <f t="shared" si="3"/>
        <v>0</v>
      </c>
      <c r="E49" s="17">
        <f t="shared" si="2"/>
        <v>0</v>
      </c>
      <c r="F49" s="17">
        <f t="shared" si="2"/>
        <v>3.3343914094876803E-2</v>
      </c>
      <c r="G49" s="17">
        <f t="shared" si="2"/>
        <v>3.2177600265877571E-2</v>
      </c>
      <c r="H49" s="17">
        <f t="shared" si="2"/>
        <v>3.1171440614715884E-2</v>
      </c>
      <c r="I49" s="17">
        <f t="shared" si="2"/>
        <v>3.0307775119348346E-2</v>
      </c>
      <c r="J49" s="17">
        <f t="shared" si="2"/>
        <v>2.9578004075995867E-2</v>
      </c>
      <c r="L49" s="1" t="s">
        <v>55</v>
      </c>
      <c r="M49" s="1" t="s">
        <v>49</v>
      </c>
    </row>
    <row r="50" spans="2:13" x14ac:dyDescent="0.25">
      <c r="B50" s="2" t="s">
        <v>41</v>
      </c>
      <c r="C50" s="1" t="s">
        <v>29</v>
      </c>
      <c r="D50" s="17">
        <f t="shared" si="3"/>
        <v>0</v>
      </c>
      <c r="E50" s="17">
        <f t="shared" si="2"/>
        <v>1.6693345501948009E-2</v>
      </c>
      <c r="F50" s="17">
        <f t="shared" si="2"/>
        <v>3.298215518884251E-2</v>
      </c>
      <c r="G50" s="17">
        <f t="shared" si="2"/>
        <v>3.1674698858997541E-2</v>
      </c>
      <c r="H50" s="17">
        <f t="shared" si="2"/>
        <v>3.0653260781320135E-2</v>
      </c>
      <c r="I50" s="17">
        <f t="shared" si="2"/>
        <v>3.0031663224376448E-2</v>
      </c>
      <c r="J50" s="17">
        <f t="shared" si="2"/>
        <v>2.9726440148097666E-2</v>
      </c>
      <c r="L50" s="1" t="s">
        <v>59</v>
      </c>
      <c r="M50" s="1" t="s">
        <v>51</v>
      </c>
    </row>
    <row r="52" spans="2:13" x14ac:dyDescent="0.25">
      <c r="B52" s="2"/>
      <c r="C52" s="10"/>
      <c r="D52" s="11">
        <v>2020</v>
      </c>
      <c r="E52" s="11">
        <v>2025</v>
      </c>
      <c r="F52" s="11">
        <v>2030</v>
      </c>
      <c r="G52" s="11">
        <v>2035</v>
      </c>
      <c r="H52" s="11">
        <v>2040</v>
      </c>
      <c r="I52" s="11">
        <v>2045</v>
      </c>
      <c r="J52" s="11">
        <v>2050</v>
      </c>
    </row>
    <row r="53" spans="2:13" x14ac:dyDescent="0.25">
      <c r="B53" s="2" t="s">
        <v>32</v>
      </c>
      <c r="C53" s="1" t="s">
        <v>24</v>
      </c>
      <c r="D53" s="17">
        <f>SUMIFS(D$5:D$28,$C$5:$C$28,$L53,$B$5:$B$28,$B53)/SUMIFS(D$5:D$28,$C$5:$C$28,$M53,$B$5:$B$28,$B53)-1</f>
        <v>0</v>
      </c>
      <c r="E53" s="17">
        <f t="shared" ref="E53:J56" si="4">SUMIFS(E$5:E$28,$C$5:$C$28,$L53,$B$5:$B$28,$B53)/SUMIFS(E$5:E$28,$C$5:$C$28,$M53,$B$5:$B$28,$B53)-1</f>
        <v>0</v>
      </c>
      <c r="F53" s="17">
        <f t="shared" si="4"/>
        <v>8.2988183200261245E-2</v>
      </c>
      <c r="G53" s="17">
        <f t="shared" si="4"/>
        <v>-1.9876641136032824E-2</v>
      </c>
      <c r="H53" s="17">
        <f t="shared" si="4"/>
        <v>-9.0908662624819003E-3</v>
      </c>
      <c r="I53" s="17">
        <f t="shared" si="4"/>
        <v>-4.052393401418497E-3</v>
      </c>
      <c r="J53" s="17">
        <f t="shared" si="4"/>
        <v>-1.7238422576578705E-3</v>
      </c>
      <c r="L53" s="1" t="s">
        <v>54</v>
      </c>
      <c r="M53" s="1" t="s">
        <v>50</v>
      </c>
    </row>
    <row r="54" spans="2:13" x14ac:dyDescent="0.25">
      <c r="B54" s="2" t="s">
        <v>32</v>
      </c>
      <c r="C54" s="1" t="s">
        <v>25</v>
      </c>
      <c r="D54" s="17">
        <f t="shared" ref="D54:D56" si="5">SUMIFS(D$5:D$28,$C$5:$C$28,$L54,$B$5:$B$28,$B54)/SUMIFS(D$5:D$28,$C$5:$C$28,$M54,$B$5:$B$28,$B54)-1</f>
        <v>0</v>
      </c>
      <c r="E54" s="17">
        <f t="shared" si="4"/>
        <v>5.2904939831345477E-2</v>
      </c>
      <c r="F54" s="17">
        <f t="shared" si="4"/>
        <v>-1.5583669606719086E-3</v>
      </c>
      <c r="G54" s="17">
        <f t="shared" si="4"/>
        <v>5.878808829580251E-4</v>
      </c>
      <c r="H54" s="17">
        <f t="shared" si="4"/>
        <v>2.0887841047900757E-4</v>
      </c>
      <c r="I54" s="17">
        <f t="shared" si="4"/>
        <v>9.6416054706116583E-5</v>
      </c>
      <c r="J54" s="17">
        <f t="shared" si="4"/>
        <v>-1.7988935146224794E-3</v>
      </c>
      <c r="L54" s="1" t="s">
        <v>58</v>
      </c>
      <c r="M54" s="1" t="s">
        <v>52</v>
      </c>
    </row>
    <row r="55" spans="2:13" x14ac:dyDescent="0.25">
      <c r="B55" s="2" t="s">
        <v>32</v>
      </c>
      <c r="C55" s="1" t="s">
        <v>20</v>
      </c>
      <c r="D55" s="17">
        <f t="shared" si="5"/>
        <v>0</v>
      </c>
      <c r="E55" s="17">
        <f t="shared" si="4"/>
        <v>0</v>
      </c>
      <c r="F55" s="17">
        <f t="shared" si="4"/>
        <v>8.2988183200261245E-2</v>
      </c>
      <c r="G55" s="17">
        <f t="shared" si="4"/>
        <v>7.0443227071354642E-2</v>
      </c>
      <c r="H55" s="17">
        <f t="shared" si="4"/>
        <v>6.1873691208184756E-2</v>
      </c>
      <c r="I55" s="17">
        <f t="shared" si="4"/>
        <v>5.645606758606414E-2</v>
      </c>
      <c r="J55" s="17">
        <f t="shared" si="4"/>
        <v>5.3098654276021895E-2</v>
      </c>
      <c r="L55" s="1" t="s">
        <v>56</v>
      </c>
      <c r="M55" s="1" t="s">
        <v>50</v>
      </c>
    </row>
    <row r="56" spans="2:13" x14ac:dyDescent="0.25">
      <c r="B56" s="2" t="s">
        <v>32</v>
      </c>
      <c r="C56" s="1" t="s">
        <v>21</v>
      </c>
      <c r="D56" s="17">
        <f t="shared" si="5"/>
        <v>0</v>
      </c>
      <c r="E56" s="17">
        <f t="shared" si="4"/>
        <v>5.7392246558460647E-2</v>
      </c>
      <c r="F56" s="17">
        <f t="shared" si="4"/>
        <v>5.7258836987549078E-2</v>
      </c>
      <c r="G56" s="17">
        <f t="shared" si="4"/>
        <v>5.8027692370939521E-2</v>
      </c>
      <c r="H56" s="17">
        <f t="shared" si="4"/>
        <v>5.7604269278758391E-2</v>
      </c>
      <c r="I56" s="17">
        <f t="shared" si="4"/>
        <v>5.5993265376091284E-2</v>
      </c>
      <c r="J56" s="17">
        <f t="shared" si="4"/>
        <v>5.927203642131329E-2</v>
      </c>
      <c r="L56" s="1" t="s">
        <v>60</v>
      </c>
      <c r="M56" s="1" t="s">
        <v>52</v>
      </c>
    </row>
    <row r="58" spans="2:13" x14ac:dyDescent="0.25">
      <c r="B58" s="2"/>
      <c r="C58" s="10"/>
      <c r="D58" s="11">
        <v>2020</v>
      </c>
      <c r="E58" s="11">
        <v>2025</v>
      </c>
      <c r="F58" s="11">
        <v>2030</v>
      </c>
      <c r="G58" s="11">
        <v>2035</v>
      </c>
      <c r="H58" s="11">
        <v>2040</v>
      </c>
      <c r="I58" s="11">
        <v>2045</v>
      </c>
      <c r="J58" s="11">
        <v>2050</v>
      </c>
    </row>
    <row r="59" spans="2:13" x14ac:dyDescent="0.25">
      <c r="B59" s="2" t="s">
        <v>32</v>
      </c>
      <c r="C59" s="1" t="s">
        <v>26</v>
      </c>
      <c r="D59" s="17">
        <f>SUMIFS(D$5:D$28,$C$5:$C$28,$L59,$B$5:$B$28,$B59)/SUMIFS(D$5:D$28,$C$5:$C$28,$M59,$B$5:$B$28,$B59)-1</f>
        <v>0</v>
      </c>
      <c r="E59" s="17">
        <f t="shared" ref="E59:J62" si="6">SUMIFS(E$5:E$28,$C$5:$C$28,$L59,$B$5:$B$28,$B59)/SUMIFS(E$5:E$28,$C$5:$C$28,$M59,$B$5:$B$28,$B59)-1</f>
        <v>0</v>
      </c>
      <c r="F59" s="17">
        <f t="shared" si="6"/>
        <v>9.0957423427761697E-2</v>
      </c>
      <c r="G59" s="17">
        <f t="shared" si="6"/>
        <v>-1.3673749254582424E-3</v>
      </c>
      <c r="H59" s="17">
        <f t="shared" si="6"/>
        <v>-1.1044898146074233E-3</v>
      </c>
      <c r="I59" s="17">
        <f t="shared" si="6"/>
        <v>-8.8342865516966018E-4</v>
      </c>
      <c r="J59" s="17">
        <f t="shared" si="6"/>
        <v>-7.0176087177109547E-4</v>
      </c>
      <c r="L59" s="1" t="s">
        <v>53</v>
      </c>
      <c r="M59" s="1" t="s">
        <v>49</v>
      </c>
    </row>
    <row r="60" spans="2:13" x14ac:dyDescent="0.25">
      <c r="B60" s="2" t="s">
        <v>32</v>
      </c>
      <c r="C60" s="1" t="s">
        <v>27</v>
      </c>
      <c r="D60" s="17">
        <f t="shared" ref="D60:D62" si="7">SUMIFS(D$5:D$28,$C$5:$C$28,$L60,$B$5:$B$28,$B60)/SUMIFS(D$5:D$28,$C$5:$C$28,$M60,$B$5:$B$28,$B60)-1</f>
        <v>0</v>
      </c>
      <c r="E60" s="17">
        <f t="shared" si="6"/>
        <v>7.0349250631742688E-3</v>
      </c>
      <c r="F60" s="17">
        <f t="shared" si="6"/>
        <v>8.0065133602678085E-2</v>
      </c>
      <c r="G60" s="17">
        <f t="shared" si="6"/>
        <v>5.5524483835167615E-6</v>
      </c>
      <c r="H60" s="17">
        <f t="shared" si="6"/>
        <v>1.2984615563427226E-5</v>
      </c>
      <c r="I60" s="17">
        <f t="shared" si="6"/>
        <v>1.7072823542463311E-5</v>
      </c>
      <c r="J60" s="17">
        <f t="shared" si="6"/>
        <v>3.8043485900640661E-5</v>
      </c>
      <c r="L60" s="1" t="s">
        <v>57</v>
      </c>
      <c r="M60" s="1" t="s">
        <v>51</v>
      </c>
    </row>
    <row r="61" spans="2:13" x14ac:dyDescent="0.25">
      <c r="B61" s="2" t="s">
        <v>32</v>
      </c>
      <c r="C61" s="1" t="s">
        <v>28</v>
      </c>
      <c r="D61" s="17">
        <f t="shared" si="7"/>
        <v>0</v>
      </c>
      <c r="E61" s="17">
        <f t="shared" si="6"/>
        <v>0</v>
      </c>
      <c r="F61" s="17">
        <f t="shared" si="6"/>
        <v>9.0957423427761697E-2</v>
      </c>
      <c r="G61" s="17">
        <f t="shared" si="6"/>
        <v>8.3056760343063862E-2</v>
      </c>
      <c r="H61" s="17">
        <f t="shared" si="6"/>
        <v>7.6612753680581847E-2</v>
      </c>
      <c r="I61" s="17">
        <f t="shared" si="6"/>
        <v>7.1380650728860795E-2</v>
      </c>
      <c r="J61" s="17">
        <f t="shared" si="6"/>
        <v>6.7162013130741993E-2</v>
      </c>
      <c r="L61" s="1" t="s">
        <v>55</v>
      </c>
      <c r="M61" s="1" t="s">
        <v>49</v>
      </c>
    </row>
    <row r="62" spans="2:13" x14ac:dyDescent="0.25">
      <c r="B62" s="2" t="s">
        <v>32</v>
      </c>
      <c r="C62" s="1" t="s">
        <v>29</v>
      </c>
      <c r="D62" s="17">
        <f t="shared" si="7"/>
        <v>0</v>
      </c>
      <c r="E62" s="17">
        <f t="shared" si="6"/>
        <v>9.2275715959044824E-3</v>
      </c>
      <c r="F62" s="17">
        <f t="shared" si="6"/>
        <v>8.8870410661163302E-2</v>
      </c>
      <c r="G62" s="17">
        <f t="shared" si="6"/>
        <v>8.2115777492370645E-2</v>
      </c>
      <c r="H62" s="17">
        <f t="shared" si="6"/>
        <v>7.6648231597473471E-2</v>
      </c>
      <c r="I62" s="17">
        <f t="shared" si="6"/>
        <v>7.2363317534445137E-2</v>
      </c>
      <c r="J62" s="17">
        <f t="shared" si="6"/>
        <v>6.8762145245486739E-2</v>
      </c>
      <c r="L62" s="1" t="s">
        <v>59</v>
      </c>
      <c r="M62" s="1" t="s">
        <v>51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9928-9BE0-4C47-9F06-C19E90AED9F7}">
  <sheetPr>
    <tabColor rgb="FF002060"/>
  </sheetPr>
  <dimension ref="A1:M105"/>
  <sheetViews>
    <sheetView zoomScale="85" zoomScaleNormal="85" workbookViewId="0">
      <selection activeCell="A4" sqref="A4:K16"/>
    </sheetView>
  </sheetViews>
  <sheetFormatPr defaultRowHeight="15" x14ac:dyDescent="0.25"/>
  <cols>
    <col min="1" max="3" width="9.140625" style="1"/>
    <col min="4" max="4" width="32.140625" style="1" customWidth="1"/>
    <col min="5" max="5" width="10.7109375" style="1" customWidth="1"/>
    <col min="6" max="16384" width="9.140625" style="1"/>
  </cols>
  <sheetData>
    <row r="1" spans="1:11" x14ac:dyDescent="0.25">
      <c r="E1" s="29"/>
      <c r="F1" s="29"/>
      <c r="G1" s="29"/>
      <c r="H1" s="29"/>
      <c r="I1" s="29"/>
      <c r="J1" s="29"/>
      <c r="K1" s="29"/>
    </row>
    <row r="3" spans="1:11" x14ac:dyDescent="0.25">
      <c r="C3"/>
      <c r="D3"/>
    </row>
    <row r="4" spans="1:11" x14ac:dyDescent="0.25"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</row>
    <row r="5" spans="1:11" x14ac:dyDescent="0.25">
      <c r="A5" s="1" t="s">
        <v>30</v>
      </c>
      <c r="B5" s="1" t="s">
        <v>47</v>
      </c>
      <c r="C5" s="1" t="s">
        <v>32</v>
      </c>
      <c r="D5" s="12" t="s">
        <v>49</v>
      </c>
      <c r="E5" s="13">
        <f>SUMIFS(Baseline_ME!$F:$F,Baseline_ME!$C:$C,$B5,Baseline_ME!$D:$D,$C5,Baseline_ME!$E:$E,E$4,Baseline_ME!$B:$B,$A5)</f>
        <v>8.3333333333333329E-2</v>
      </c>
      <c r="F5" s="13">
        <f>SUMIFS(Baseline_ME!$F:$F,Baseline_ME!$C:$C,$B5,Baseline_ME!$D:$D,$C5,Baseline_ME!$E:$E,F$4,Baseline_ME!$B:$B,$A5)</f>
        <v>6.6169537011303736E-2</v>
      </c>
      <c r="G5" s="13">
        <f>SUMIFS(Baseline_ME!$F:$F,Baseline_ME!$C:$C,$B5,Baseline_ME!$D:$D,$C5,Baseline_ME!$E:$E,G$4,Baseline_ME!$B:$B,$A5)</f>
        <v>5.4724924345301934E-2</v>
      </c>
      <c r="H5" s="13">
        <f>SUMIFS(Baseline_ME!$F:$F,Baseline_ME!$C:$C,$B5,Baseline_ME!$D:$D,$C5,Baseline_ME!$E:$E,H$4,Baseline_ME!$B:$B,$A5)</f>
        <v>4.6627265814950858E-2</v>
      </c>
      <c r="I5" s="13">
        <f>SUMIFS(Baseline_ME!$F:$F,Baseline_ME!$C:$C,$B5,Baseline_ME!$D:$D,$C5,Baseline_ME!$E:$E,I$4,Baseline_ME!$B:$B,$A5)</f>
        <v>4.0628613008993654E-2</v>
      </c>
      <c r="J5" s="13">
        <f>SUMIFS(Baseline_ME!$F:$F,Baseline_ME!$C:$C,$B5,Baseline_ME!$D:$D,$C5,Baseline_ME!$E:$E,J$4,Baseline_ME!$B:$B,$A5)</f>
        <v>3.6038474230341074E-2</v>
      </c>
      <c r="K5" s="13">
        <f>SUMIFS(Baseline_ME!$F:$F,Baseline_ME!$C:$C,$B5,Baseline_ME!$D:$D,$C5,Baseline_ME!$E:$E,K$4,Baseline_ME!$B:$B,$A5)</f>
        <v>3.2452211480699239E-2</v>
      </c>
    </row>
    <row r="6" spans="1:11" x14ac:dyDescent="0.25">
      <c r="A6" s="1" t="s">
        <v>30</v>
      </c>
      <c r="B6" s="1" t="s">
        <v>47</v>
      </c>
      <c r="C6" s="1" t="s">
        <v>32</v>
      </c>
      <c r="D6" s="12" t="s">
        <v>50</v>
      </c>
      <c r="E6" s="13">
        <f>SUMIFS(Baseline_ME_PART!$F:$F,Baseline_ME_PART!$C:$C,$B6,Baseline_ME_PART!$D:$D,$C6,Baseline_ME_PART!$E:$E,E$4,Baseline_ME_PART!$B:$B,$A6)</f>
        <v>8.3333333333333329E-2</v>
      </c>
      <c r="F6" s="13">
        <f>SUMIFS(Baseline_ME_PART!$F:$F,Baseline_ME_PART!$C:$C,$B6,Baseline_ME_PART!$D:$D,$C6,Baseline_ME_PART!$E:$E,F$4,Baseline_ME_PART!$B:$B,$A6)</f>
        <v>8.4059885865685233E-2</v>
      </c>
      <c r="G6" s="13">
        <f>SUMIFS(Baseline_ME_PART!$F:$F,Baseline_ME_PART!$C:$C,$B6,Baseline_ME_PART!$D:$D,$C6,Baseline_ME_PART!$E:$E,G$4,Baseline_ME_PART!$B:$B,$A6)</f>
        <v>7.3475085554677841E-2</v>
      </c>
      <c r="H6" s="13">
        <f>SUMIFS(Baseline_ME_PART!$F:$F,Baseline_ME_PART!$C:$C,$B6,Baseline_ME_PART!$D:$D,$C6,Baseline_ME_PART!$E:$E,H$4,Baseline_ME_PART!$B:$B,$A6)</f>
        <v>6.2429894224342738E-2</v>
      </c>
      <c r="I6" s="13">
        <f>SUMIFS(Baseline_ME_PART!$F:$F,Baseline_ME_PART!$C:$C,$B6,Baseline_ME_PART!$D:$D,$C6,Baseline_ME_PART!$E:$E,I$4,Baseline_ME_PART!$B:$B,$A6)</f>
        <v>5.3425012447759074E-2</v>
      </c>
      <c r="J6" s="13">
        <f>SUMIFS(Baseline_ME_PART!$F:$F,Baseline_ME_PART!$C:$C,$B6,Baseline_ME_PART!$D:$D,$C6,Baseline_ME_PART!$E:$E,J$4,Baseline_ME_PART!$B:$B,$A6)</f>
        <v>4.6564349370209465E-2</v>
      </c>
      <c r="K6" s="13">
        <f>SUMIFS(Baseline_ME_PART!$F:$F,Baseline_ME_PART!$C:$C,$B6,Baseline_ME_PART!$D:$D,$C6,Baseline_ME_PART!$E:$E,K$4,Baseline_ME_PART!$B:$B,$A6)</f>
        <v>4.1418361792391833E-2</v>
      </c>
    </row>
    <row r="7" spans="1:11" x14ac:dyDescent="0.25">
      <c r="A7" s="1" t="s">
        <v>30</v>
      </c>
      <c r="B7" s="1" t="s">
        <v>47</v>
      </c>
      <c r="C7" s="1" t="s">
        <v>32</v>
      </c>
      <c r="D7" s="12" t="s">
        <v>51</v>
      </c>
      <c r="E7" s="13">
        <f>SUMIFS(Baseline_RE!$F:$F,Baseline_RE!$C:$C,$B7,Baseline_RE!$D:$D,$C7,Baseline_RE!$E:$E,E$4,Baseline_RE!$B:$B,$A7)</f>
        <v>8.3333333333333329E-2</v>
      </c>
      <c r="F7" s="13">
        <f>SUMIFS(Baseline_RE!$F:$F,Baseline_RE!$C:$C,$B7,Baseline_RE!$D:$D,$C7,Baseline_RE!$E:$E,F$4,Baseline_RE!$B:$B,$A7)</f>
        <v>6.4825248736888802E-2</v>
      </c>
      <c r="G7" s="13">
        <f>SUMIFS(Baseline_RE!$F:$F,Baseline_RE!$C:$C,$B7,Baseline_RE!$D:$D,$C7,Baseline_RE!$E:$E,G$4,Baseline_RE!$B:$B,$A7)</f>
        <v>5.4534285161445088E-2</v>
      </c>
      <c r="H7" s="13">
        <f>SUMIFS(Baseline_RE!$F:$F,Baseline_RE!$C:$C,$B7,Baseline_RE!$D:$D,$C7,Baseline_RE!$E:$E,H$4,Baseline_RE!$B:$B,$A7)</f>
        <v>4.7048740004970509E-2</v>
      </c>
      <c r="I7" s="13">
        <f>SUMIFS(Baseline_RE!$F:$F,Baseline_RE!$C:$C,$B7,Baseline_RE!$D:$D,$C7,Baseline_RE!$E:$E,I$4,Baseline_RE!$B:$B,$A7)</f>
        <v>4.1486785781691078E-2</v>
      </c>
      <c r="J7" s="13">
        <f>SUMIFS(Baseline_RE!$F:$F,Baseline_RE!$C:$C,$B7,Baseline_RE!$D:$D,$C7,Baseline_RE!$E:$E,J$4,Baseline_RE!$B:$B,$A7)</f>
        <v>3.738787014033166E-2</v>
      </c>
      <c r="K7" s="13">
        <f>SUMIFS(Baseline_RE!$F:$F,Baseline_RE!$C:$C,$B7,Baseline_RE!$D:$D,$C7,Baseline_RE!$E:$E,K$4,Baseline_RE!$B:$B,$A7)</f>
        <v>3.4534288950957115E-2</v>
      </c>
    </row>
    <row r="8" spans="1:11" x14ac:dyDescent="0.25">
      <c r="A8" s="1" t="s">
        <v>30</v>
      </c>
      <c r="B8" s="1" t="s">
        <v>47</v>
      </c>
      <c r="C8" s="1" t="s">
        <v>32</v>
      </c>
      <c r="D8" s="12" t="s">
        <v>52</v>
      </c>
      <c r="E8" s="13">
        <f>SUMIFS(Baseline_RE_PART!$F:$F,Baseline_RE_PART!$C:$C,$B8,Baseline_RE_PART!$D:$D,$C8,Baseline_RE_PART!$E:$E,E$4,Baseline_RE_PART!$B:$B,$A8)</f>
        <v>8.3333333333333329E-2</v>
      </c>
      <c r="F8" s="13">
        <f>SUMIFS(Baseline_RE_PART!$F:$F,Baseline_RE_PART!$C:$C,$B8,Baseline_RE_PART!$D:$D,$C8,Baseline_RE_PART!$E:$E,F$4,Baseline_RE_PART!$B:$B,$A8)</f>
        <v>7.5120232727267491E-2</v>
      </c>
      <c r="G8" s="13">
        <f>SUMIFS(Baseline_RE_PART!$F:$F,Baseline_RE_PART!$C:$C,$B8,Baseline_RE_PART!$D:$D,$C8,Baseline_RE_PART!$E:$E,G$4,Baseline_RE_PART!$B:$B,$A8)</f>
        <v>6.8707057995442272E-2</v>
      </c>
      <c r="H8" s="13">
        <f>SUMIFS(Baseline_RE_PART!$F:$F,Baseline_RE_PART!$C:$C,$B8,Baseline_RE_PART!$D:$D,$C8,Baseline_RE_PART!$E:$E,H$4,Baseline_RE_PART!$B:$B,$A8)</f>
        <v>6.1620550366520484E-2</v>
      </c>
      <c r="I8" s="13">
        <f>SUMIFS(Baseline_RE_PART!$F:$F,Baseline_RE_PART!$C:$C,$B8,Baseline_RE_PART!$D:$D,$C8,Baseline_RE_PART!$E:$E,I$4,Baseline_RE_PART!$B:$B,$A8)</f>
        <v>5.5109931689503795E-2</v>
      </c>
      <c r="J8" s="13">
        <f>SUMIFS(Baseline_RE_PART!$F:$F,Baseline_RE_PART!$C:$C,$B8,Baseline_RE_PART!$D:$D,$C8,Baseline_RE_PART!$E:$E,J$4,Baseline_RE_PART!$B:$B,$A8)</f>
        <v>4.9562056548729777E-2</v>
      </c>
      <c r="K8" s="13">
        <f>SUMIFS(Baseline_RE_PART!$F:$F,Baseline_RE_PART!$C:$C,$B8,Baseline_RE_PART!$D:$D,$C8,Baseline_RE_PART!$E:$E,K$4,Baseline_RE_PART!$B:$B,$A8)</f>
        <v>4.621070551339708E-2</v>
      </c>
    </row>
    <row r="9" spans="1:11" x14ac:dyDescent="0.25">
      <c r="A9" s="1" t="s">
        <v>30</v>
      </c>
      <c r="B9" s="1" t="s">
        <v>47</v>
      </c>
      <c r="C9" s="1" t="s">
        <v>32</v>
      </c>
      <c r="D9" s="5" t="s">
        <v>53</v>
      </c>
      <c r="E9" s="14">
        <f>SUMIFS(ME_PV_30!$F:$F,ME_PV_30!$C:$C,$B9,ME_PV_30!$D:$D,$C9,ME_PV_30!$E:$E,E$4,ME_PV_30!$B:$B,$A9)</f>
        <v>8.3333333333333329E-2</v>
      </c>
      <c r="F9" s="14">
        <f>SUMIFS(ME_PV_30!$F:$F,ME_PV_30!$C:$C,$B9,ME_PV_30!$D:$D,$C9,ME_PV_30!$E:$E,F$4,ME_PV_30!$B:$B,$A9)</f>
        <v>6.6169537011303736E-2</v>
      </c>
      <c r="G9" s="14">
        <f>SUMIFS(ME_PV_30!$F:$F,ME_PV_30!$C:$C,$B9,ME_PV_30!$D:$D,$C9,ME_PV_30!$E:$E,G$4,ME_PV_30!$B:$B,$A9)</f>
        <v>5.5103093958080183E-2</v>
      </c>
      <c r="H9" s="14">
        <f>SUMIFS(ME_PV_30!$F:$F,ME_PV_30!$C:$C,$B9,ME_PV_30!$D:$D,$C9,ME_PV_30!$E:$E,H$4,ME_PV_30!$B:$B,$A9)</f>
        <v>4.6621659983664215E-2</v>
      </c>
      <c r="I9" s="14">
        <f>SUMIFS(ME_PV_30!$F:$F,ME_PV_30!$C:$C,$B9,ME_PV_30!$D:$D,$C9,ME_PV_30!$E:$E,I$4,ME_PV_30!$B:$B,$A9)</f>
        <v>4.0623984691065068E-2</v>
      </c>
      <c r="J9" s="14">
        <f>SUMIFS(ME_PV_30!$F:$F,ME_PV_30!$C:$C,$B9,ME_PV_30!$D:$D,$C9,ME_PV_30!$E:$E,J$4,ME_PV_30!$B:$B,$A9)</f>
        <v>3.6034614573195289E-2</v>
      </c>
      <c r="K9" s="14">
        <f>SUMIFS(ME_PV_30!$F:$F,ME_PV_30!$C:$C,$B9,ME_PV_30!$D:$D,$C9,ME_PV_30!$E:$E,K$4,ME_PV_30!$B:$B,$A9)</f>
        <v>3.2448976829266118E-2</v>
      </c>
    </row>
    <row r="10" spans="1:11" x14ac:dyDescent="0.25">
      <c r="A10" s="1" t="s">
        <v>30</v>
      </c>
      <c r="B10" s="1" t="s">
        <v>47</v>
      </c>
      <c r="C10" s="1" t="s">
        <v>32</v>
      </c>
      <c r="D10" s="1" t="s">
        <v>54</v>
      </c>
      <c r="E10" s="15">
        <f>SUMIFS(ME_PV_30_PART!$F:$F,ME_PV_30_PART!$C:$C,$B10,ME_PV_30_PART!$D:$D,$C10,ME_PV_30_PART!$E:$E,E$4,ME_PV_30_PART!$B:$B,$A10)</f>
        <v>8.3333333333333329E-2</v>
      </c>
      <c r="F10" s="15">
        <f>SUMIFS(ME_PV_30_PART!$F:$F,ME_PV_30_PART!$C:$C,$B10,ME_PV_30_PART!$D:$D,$C10,ME_PV_30_PART!$E:$E,F$4,ME_PV_30_PART!$B:$B,$A10)</f>
        <v>8.4059885865685233E-2</v>
      </c>
      <c r="G10" s="15">
        <f>SUMIFS(ME_PV_30_PART!$F:$F,ME_PV_30_PART!$C:$C,$B10,ME_PV_30_PART!$D:$D,$C10,ME_PV_30_PART!$E:$E,G$4,ME_PV_30_PART!$B:$B,$A10)</f>
        <v>8.5752376542488296E-2</v>
      </c>
      <c r="H10" s="15">
        <f>SUMIFS(ME_PV_30_PART!$F:$F,ME_PV_30_PART!$C:$C,$B10,ME_PV_30_PART!$D:$D,$C10,ME_PV_30_PART!$E:$E,H$4,ME_PV_30_PART!$B:$B,$A10)</f>
        <v>5.7546319970339349E-2</v>
      </c>
      <c r="I10" s="15">
        <f>SUMIFS(ME_PV_30_PART!$F:$F,ME_PV_30_PART!$C:$C,$B10,ME_PV_30_PART!$D:$D,$C10,ME_PV_30_PART!$E:$E,I$4,ME_PV_30_PART!$B:$B,$A10)</f>
        <v>5.1681502813577501E-2</v>
      </c>
      <c r="J10" s="15">
        <f>SUMIFS(ME_PV_30_PART!$F:$F,ME_PV_30_PART!$C:$C,$B10,ME_PV_30_PART!$D:$D,$C10,ME_PV_30_PART!$E:$E,J$4,ME_PV_30_PART!$B:$B,$A10)</f>
        <v>4.5926593186959186E-2</v>
      </c>
      <c r="K10" s="15">
        <f>SUMIFS(ME_PV_30_PART!$F:$F,ME_PV_30_PART!$C:$C,$B10,ME_PV_30_PART!$D:$D,$C10,ME_PV_30_PART!$E:$E,K$4,ME_PV_30_PART!$B:$B,$A10)</f>
        <v>4.1172540826402933E-2</v>
      </c>
    </row>
    <row r="11" spans="1:11" x14ac:dyDescent="0.25">
      <c r="A11" s="1" t="s">
        <v>30</v>
      </c>
      <c r="B11" s="1" t="s">
        <v>47</v>
      </c>
      <c r="C11" s="1" t="s">
        <v>32</v>
      </c>
      <c r="D11" s="1" t="s">
        <v>57</v>
      </c>
      <c r="E11" s="15">
        <f>SUMIFS(RE_PV_30!$F:$F,RE_PV_30!$C:$C,$B11,RE_PV_30!$D:$D,$C11,RE_PV_30!$E:$E,E$4,RE_PV_30!$B:$B,$A11)</f>
        <v>8.3333333333333329E-2</v>
      </c>
      <c r="F11" s="15">
        <f>SUMIFS(RE_PV_30!$F:$F,RE_PV_30!$C:$C,$B11,RE_PV_30!$D:$D,$C11,RE_PV_30!$E:$E,F$4,RE_PV_30!$B:$B,$A11)</f>
        <v>6.4921587065491559E-2</v>
      </c>
      <c r="G11" s="15">
        <f>SUMIFS(RE_PV_30!$F:$F,RE_PV_30!$C:$C,$B11,RE_PV_30!$D:$D,$C11,RE_PV_30!$E:$E,G$4,RE_PV_30!$B:$B,$A11)</f>
        <v>5.4803560240646414E-2</v>
      </c>
      <c r="H11" s="15">
        <f>SUMIFS(RE_PV_30!$F:$F,RE_PV_30!$C:$C,$B11,RE_PV_30!$D:$D,$C11,RE_PV_30!$E:$E,H$4,RE_PV_30!$B:$B,$A11)</f>
        <v>4.7057130197534505E-2</v>
      </c>
      <c r="I11" s="15">
        <f>SUMIFS(RE_PV_30!$F:$F,RE_PV_30!$C:$C,$B11,RE_PV_30!$D:$D,$C11,RE_PV_30!$E:$E,I$4,RE_PV_30!$B:$B,$A11)</f>
        <v>4.1493131958839483E-2</v>
      </c>
      <c r="J11" s="15">
        <f>SUMIFS(RE_PV_30!$F:$F,RE_PV_30!$C:$C,$B11,RE_PV_30!$D:$D,$C11,RE_PV_30!$E:$E,J$4,RE_PV_30!$B:$B,$A11)</f>
        <v>3.7392775586705243E-2</v>
      </c>
      <c r="K11" s="15">
        <f>SUMIFS(RE_PV_30!$F:$F,RE_PV_30!$C:$C,$B11,RE_PV_30!$D:$D,$C11,RE_PV_30!$E:$E,K$4,RE_PV_30!$B:$B,$A11)</f>
        <v>3.4538136335175391E-2</v>
      </c>
    </row>
    <row r="12" spans="1:11" x14ac:dyDescent="0.25">
      <c r="A12" s="1" t="s">
        <v>30</v>
      </c>
      <c r="B12" s="1" t="s">
        <v>47</v>
      </c>
      <c r="C12" s="1" t="s">
        <v>32</v>
      </c>
      <c r="D12" s="8" t="s">
        <v>58</v>
      </c>
      <c r="E12" s="16">
        <f>SUMIFS(RE_PV_30_PART!$F:$F,RE_PV_30_PART!$C:$C,$B12,RE_PV_30_PART!$D:$D,$C12,RE_PV_30_PART!$E:$E,E$4,RE_PV_30_PART!$B:$B,$A12)</f>
        <v>8.3333333333333329E-2</v>
      </c>
      <c r="F12" s="16">
        <f>SUMIFS(RE_PV_30_PART!$F:$F,RE_PV_30_PART!$C:$C,$B12,RE_PV_30_PART!$D:$D,$C12,RE_PV_30_PART!$E:$E,F$4,RE_PV_30_PART!$B:$B,$A12)</f>
        <v>7.5936081730884189E-2</v>
      </c>
      <c r="G12" s="16">
        <f>SUMIFS(RE_PV_30_PART!$F:$F,RE_PV_30_PART!$C:$C,$B12,RE_PV_30_PART!$D:$D,$C12,RE_PV_30_PART!$E:$E,G$4,RE_PV_30_PART!$B:$B,$A12)</f>
        <v>7.548071772714339E-2</v>
      </c>
      <c r="H12" s="16">
        <f>SUMIFS(RE_PV_30_PART!$F:$F,RE_PV_30_PART!$C:$C,$B12,RE_PV_30_PART!$D:$D,$C12,RE_PV_30_PART!$E:$E,H$4,RE_PV_30_PART!$B:$B,$A12)</f>
        <v>5.9920716446217222E-2</v>
      </c>
      <c r="I12" s="16">
        <f>SUMIFS(RE_PV_30_PART!$F:$F,RE_PV_30_PART!$C:$C,$B12,RE_PV_30_PART!$D:$D,$C12,RE_PV_30_PART!$E:$E,I$4,RE_PV_30_PART!$B:$B,$A12)</f>
        <v>5.4121934208864339E-2</v>
      </c>
      <c r="J12" s="16">
        <f>SUMIFS(RE_PV_30_PART!$F:$F,RE_PV_30_PART!$C:$C,$B12,RE_PV_30_PART!$D:$D,$C12,RE_PV_30_PART!$E:$E,J$4,RE_PV_30_PART!$B:$B,$A12)</f>
        <v>4.8981408251360943E-2</v>
      </c>
      <c r="K12" s="16">
        <f>SUMIFS(RE_PV_30_PART!$F:$F,RE_PV_30_PART!$C:$C,$B12,RE_PV_30_PART!$D:$D,$C12,RE_PV_30_PART!$E:$E,K$4,RE_PV_30_PART!$B:$B,$A12)</f>
        <v>4.5852621873944545E-2</v>
      </c>
    </row>
    <row r="13" spans="1:11" x14ac:dyDescent="0.25">
      <c r="A13" s="1" t="s">
        <v>30</v>
      </c>
      <c r="B13" s="1" t="s">
        <v>47</v>
      </c>
      <c r="C13" s="1" t="s">
        <v>32</v>
      </c>
      <c r="D13" s="5" t="s">
        <v>55</v>
      </c>
      <c r="E13" s="14">
        <f>SUMIFS(ME_PV_ALL!$F:$F,ME_PV_ALL!$C:$C,$B13,ME_PV_ALL!$D:$D,$C13,ME_PV_ALL!$E:$E,E$4,ME_PV_ALL!$B:$B,$A13)</f>
        <v>8.3333333333333329E-2</v>
      </c>
      <c r="F13" s="14">
        <f>SUMIFS(ME_PV_ALL!$F:$F,ME_PV_ALL!$C:$C,$B13,ME_PV_ALL!$D:$D,$C13,ME_PV_ALL!$E:$E,F$4,ME_PV_ALL!$B:$B,$A13)</f>
        <v>6.6169537011303736E-2</v>
      </c>
      <c r="G13" s="14">
        <f>SUMIFS(ME_PV_ALL!$F:$F,ME_PV_ALL!$C:$C,$B13,ME_PV_ALL!$D:$D,$C13,ME_PV_ALL!$E:$E,G$4,ME_PV_ALL!$B:$B,$A13)</f>
        <v>5.5103093958080183E-2</v>
      </c>
      <c r="H13" s="14">
        <f>SUMIFS(ME_PV_ALL!$F:$F,ME_PV_ALL!$C:$C,$B13,ME_PV_ALL!$D:$D,$C13,ME_PV_ALL!$E:$E,H$4,ME_PV_ALL!$B:$B,$A13)</f>
        <v>4.6900969075150963E-2</v>
      </c>
      <c r="I13" s="14">
        <f>SUMIFS(ME_PV_ALL!$F:$F,ME_PV_ALL!$C:$C,$B13,ME_PV_ALL!$D:$D,$C13,ME_PV_ALL!$E:$E,I$4,ME_PV_ALL!$B:$B,$A13)</f>
        <v>4.0839315276529474E-2</v>
      </c>
      <c r="J13" s="14">
        <f>SUMIFS(ME_PV_ALL!$F:$F,ME_PV_ALL!$C:$C,$B13,ME_PV_ALL!$D:$D,$C13,ME_PV_ALL!$E:$E,J$4,ME_PV_ALL!$B:$B,$A13)</f>
        <v>3.6210676673397217E-2</v>
      </c>
      <c r="K13" s="14">
        <f>SUMIFS(ME_PV_ALL!$F:$F,ME_PV_ALL!$C:$C,$B13,ME_PV_ALL!$D:$D,$C13,ME_PV_ALL!$E:$E,K$4,ME_PV_ALL!$B:$B,$A13)</f>
        <v>3.2600496076351862E-2</v>
      </c>
    </row>
    <row r="14" spans="1:11" x14ac:dyDescent="0.25">
      <c r="A14" s="1" t="s">
        <v>30</v>
      </c>
      <c r="B14" s="1" t="s">
        <v>47</v>
      </c>
      <c r="C14" s="1" t="s">
        <v>32</v>
      </c>
      <c r="D14" s="1" t="s">
        <v>56</v>
      </c>
      <c r="E14" s="15">
        <f>SUMIFS(ME_PV_ALL_PART!$F:$F,ME_PV_ALL_PART!$C:$C,$B14,ME_PV_ALL_PART!$D:$D,$C14,ME_PV_ALL_PART!$E:$E,E$4,ME_PV_ALL_PART!$B:$B,$A14)</f>
        <v>8.3333333333333329E-2</v>
      </c>
      <c r="F14" s="15">
        <f>SUMIFS(ME_PV_ALL_PART!$F:$F,ME_PV_ALL_PART!$C:$C,$B14,ME_PV_ALL_PART!$D:$D,$C14,ME_PV_ALL_PART!$E:$E,F$4,ME_PV_ALL_PART!$B:$B,$A14)</f>
        <v>8.4059885865685233E-2</v>
      </c>
      <c r="G14" s="15">
        <f>SUMIFS(ME_PV_ALL_PART!$F:$F,ME_PV_ALL_PART!$C:$C,$B14,ME_PV_ALL_PART!$D:$D,$C14,ME_PV_ALL_PART!$E:$E,G$4,ME_PV_ALL_PART!$B:$B,$A14)</f>
        <v>8.5752376542488296E-2</v>
      </c>
      <c r="H14" s="15">
        <f>SUMIFS(ME_PV_ALL_PART!$F:$F,ME_PV_ALL_PART!$C:$C,$B14,ME_PV_ALL_PART!$D:$D,$C14,ME_PV_ALL_PART!$E:$E,H$4,ME_PV_ALL_PART!$B:$B,$A14)</f>
        <v>6.6749048712448841E-2</v>
      </c>
      <c r="I14" s="15">
        <f>SUMIFS(ME_PV_ALL_PART!$F:$F,ME_PV_ALL_PART!$C:$C,$B14,ME_PV_ALL_PART!$D:$D,$C14,ME_PV_ALL_PART!$E:$E,I$4,ME_PV_ALL_PART!$B:$B,$A14)</f>
        <v>5.4935881934698047E-2</v>
      </c>
      <c r="J14" s="15">
        <f>SUMIFS(ME_PV_ALL_PART!$F:$F,ME_PV_ALL_PART!$C:$C,$B14,ME_PV_ALL_PART!$D:$D,$C14,ME_PV_ALL_PART!$E:$E,J$4,ME_PV_ALL_PART!$B:$B,$A14)</f>
        <v>4.7084678325885705E-2</v>
      </c>
      <c r="K14" s="15">
        <f>SUMIFS(ME_PV_ALL_PART!$F:$F,ME_PV_ALL_PART!$C:$C,$B14,ME_PV_ALL_PART!$D:$D,$C14,ME_PV_ALL_PART!$E:$E,K$4,ME_PV_ALL_PART!$B:$B,$A14)</f>
        <v>4.1591766184709188E-2</v>
      </c>
    </row>
    <row r="15" spans="1:11" x14ac:dyDescent="0.25">
      <c r="A15" s="1" t="s">
        <v>30</v>
      </c>
      <c r="B15" s="1" t="s">
        <v>47</v>
      </c>
      <c r="C15" s="1" t="s">
        <v>32</v>
      </c>
      <c r="D15" s="1" t="s">
        <v>59</v>
      </c>
      <c r="E15" s="15">
        <f>SUMIFS(RE_PV_ALL!$F:$F,RE_PV_ALL!$C:$C,$B15,RE_PV_ALL!$D:$D,$C15,RE_PV_ALL!$E:$E,E$4,RE_PV_ALL!$B:$B,$A15)</f>
        <v>8.3333333333333329E-2</v>
      </c>
      <c r="F15" s="15">
        <f>SUMIFS(RE_PV_ALL!$F:$F,RE_PV_ALL!$C:$C,$B15,RE_PV_ALL!$D:$D,$C15,RE_PV_ALL!$E:$E,F$4,RE_PV_ALL!$B:$B,$A15)</f>
        <v>6.4956813196066485E-2</v>
      </c>
      <c r="G15" s="15">
        <f>SUMIFS(RE_PV_ALL!$F:$F,RE_PV_ALL!$C:$C,$B15,RE_PV_ALL!$D:$D,$C15,RE_PV_ALL!$E:$E,G$4,RE_PV_ALL!$B:$B,$A15)</f>
        <v>5.4898620491429184E-2</v>
      </c>
      <c r="H15" s="15">
        <f>SUMIFS(RE_PV_ALL!$F:$F,RE_PV_ALL!$C:$C,$B15,RE_PV_ALL!$D:$D,$C15,RE_PV_ALL!$E:$E,H$4,RE_PV_ALL!$B:$B,$A15)</f>
        <v>4.7330312648616667E-2</v>
      </c>
      <c r="I15" s="15">
        <f>SUMIFS(RE_PV_ALL!$F:$F,RE_PV_ALL!$C:$C,$B15,RE_PV_ALL!$D:$D,$C15,RE_PV_ALL!$E:$E,I$4,RE_PV_ALL!$B:$B,$A15)</f>
        <v>4.171152402684089E-2</v>
      </c>
      <c r="J15" s="15">
        <f>SUMIFS(RE_PV_ALL!$F:$F,RE_PV_ALL!$C:$C,$B15,RE_PV_ALL!$D:$D,$C15,RE_PV_ALL!$E:$E,J$4,RE_PV_ALL!$B:$B,$A15)</f>
        <v>3.7571619039868637E-2</v>
      </c>
      <c r="K15" s="15">
        <f>SUMIFS(RE_PV_ALL!$F:$F,RE_PV_ALL!$C:$C,$B15,RE_PV_ALL!$D:$D,$C15,RE_PV_ALL!$E:$E,K$4,RE_PV_ALL!$B:$B,$A15)</f>
        <v>3.4690097450510951E-2</v>
      </c>
    </row>
    <row r="16" spans="1:11" x14ac:dyDescent="0.25">
      <c r="A16" s="1" t="s">
        <v>30</v>
      </c>
      <c r="B16" s="1" t="s">
        <v>47</v>
      </c>
      <c r="C16" s="1" t="s">
        <v>32</v>
      </c>
      <c r="D16" s="8" t="s">
        <v>60</v>
      </c>
      <c r="E16" s="16">
        <f>SUMIFS(RE_PV_ALL_PART!$F:$F,RE_PV_ALL_PART!$C:$C,$B16,RE_PV_ALL_PART!$D:$D,$C16,RE_PV_ALL_PART!$E:$E,E$4,RE_PV_ALL_PART!$B:$B,$A16)</f>
        <v>8.3333333333333329E-2</v>
      </c>
      <c r="F16" s="16">
        <f>SUMIFS(RE_PV_ALL_PART!$F:$F,RE_PV_ALL_PART!$C:$C,$B16,RE_PV_ALL_PART!$D:$D,$C16,RE_PV_ALL_PART!$E:$E,F$4,RE_PV_ALL_PART!$B:$B,$A16)</f>
        <v>7.6203599283320725E-2</v>
      </c>
      <c r="G16" s="16">
        <f>SUMIFS(RE_PV_ALL_PART!$F:$F,RE_PV_ALL_PART!$C:$C,$B16,RE_PV_ALL_PART!$D:$D,$C16,RE_PV_ALL_PART!$E:$E,G$4,RE_PV_ALL_PART!$B:$B,$A16)</f>
        <v>7.6133247545173352E-2</v>
      </c>
      <c r="H16" s="16">
        <f>SUMIFS(RE_PV_ALL_PART!$F:$F,RE_PV_ALL_PART!$C:$C,$B16,RE_PV_ALL_PART!$D:$D,$C16,RE_PV_ALL_PART!$E:$E,H$4,RE_PV_ALL_PART!$B:$B,$A16)</f>
        <v>6.5782376242351795E-2</v>
      </c>
      <c r="I16" s="16">
        <f>SUMIFS(RE_PV_ALL_PART!$F:$F,RE_PV_ALL_PART!$C:$C,$B16,RE_PV_ALL_PART!$D:$D,$C16,RE_PV_ALL_PART!$E:$E,I$4,RE_PV_ALL_PART!$B:$B,$A16)</f>
        <v>5.7436213867304194E-2</v>
      </c>
      <c r="J16" s="16">
        <f>SUMIFS(RE_PV_ALL_PART!$F:$F,RE_PV_ALL_PART!$C:$C,$B16,RE_PV_ALL_PART!$D:$D,$C16,RE_PV_ALL_PART!$E:$E,J$4,RE_PV_ALL_PART!$B:$B,$A16)</f>
        <v>5.0863630991567911E-2</v>
      </c>
      <c r="K16" s="16">
        <f>SUMIFS(RE_PV_ALL_PART!$F:$F,RE_PV_ALL_PART!$C:$C,$B16,RE_PV_ALL_PART!$D:$D,$C16,RE_PV_ALL_PART!$E:$E,K$4,RE_PV_ALL_PART!$B:$B,$A16)</f>
        <v>4.6933776233296649E-2</v>
      </c>
    </row>
    <row r="17" spans="1:11" x14ac:dyDescent="0.25">
      <c r="A17" s="1" t="s">
        <v>30</v>
      </c>
      <c r="B17" s="1" t="s">
        <v>47</v>
      </c>
      <c r="C17" s="1" t="s">
        <v>41</v>
      </c>
      <c r="D17" s="12" t="s">
        <v>49</v>
      </c>
      <c r="E17" s="13">
        <f>SUMIFS(Baseline_ME!$F:$F,Baseline_ME!$C:$C,$B17,Baseline_ME!$D:$D,$C17,Baseline_ME!$E:$E,E$4,Baseline_ME!$B:$B,$A17)</f>
        <v>8.3333333333333329E-2</v>
      </c>
      <c r="F17" s="13">
        <f>SUMIFS(Baseline_ME!$F:$F,Baseline_ME!$C:$C,$B17,Baseline_ME!$D:$D,$C17,Baseline_ME!$E:$E,F$4,Baseline_ME!$B:$B,$A17)</f>
        <v>7.5098075358966648E-2</v>
      </c>
      <c r="G17" s="13">
        <f>SUMIFS(Baseline_ME!$F:$F,Baseline_ME!$C:$C,$B17,Baseline_ME!$D:$D,$C17,Baseline_ME!$E:$E,G$4,Baseline_ME!$B:$B,$A17)</f>
        <v>6.9199407967176205E-2</v>
      </c>
      <c r="H17" s="13">
        <f>SUMIFS(Baseline_ME!$F:$F,Baseline_ME!$C:$C,$B17,Baseline_ME!$D:$D,$C17,Baseline_ME!$E:$E,H$4,Baseline_ME!$B:$B,$A17)</f>
        <v>6.4847194628106924E-2</v>
      </c>
      <c r="I17" s="13">
        <f>SUMIFS(Baseline_ME!$F:$F,Baseline_ME!$C:$C,$B17,Baseline_ME!$D:$D,$C17,Baseline_ME!$E:$E,I$4,Baseline_ME!$B:$B,$A17)</f>
        <v>6.1533263068182562E-2</v>
      </c>
      <c r="J17" s="13">
        <f>SUMIFS(Baseline_ME!$F:$F,Baseline_ME!$C:$C,$B17,Baseline_ME!$D:$D,$C17,Baseline_ME!$E:$E,J$4,Baseline_ME!$B:$B,$A17)</f>
        <v>5.8933950150509742E-2</v>
      </c>
      <c r="K17" s="13">
        <f>SUMIFS(Baseline_ME!$F:$F,Baseline_ME!$C:$C,$B17,Baseline_ME!$D:$D,$C17,Baseline_ME!$E:$E,K$4,Baseline_ME!$B:$B,$A17)</f>
        <v>5.6843932372858952E-2</v>
      </c>
    </row>
    <row r="18" spans="1:11" x14ac:dyDescent="0.25">
      <c r="A18" s="1" t="s">
        <v>30</v>
      </c>
      <c r="B18" s="1" t="s">
        <v>47</v>
      </c>
      <c r="C18" s="1" t="s">
        <v>41</v>
      </c>
      <c r="D18" s="12" t="s">
        <v>50</v>
      </c>
      <c r="E18" s="13">
        <f>SUMIFS(Baseline_ME_PART!$F:$F,Baseline_ME_PART!$C:$C,$B18,Baseline_ME_PART!$D:$D,$C18,Baseline_ME_PART!$E:$E,E$4,Baseline_ME_PART!$B:$B,$A18)</f>
        <v>8.3333333333333329E-2</v>
      </c>
      <c r="F18" s="13">
        <f>SUMIFS(Baseline_ME_PART!$F:$F,Baseline_ME_PART!$C:$C,$B18,Baseline_ME_PART!$D:$D,$C18,Baseline_ME_PART!$E:$E,F$4,Baseline_ME_PART!$B:$B,$A18)</f>
        <v>9.328349445093119E-2</v>
      </c>
      <c r="G18" s="13">
        <f>SUMIFS(Baseline_ME_PART!$F:$F,Baseline_ME_PART!$C:$C,$B18,Baseline_ME_PART!$D:$D,$C18,Baseline_ME_PART!$E:$E,G$4,Baseline_ME_PART!$B:$B,$A18)</f>
        <v>9.2792232078419232E-2</v>
      </c>
      <c r="H18" s="13">
        <f>SUMIFS(Baseline_ME_PART!$F:$F,Baseline_ME_PART!$C:$C,$B18,Baseline_ME_PART!$D:$D,$C18,Baseline_ME_PART!$E:$E,H$4,Baseline_ME_PART!$B:$B,$A18)</f>
        <v>8.9254443734211181E-2</v>
      </c>
      <c r="I18" s="13">
        <f>SUMIFS(Baseline_ME_PART!$F:$F,Baseline_ME_PART!$C:$C,$B18,Baseline_ME_PART!$D:$D,$C18,Baseline_ME_PART!$E:$E,I$4,Baseline_ME_PART!$B:$B,$A18)</f>
        <v>8.5290059926023412E-2</v>
      </c>
      <c r="J18" s="13">
        <f>SUMIFS(Baseline_ME_PART!$F:$F,Baseline_ME_PART!$C:$C,$B18,Baseline_ME_PART!$D:$D,$C18,Baseline_ME_PART!$E:$E,J$4,Baseline_ME_PART!$B:$B,$A18)</f>
        <v>8.1727374723690904E-2</v>
      </c>
      <c r="K18" s="13">
        <f>SUMIFS(Baseline_ME_PART!$F:$F,Baseline_ME_PART!$C:$C,$B18,Baseline_ME_PART!$D:$D,$C18,Baseline_ME_PART!$E:$E,K$4,Baseline_ME_PART!$B:$B,$A18)</f>
        <v>7.8751198594436356E-2</v>
      </c>
    </row>
    <row r="19" spans="1:11" x14ac:dyDescent="0.25">
      <c r="A19" s="1" t="s">
        <v>30</v>
      </c>
      <c r="B19" s="1" t="s">
        <v>47</v>
      </c>
      <c r="C19" s="1" t="s">
        <v>41</v>
      </c>
      <c r="D19" s="12" t="s">
        <v>51</v>
      </c>
      <c r="E19" s="13">
        <f>SUMIFS(Baseline_RE!$F:$F,Baseline_RE!$C:$C,$B19,Baseline_RE!$D:$D,$C19,Baseline_RE!$E:$E,E$4,Baseline_RE!$B:$B,$A19)</f>
        <v>8.3333333333333329E-2</v>
      </c>
      <c r="F19" s="13">
        <f>SUMIFS(Baseline_RE!$F:$F,Baseline_RE!$C:$C,$B19,Baseline_RE!$D:$D,$C19,Baseline_RE!$E:$E,F$4,Baseline_RE!$B:$B,$A19)</f>
        <v>7.4031466879567062E-2</v>
      </c>
      <c r="G19" s="13">
        <f>SUMIFS(Baseline_RE!$F:$F,Baseline_RE!$C:$C,$B19,Baseline_RE!$D:$D,$C19,Baseline_RE!$E:$E,G$4,Baseline_RE!$B:$B,$A19)</f>
        <v>6.9048172764838656E-2</v>
      </c>
      <c r="H19" s="13">
        <f>SUMIFS(Baseline_RE!$F:$F,Baseline_RE!$C:$C,$B19,Baseline_RE!$D:$D,$C19,Baseline_RE!$E:$E,H$4,Baseline_RE!$B:$B,$A19)</f>
        <v>6.5201358429303594E-2</v>
      </c>
      <c r="I19" s="13">
        <f>SUMIFS(Baseline_RE!$F:$F,Baseline_RE!$C:$C,$B19,Baseline_RE!$D:$D,$C19,Baseline_RE!$E:$E,I$4,Baseline_RE!$B:$B,$A19)</f>
        <v>6.2217805650959919E-2</v>
      </c>
      <c r="J19" s="13">
        <f>SUMIFS(Baseline_RE!$F:$F,Baseline_RE!$C:$C,$B19,Baseline_RE!$D:$D,$C19,Baseline_RE!$E:$E,J$4,Baseline_RE!$B:$B,$A19)</f>
        <v>5.995633601533009E-2</v>
      </c>
      <c r="K19" s="13">
        <f>SUMIFS(Baseline_RE!$F:$F,Baseline_RE!$C:$C,$B19,Baseline_RE!$D:$D,$C19,Baseline_RE!$E:$E,K$4,Baseline_RE!$B:$B,$A19)</f>
        <v>5.8314631158212782E-2</v>
      </c>
    </row>
    <row r="20" spans="1:11" x14ac:dyDescent="0.25">
      <c r="A20" s="1" t="s">
        <v>30</v>
      </c>
      <c r="B20" s="1" t="s">
        <v>47</v>
      </c>
      <c r="C20" s="1" t="s">
        <v>41</v>
      </c>
      <c r="D20" s="12" t="s">
        <v>52</v>
      </c>
      <c r="E20" s="13">
        <f>SUMIFS(Baseline_RE_PART!$F:$F,Baseline_RE_PART!$C:$C,$B20,Baseline_RE_PART!$D:$D,$C20,Baseline_RE_PART!$E:$E,E$4,Baseline_RE_PART!$B:$B,$A20)</f>
        <v>8.3333333333333329E-2</v>
      </c>
      <c r="F20" s="13">
        <f>SUMIFS(Baseline_RE_PART!$F:$F,Baseline_RE_PART!$C:$C,$B20,Baseline_RE_PART!$D:$D,$C20,Baseline_RE_PART!$E:$E,F$4,Baseline_RE_PART!$B:$B,$A20)</f>
        <v>8.5119427219356045E-2</v>
      </c>
      <c r="G20" s="13">
        <f>SUMIFS(Baseline_RE_PART!$F:$F,Baseline_RE_PART!$C:$C,$B20,Baseline_RE_PART!$D:$D,$C20,Baseline_RE_PART!$E:$E,G$4,Baseline_RE_PART!$B:$B,$A20)</f>
        <v>8.6647452849241788E-2</v>
      </c>
      <c r="H20" s="13">
        <f>SUMIFS(Baseline_RE_PART!$F:$F,Baseline_RE_PART!$C:$C,$B20,Baseline_RE_PART!$D:$D,$C20,Baseline_RE_PART!$E:$E,H$4,Baseline_RE_PART!$B:$B,$A20)</f>
        <v>8.6098659769354699E-2</v>
      </c>
      <c r="I20" s="13">
        <f>SUMIFS(Baseline_RE_PART!$F:$F,Baseline_RE_PART!$C:$C,$B20,Baseline_RE_PART!$D:$D,$C20,Baseline_RE_PART!$E:$E,I$4,Baseline_RE_PART!$B:$B,$A20)</f>
        <v>8.4660082626686409E-2</v>
      </c>
      <c r="J20" s="13">
        <f>SUMIFS(Baseline_RE_PART!$F:$F,Baseline_RE_PART!$C:$C,$B20,Baseline_RE_PART!$D:$D,$C20,Baseline_RE_PART!$E:$E,J$4,Baseline_RE_PART!$B:$B,$A20)</f>
        <v>8.3040144639826896E-2</v>
      </c>
      <c r="K20" s="13">
        <f>SUMIFS(Baseline_RE_PART!$F:$F,Baseline_RE_PART!$C:$C,$B20,Baseline_RE_PART!$D:$D,$C20,Baseline_RE_PART!$E:$E,K$4,Baseline_RE_PART!$B:$B,$A20)</f>
        <v>8.3336089111081743E-2</v>
      </c>
    </row>
    <row r="21" spans="1:11" x14ac:dyDescent="0.25">
      <c r="A21" s="1" t="s">
        <v>30</v>
      </c>
      <c r="B21" s="1" t="s">
        <v>47</v>
      </c>
      <c r="C21" s="1" t="s">
        <v>41</v>
      </c>
      <c r="D21" s="5" t="s">
        <v>53</v>
      </c>
      <c r="E21" s="14">
        <f>SUMIFS(ME_PV_30!$F:$F,ME_PV_30!$C:$C,$B21,ME_PV_30!$D:$D,$C21,ME_PV_30!$E:$E,E$4,ME_PV_30!$B:$B,$A21)</f>
        <v>8.3333333333333329E-2</v>
      </c>
      <c r="F21" s="14">
        <f>SUMIFS(ME_PV_30!$F:$F,ME_PV_30!$C:$C,$B21,ME_PV_30!$D:$D,$C21,ME_PV_30!$E:$E,F$4,ME_PV_30!$B:$B,$A21)</f>
        <v>7.5098075358966648E-2</v>
      </c>
      <c r="G21" s="14">
        <f>SUMIFS(ME_PV_30!$F:$F,ME_PV_30!$C:$C,$B21,ME_PV_30!$D:$D,$C21,ME_PV_30!$E:$E,G$4,ME_PV_30!$B:$B,$A21)</f>
        <v>7.0452893391612662E-2</v>
      </c>
      <c r="H21" s="14">
        <f>SUMIFS(ME_PV_30!$F:$F,ME_PV_30!$C:$C,$B21,ME_PV_30!$D:$D,$C21,ME_PV_30!$E:$E,H$4,ME_PV_30!$B:$B,$A21)</f>
        <v>6.4778788166375639E-2</v>
      </c>
      <c r="I21" s="14">
        <f>SUMIFS(ME_PV_30!$F:$F,ME_PV_30!$C:$C,$B21,ME_PV_30!$D:$D,$C21,ME_PV_30!$E:$E,I$4,ME_PV_30!$B:$B,$A21)</f>
        <v>6.1480296998869456E-2</v>
      </c>
      <c r="J21" s="14">
        <f>SUMIFS(ME_PV_30!$F:$F,ME_PV_30!$C:$C,$B21,ME_PV_30!$D:$D,$C21,ME_PV_30!$E:$E,J$4,ME_PV_30!$B:$B,$A21)</f>
        <v>5.8892822049047673E-2</v>
      </c>
      <c r="K21" s="14">
        <f>SUMIFS(ME_PV_30!$F:$F,ME_PV_30!$C:$C,$B21,ME_PV_30!$D:$D,$C21,ME_PV_30!$E:$E,K$4,ME_PV_30!$B:$B,$A21)</f>
        <v>5.6811923636629166E-2</v>
      </c>
    </row>
    <row r="22" spans="1:11" x14ac:dyDescent="0.25">
      <c r="A22" s="1" t="s">
        <v>30</v>
      </c>
      <c r="B22" s="1" t="s">
        <v>47</v>
      </c>
      <c r="C22" s="1" t="s">
        <v>41</v>
      </c>
      <c r="D22" s="1" t="s">
        <v>54</v>
      </c>
      <c r="E22" s="15">
        <f>SUMIFS(ME_PV_30_PART!$F:$F,ME_PV_30_PART!$C:$C,$B22,ME_PV_30_PART!$D:$D,$C22,ME_PV_30_PART!$E:$E,E$4,ME_PV_30_PART!$B:$B,$A22)</f>
        <v>8.3333333333333329E-2</v>
      </c>
      <c r="F22" s="15">
        <f>SUMIFS(ME_PV_30_PART!$F:$F,ME_PV_30_PART!$C:$C,$B22,ME_PV_30_PART!$D:$D,$C22,ME_PV_30_PART!$E:$E,F$4,ME_PV_30_PART!$B:$B,$A22)</f>
        <v>9.328349445093119E-2</v>
      </c>
      <c r="G22" s="15">
        <f>SUMIFS(ME_PV_30_PART!$F:$F,ME_PV_30_PART!$C:$C,$B22,ME_PV_30_PART!$D:$D,$C22,ME_PV_30_PART!$E:$E,G$4,ME_PV_30_PART!$B:$B,$A22)</f>
        <v>0.10231156718661365</v>
      </c>
      <c r="H22" s="15">
        <f>SUMIFS(ME_PV_30_PART!$F:$F,ME_PV_30_PART!$C:$C,$B22,ME_PV_30_PART!$D:$D,$C22,ME_PV_30_PART!$E:$E,H$4,ME_PV_30_PART!$B:$B,$A22)</f>
        <v>8.4665679734783103E-2</v>
      </c>
      <c r="I22" s="15">
        <f>SUMIFS(ME_PV_30_PART!$F:$F,ME_PV_30_PART!$C:$C,$B22,ME_PV_30_PART!$D:$D,$C22,ME_PV_30_PART!$E:$E,I$4,ME_PV_30_PART!$B:$B,$A22)</f>
        <v>8.3556090159518231E-2</v>
      </c>
      <c r="J22" s="15">
        <f>SUMIFS(ME_PV_30_PART!$F:$F,ME_PV_30_PART!$C:$C,$B22,ME_PV_30_PART!$D:$D,$C22,ME_PV_30_PART!$E:$E,J$4,ME_PV_30_PART!$B:$B,$A22)</f>
        <v>8.1076075474176584E-2</v>
      </c>
      <c r="K22" s="15">
        <f>SUMIFS(ME_PV_30_PART!$F:$F,ME_PV_30_PART!$C:$C,$B22,ME_PV_30_PART!$D:$D,$C22,ME_PV_30_PART!$E:$E,K$4,ME_PV_30_PART!$B:$B,$A22)</f>
        <v>7.8504171736030345E-2</v>
      </c>
    </row>
    <row r="23" spans="1:11" x14ac:dyDescent="0.25">
      <c r="A23" s="1" t="s">
        <v>30</v>
      </c>
      <c r="B23" s="1" t="s">
        <v>47</v>
      </c>
      <c r="C23" s="1" t="s">
        <v>41</v>
      </c>
      <c r="D23" s="1" t="s">
        <v>57</v>
      </c>
      <c r="E23" s="15">
        <f>SUMIFS(RE_PV_30!$F:$F,RE_PV_30!$C:$C,$B23,RE_PV_30!$D:$D,$C23,RE_PV_30!$E:$E,E$4,RE_PV_30!$B:$B,$A23)</f>
        <v>8.3333333333333329E-2</v>
      </c>
      <c r="F23" s="15">
        <f>SUMIFS(RE_PV_30!$F:$F,RE_PV_30!$C:$C,$B23,RE_PV_30!$D:$D,$C23,RE_PV_30!$E:$E,F$4,RE_PV_30!$B:$B,$A23)</f>
        <v>7.4280720520917526E-2</v>
      </c>
      <c r="G23" s="15">
        <f>SUMIFS(RE_PV_30!$F:$F,RE_PV_30!$C:$C,$B23,RE_PV_30!$D:$D,$C23,RE_PV_30!$E:$E,G$4,RE_PV_30!$B:$B,$A23)</f>
        <v>6.9857529288452735E-2</v>
      </c>
      <c r="H23" s="15">
        <f>SUMIFS(RE_PV_30!$F:$F,RE_PV_30!$C:$C,$B23,RE_PV_30!$D:$D,$C23,RE_PV_30!$E:$E,H$4,RE_PV_30!$B:$B,$A23)</f>
        <v>6.5211087806215026E-2</v>
      </c>
      <c r="I23" s="15">
        <f>SUMIFS(RE_PV_30!$F:$F,RE_PV_30!$C:$C,$B23,RE_PV_30!$D:$D,$C23,RE_PV_30!$E:$E,I$4,RE_PV_30!$B:$B,$A23)</f>
        <v>6.2225512590219773E-2</v>
      </c>
      <c r="J23" s="15">
        <f>SUMIFS(RE_PV_30!$F:$F,RE_PV_30!$C:$C,$B23,RE_PV_30!$D:$D,$C23,RE_PV_30!$E:$E,J$4,RE_PV_30!$B:$B,$A23)</f>
        <v>5.9962524233601398E-2</v>
      </c>
      <c r="K23" s="15">
        <f>SUMIFS(RE_PV_30!$F:$F,RE_PV_30!$C:$C,$B23,RE_PV_30!$D:$D,$C23,RE_PV_30!$E:$E,K$4,RE_PV_30!$B:$B,$A23)</f>
        <v>5.8319717416409504E-2</v>
      </c>
    </row>
    <row r="24" spans="1:11" x14ac:dyDescent="0.25">
      <c r="A24" s="1" t="s">
        <v>30</v>
      </c>
      <c r="B24" s="1" t="s">
        <v>47</v>
      </c>
      <c r="C24" s="1" t="s">
        <v>41</v>
      </c>
      <c r="D24" s="8" t="s">
        <v>58</v>
      </c>
      <c r="E24" s="16">
        <f>SUMIFS(RE_PV_30_PART!$F:$F,RE_PV_30_PART!$C:$C,$B24,RE_PV_30_PART!$D:$D,$C24,RE_PV_30_PART!$E:$E,E$4,RE_PV_30_PART!$B:$B,$A24)</f>
        <v>8.3333333333333329E-2</v>
      </c>
      <c r="F24" s="16">
        <f>SUMIFS(RE_PV_30_PART!$F:$F,RE_PV_30_PART!$C:$C,$B24,RE_PV_30_PART!$D:$D,$C24,RE_PV_30_PART!$E:$E,F$4,RE_PV_30_PART!$B:$B,$A24)</f>
        <v>8.5822425408009162E-2</v>
      </c>
      <c r="G24" s="16">
        <f>SUMIFS(RE_PV_30_PART!$F:$F,RE_PV_30_PART!$C:$C,$B24,RE_PV_30_PART!$D:$D,$C24,RE_PV_30_PART!$E:$E,G$4,RE_PV_30_PART!$B:$B,$A24)</f>
        <v>9.1543701999508079E-2</v>
      </c>
      <c r="H24" s="16">
        <f>SUMIFS(RE_PV_30_PART!$F:$F,RE_PV_30_PART!$C:$C,$B24,RE_PV_30_PART!$D:$D,$C24,RE_PV_30_PART!$E:$E,H$4,RE_PV_30_PART!$B:$B,$A24)</f>
        <v>8.4637444459325153E-2</v>
      </c>
      <c r="I24" s="16">
        <f>SUMIFS(RE_PV_30_PART!$F:$F,RE_PV_30_PART!$C:$C,$B24,RE_PV_30_PART!$D:$D,$C24,RE_PV_30_PART!$E:$E,I$4,RE_PV_30_PART!$B:$B,$A24)</f>
        <v>8.3770547466477219E-2</v>
      </c>
      <c r="J24" s="16">
        <f>SUMIFS(RE_PV_30_PART!$F:$F,RE_PV_30_PART!$C:$C,$B24,RE_PV_30_PART!$D:$D,$C24,RE_PV_30_PART!$E:$E,J$4,RE_PV_30_PART!$B:$B,$A24)</f>
        <v>8.2502421170476029E-2</v>
      </c>
      <c r="K24" s="16">
        <f>SUMIFS(RE_PV_30_PART!$F:$F,RE_PV_30_PART!$C:$C,$B24,RE_PV_30_PART!$D:$D,$C24,RE_PV_30_PART!$E:$E,K$4,RE_PV_30_PART!$B:$B,$A24)</f>
        <v>8.3002042465745246E-2</v>
      </c>
    </row>
    <row r="25" spans="1:11" x14ac:dyDescent="0.25">
      <c r="A25" s="1" t="s">
        <v>30</v>
      </c>
      <c r="B25" s="1" t="s">
        <v>47</v>
      </c>
      <c r="C25" s="1" t="s">
        <v>41</v>
      </c>
      <c r="D25" s="5" t="s">
        <v>55</v>
      </c>
      <c r="E25" s="14">
        <f>SUMIFS(ME_PV_ALL!$F:$F,ME_PV_ALL!$C:$C,$B25,ME_PV_ALL!$D:$D,$C25,ME_PV_ALL!$E:$E,E$4,ME_PV_ALL!$B:$B,$A25)</f>
        <v>8.3333333333333329E-2</v>
      </c>
      <c r="F25" s="14">
        <f>SUMIFS(ME_PV_ALL!$F:$F,ME_PV_ALL!$C:$C,$B25,ME_PV_ALL!$D:$D,$C25,ME_PV_ALL!$E:$E,F$4,ME_PV_ALL!$B:$B,$A25)</f>
        <v>7.5098075358966648E-2</v>
      </c>
      <c r="G25" s="14">
        <f>SUMIFS(ME_PV_ALL!$F:$F,ME_PV_ALL!$C:$C,$B25,ME_PV_ALL!$D:$D,$C25,ME_PV_ALL!$E:$E,G$4,ME_PV_ALL!$B:$B,$A25)</f>
        <v>7.0452893391612662E-2</v>
      </c>
      <c r="H25" s="14">
        <f>SUMIFS(ME_PV_ALL!$F:$F,ME_PV_ALL!$C:$C,$B25,ME_PV_ALL!$D:$D,$C25,ME_PV_ALL!$E:$E,H$4,ME_PV_ALL!$B:$B,$A25)</f>
        <v>6.5877093709841725E-2</v>
      </c>
      <c r="I25" s="14">
        <f>SUMIFS(ME_PV_ALL!$F:$F,ME_PV_ALL!$C:$C,$B25,ME_PV_ALL!$D:$D,$C25,ME_PV_ALL!$E:$E,I$4,ME_PV_ALL!$B:$B,$A25)</f>
        <v>6.2398030100034002E-2</v>
      </c>
      <c r="J25" s="14">
        <f>SUMIFS(ME_PV_ALL!$F:$F,ME_PV_ALL!$C:$C,$B25,ME_PV_ALL!$D:$D,$C25,ME_PV_ALL!$E:$E,J$4,ME_PV_ALL!$B:$B,$A25)</f>
        <v>5.9676381867617562E-2</v>
      </c>
      <c r="K25" s="14">
        <f>SUMIFS(ME_PV_ALL!$F:$F,ME_PV_ALL!$C:$C,$B25,ME_PV_ALL!$D:$D,$C25,ME_PV_ALL!$E:$E,K$4,ME_PV_ALL!$B:$B,$A25)</f>
        <v>5.7495561137620249E-2</v>
      </c>
    </row>
    <row r="26" spans="1:11" x14ac:dyDescent="0.25">
      <c r="A26" s="1" t="s">
        <v>30</v>
      </c>
      <c r="B26" s="1" t="s">
        <v>47</v>
      </c>
      <c r="C26" s="1" t="s">
        <v>41</v>
      </c>
      <c r="D26" s="1" t="s">
        <v>56</v>
      </c>
      <c r="E26" s="15">
        <f>SUMIFS(ME_PV_ALL_PART!$F:$F,ME_PV_ALL_PART!$C:$C,$B26,ME_PV_ALL_PART!$D:$D,$C26,ME_PV_ALL_PART!$E:$E,E$4,ME_PV_ALL_PART!$B:$B,$A26)</f>
        <v>8.3333333333333329E-2</v>
      </c>
      <c r="F26" s="15">
        <f>SUMIFS(ME_PV_ALL_PART!$F:$F,ME_PV_ALL_PART!$C:$C,$B26,ME_PV_ALL_PART!$D:$D,$C26,ME_PV_ALL_PART!$E:$E,F$4,ME_PV_ALL_PART!$B:$B,$A26)</f>
        <v>9.328349445093119E-2</v>
      </c>
      <c r="G26" s="15">
        <f>SUMIFS(ME_PV_ALL_PART!$F:$F,ME_PV_ALL_PART!$C:$C,$B26,ME_PV_ALL_PART!$D:$D,$C26,ME_PV_ALL_PART!$E:$E,G$4,ME_PV_ALL_PART!$B:$B,$A26)</f>
        <v>0.10231156718661365</v>
      </c>
      <c r="H26" s="15">
        <f>SUMIFS(ME_PV_ALL_PART!$F:$F,ME_PV_ALL_PART!$C:$C,$B26,ME_PV_ALL_PART!$D:$D,$C26,ME_PV_ALL_PART!$E:$E,H$4,ME_PV_ALL_PART!$B:$B,$A26)</f>
        <v>9.2833448610686306E-2</v>
      </c>
      <c r="I26" s="15">
        <f>SUMIFS(ME_PV_ALL_PART!$F:$F,ME_PV_ALL_PART!$C:$C,$B26,ME_PV_ALL_PART!$D:$D,$C26,ME_PV_ALL_PART!$E:$E,I$4,ME_PV_ALL_PART!$B:$B,$A26)</f>
        <v>8.660196822457894E-2</v>
      </c>
      <c r="J26" s="15">
        <f>SUMIFS(ME_PV_ALL_PART!$F:$F,ME_PV_ALL_PART!$C:$C,$B26,ME_PV_ALL_PART!$D:$D,$C26,ME_PV_ALL_PART!$E:$E,J$4,ME_PV_ALL_PART!$B:$B,$A26)</f>
        <v>8.2223455156084202E-2</v>
      </c>
      <c r="K26" s="15">
        <f>SUMIFS(ME_PV_ALL_PART!$F:$F,ME_PV_ALL_PART!$C:$C,$B26,ME_PV_ALL_PART!$D:$D,$C26,ME_PV_ALL_PART!$E:$E,K$4,ME_PV_ALL_PART!$B:$B,$A26)</f>
        <v>7.8982955244606523E-2</v>
      </c>
    </row>
    <row r="27" spans="1:11" x14ac:dyDescent="0.25">
      <c r="A27" s="1" t="s">
        <v>30</v>
      </c>
      <c r="B27" s="1" t="s">
        <v>47</v>
      </c>
      <c r="C27" s="1" t="s">
        <v>41</v>
      </c>
      <c r="D27" s="1" t="s">
        <v>59</v>
      </c>
      <c r="E27" s="15">
        <f>SUMIFS(RE_PV_ALL!$F:$F,RE_PV_ALL!$C:$C,$B27,RE_PV_ALL!$D:$D,$C27,RE_PV_ALL!$E:$E,E$4,RE_PV_ALL!$B:$B,$A27)</f>
        <v>8.3333333333333329E-2</v>
      </c>
      <c r="F27" s="15">
        <f>SUMIFS(RE_PV_ALL!$F:$F,RE_PV_ALL!$C:$C,$B27,RE_PV_ALL!$D:$D,$C27,RE_PV_ALL!$E:$E,F$4,RE_PV_ALL!$B:$B,$A27)</f>
        <v>7.4360622451445563E-2</v>
      </c>
      <c r="G27" s="15">
        <f>SUMIFS(RE_PV_ALL!$F:$F,RE_PV_ALL!$C:$C,$B27,RE_PV_ALL!$D:$D,$C27,RE_PV_ALL!$E:$E,G$4,RE_PV_ALL!$B:$B,$A27)</f>
        <v>7.0112518824364173E-2</v>
      </c>
      <c r="H27" s="15">
        <f>SUMIFS(RE_PV_ALL!$F:$F,RE_PV_ALL!$C:$C,$B27,RE_PV_ALL!$D:$D,$C27,RE_PV_ALL!$E:$E,H$4,RE_PV_ALL!$B:$B,$A27)</f>
        <v>6.6122599036460492E-2</v>
      </c>
      <c r="I27" s="15">
        <f>SUMIFS(RE_PV_ALL!$F:$F,RE_PV_ALL!$C:$C,$B27,RE_PV_ALL!$D:$D,$C27,RE_PV_ALL!$E:$E,I$4,RE_PV_ALL!$B:$B,$A27)</f>
        <v>6.302782178543144E-2</v>
      </c>
      <c r="J27" s="15">
        <f>SUMIFS(RE_PV_ALL!$F:$F,RE_PV_ALL!$C:$C,$B27,RE_PV_ALL!$D:$D,$C27,RE_PV_ALL!$E:$E,J$4,RE_PV_ALL!$B:$B,$A27)</f>
        <v>6.0681326312317228E-2</v>
      </c>
      <c r="K27" s="15">
        <f>SUMIFS(RE_PV_ALL!$F:$F,RE_PV_ALL!$C:$C,$B27,RE_PV_ALL!$D:$D,$C27,RE_PV_ALL!$E:$E,K$4,RE_PV_ALL!$B:$B,$A27)</f>
        <v>5.8982040847714627E-2</v>
      </c>
    </row>
    <row r="28" spans="1:11" x14ac:dyDescent="0.25">
      <c r="A28" s="1" t="s">
        <v>30</v>
      </c>
      <c r="B28" s="1" t="s">
        <v>47</v>
      </c>
      <c r="C28" s="1" t="s">
        <v>41</v>
      </c>
      <c r="D28" s="8" t="s">
        <v>60</v>
      </c>
      <c r="E28" s="16">
        <f>SUMIFS(RE_PV_ALL_PART!$F:$F,RE_PV_ALL_PART!$C:$C,$B28,RE_PV_ALL_PART!$D:$D,$C28,RE_PV_ALL_PART!$E:$E,E$4,RE_PV_ALL_PART!$B:$B,$A28)</f>
        <v>8.3333333333333329E-2</v>
      </c>
      <c r="F28" s="16">
        <f>SUMIFS(RE_PV_ALL_PART!$F:$F,RE_PV_ALL_PART!$C:$C,$B28,RE_PV_ALL_PART!$D:$D,$C28,RE_PV_ALL_PART!$E:$E,F$4,RE_PV_ALL_PART!$B:$B,$A28)</f>
        <v>8.6056424152605948E-2</v>
      </c>
      <c r="G28" s="16">
        <f>SUMIFS(RE_PV_ALL_PART!$F:$F,RE_PV_ALL_PART!$C:$C,$B28,RE_PV_ALL_PART!$D:$D,$C28,RE_PV_ALL_PART!$E:$E,G$4,RE_PV_ALL_PART!$B:$B,$A28)</f>
        <v>9.21799068999061E-2</v>
      </c>
      <c r="H28" s="16">
        <f>SUMIFS(RE_PV_ALL_PART!$F:$F,RE_PV_ALL_PART!$C:$C,$B28,RE_PV_ALL_PART!$D:$D,$C28,RE_PV_ALL_PART!$E:$E,H$4,RE_PV_ALL_PART!$B:$B,$A28)</f>
        <v>8.9496054589458293E-2</v>
      </c>
      <c r="I28" s="16">
        <f>SUMIFS(RE_PV_ALL_PART!$F:$F,RE_PV_ALL_PART!$C:$C,$B28,RE_PV_ALL_PART!$D:$D,$C28,RE_PV_ALL_PART!$E:$E,I$4,RE_PV_ALL_PART!$B:$B,$A28)</f>
        <v>8.6749865386202482E-2</v>
      </c>
      <c r="J28" s="16">
        <f>SUMIFS(RE_PV_ALL_PART!$F:$F,RE_PV_ALL_PART!$C:$C,$B28,RE_PV_ALL_PART!$D:$D,$C28,RE_PV_ALL_PART!$E:$E,J$4,RE_PV_ALL_PART!$B:$B,$A28)</f>
        <v>8.4348418106157577E-2</v>
      </c>
      <c r="K28" s="16">
        <f>SUMIFS(RE_PV_ALL_PART!$F:$F,RE_PV_ALL_PART!$C:$C,$B28,RE_PV_ALL_PART!$D:$D,$C28,RE_PV_ALL_PART!$E:$E,K$4,RE_PV_ALL_PART!$B:$B,$A28)</f>
        <v>8.4185816180835427E-2</v>
      </c>
    </row>
    <row r="29" spans="1:11" x14ac:dyDescent="0.25">
      <c r="A29" s="1" t="s">
        <v>30</v>
      </c>
      <c r="B29" s="1" t="s">
        <v>44</v>
      </c>
      <c r="C29" s="1" t="s">
        <v>32</v>
      </c>
      <c r="D29" s="12" t="s">
        <v>49</v>
      </c>
      <c r="E29" s="13">
        <f>SUMIFS(Baseline_ME!$F:$F,Baseline_ME!$C:$C,$B29,Baseline_ME!$D:$D,$C29,Baseline_ME!$E:$E,E$4,Baseline_ME!$B:$B,$A29)</f>
        <v>8.3333333333333329E-2</v>
      </c>
      <c r="F29" s="13">
        <f>SUMIFS(Baseline_ME!$F:$F,Baseline_ME!$C:$C,$B29,Baseline_ME!$D:$D,$C29,Baseline_ME!$E:$E,F$4,Baseline_ME!$B:$B,$A29)</f>
        <v>6.6169537011303736E-2</v>
      </c>
      <c r="G29" s="13">
        <f>SUMIFS(Baseline_ME!$F:$F,Baseline_ME!$C:$C,$B29,Baseline_ME!$D:$D,$C29,Baseline_ME!$E:$E,G$4,Baseline_ME!$B:$B,$A29)</f>
        <v>5.4724924345299991E-2</v>
      </c>
      <c r="H29" s="13">
        <f>SUMIFS(Baseline_ME!$F:$F,Baseline_ME!$C:$C,$B29,Baseline_ME!$D:$D,$C29,Baseline_ME!$E:$E,H$4,Baseline_ME!$B:$B,$A29)</f>
        <v>4.6627265814950858E-2</v>
      </c>
      <c r="I29" s="13">
        <f>SUMIFS(Baseline_ME!$F:$F,Baseline_ME!$C:$C,$B29,Baseline_ME!$D:$D,$C29,Baseline_ME!$E:$E,I$4,Baseline_ME!$B:$B,$A29)</f>
        <v>4.0628613008993654E-2</v>
      </c>
      <c r="J29" s="13">
        <f>SUMIFS(Baseline_ME!$F:$F,Baseline_ME!$C:$C,$B29,Baseline_ME!$D:$D,$C29,Baseline_ME!$E:$E,J$4,Baseline_ME!$B:$B,$A29)</f>
        <v>3.6038474230341074E-2</v>
      </c>
      <c r="K29" s="13">
        <f>SUMIFS(Baseline_ME!$F:$F,Baseline_ME!$C:$C,$B29,Baseline_ME!$D:$D,$C29,Baseline_ME!$E:$E,K$4,Baseline_ME!$B:$B,$A29)</f>
        <v>3.2452211480699239E-2</v>
      </c>
    </row>
    <row r="30" spans="1:11" x14ac:dyDescent="0.25">
      <c r="A30" s="1" t="s">
        <v>30</v>
      </c>
      <c r="B30" s="1" t="s">
        <v>44</v>
      </c>
      <c r="C30" s="1" t="s">
        <v>32</v>
      </c>
      <c r="D30" s="12" t="s">
        <v>50</v>
      </c>
      <c r="E30" s="13">
        <f>SUMIFS(Baseline_ME_PART!$F:$F,Baseline_ME_PART!$C:$C,$B30,Baseline_ME_PART!$D:$D,$C30,Baseline_ME_PART!$E:$E,E$4,Baseline_ME_PART!$B:$B,$A30)</f>
        <v>8.3333333333333329E-2</v>
      </c>
      <c r="F30" s="13">
        <f>SUMIFS(Baseline_ME_PART!$F:$F,Baseline_ME_PART!$C:$C,$B30,Baseline_ME_PART!$D:$D,$C30,Baseline_ME_PART!$E:$E,F$4,Baseline_ME_PART!$B:$B,$A30)</f>
        <v>8.0269062655004844E-2</v>
      </c>
      <c r="G30" s="13">
        <f>SUMIFS(Baseline_ME_PART!$F:$F,Baseline_ME_PART!$C:$C,$B30,Baseline_ME_PART!$D:$D,$C30,Baseline_ME_PART!$E:$E,G$4,Baseline_ME_PART!$B:$B,$A30)</f>
        <v>7.1858997180242593E-2</v>
      </c>
      <c r="H30" s="13">
        <f>SUMIFS(Baseline_ME_PART!$F:$F,Baseline_ME_PART!$C:$C,$B30,Baseline_ME_PART!$D:$D,$C30,Baseline_ME_PART!$E:$E,H$4,Baseline_ME_PART!$B:$B,$A30)</f>
        <v>6.2512621224565454E-2</v>
      </c>
      <c r="I30" s="13">
        <f>SUMIFS(Baseline_ME_PART!$F:$F,Baseline_ME_PART!$C:$C,$B30,Baseline_ME_PART!$D:$D,$C30,Baseline_ME_PART!$E:$E,I$4,Baseline_ME_PART!$B:$B,$A30)</f>
        <v>5.3927656684674703E-2</v>
      </c>
      <c r="J30" s="13">
        <f>SUMIFS(Baseline_ME_PART!$F:$F,Baseline_ME_PART!$C:$C,$B30,Baseline_ME_PART!$D:$D,$C30,Baseline_ME_PART!$E:$E,J$4,Baseline_ME_PART!$B:$B,$A30)</f>
        <v>4.6663672035745833E-2</v>
      </c>
      <c r="K30" s="13">
        <f>SUMIFS(Baseline_ME_PART!$F:$F,Baseline_ME_PART!$C:$C,$B30,Baseline_ME_PART!$D:$D,$C30,Baseline_ME_PART!$E:$E,K$4,Baseline_ME_PART!$B:$B,$A30)</f>
        <v>4.0787623596363079E-2</v>
      </c>
    </row>
    <row r="31" spans="1:11" x14ac:dyDescent="0.25">
      <c r="A31" s="1" t="s">
        <v>30</v>
      </c>
      <c r="B31" s="1" t="s">
        <v>44</v>
      </c>
      <c r="C31" s="1" t="s">
        <v>32</v>
      </c>
      <c r="D31" s="12" t="s">
        <v>51</v>
      </c>
      <c r="E31" s="13">
        <f>SUMIFS(Baseline_RE!$F:$F,Baseline_RE!$C:$C,$B31,Baseline_RE!$D:$D,$C31,Baseline_RE!$E:$E,E$4,Baseline_RE!$B:$B,$A31)</f>
        <v>8.3333333333333329E-2</v>
      </c>
      <c r="F31" s="13">
        <f>SUMIFS(Baseline_RE!$F:$F,Baseline_RE!$C:$C,$B31,Baseline_RE!$D:$D,$C31,Baseline_RE!$E:$E,F$4,Baseline_RE!$B:$B,$A31)</f>
        <v>6.4825248736908425E-2</v>
      </c>
      <c r="G31" s="13">
        <f>SUMIFS(Baseline_RE!$F:$F,Baseline_RE!$C:$C,$B31,Baseline_RE!$D:$D,$C31,Baseline_RE!$E:$E,G$4,Baseline_RE!$B:$B,$A31)</f>
        <v>5.4534285161445255E-2</v>
      </c>
      <c r="H31" s="13">
        <f>SUMIFS(Baseline_RE!$F:$F,Baseline_RE!$C:$C,$B31,Baseline_RE!$D:$D,$C31,Baseline_RE!$E:$E,H$4,Baseline_RE!$B:$B,$A31)</f>
        <v>4.7048740004970682E-2</v>
      </c>
      <c r="I31" s="13">
        <f>SUMIFS(Baseline_RE!$F:$F,Baseline_RE!$C:$C,$B31,Baseline_RE!$D:$D,$C31,Baseline_RE!$E:$E,I$4,Baseline_RE!$B:$B,$A31)</f>
        <v>4.1486785781690953E-2</v>
      </c>
      <c r="J31" s="13">
        <f>SUMIFS(Baseline_RE!$F:$F,Baseline_RE!$C:$C,$B31,Baseline_RE!$D:$D,$C31,Baseline_RE!$E:$E,J$4,Baseline_RE!$B:$B,$A31)</f>
        <v>3.738787013955977E-2</v>
      </c>
      <c r="K31" s="13">
        <f>SUMIFS(Baseline_RE!$F:$F,Baseline_RE!$C:$C,$B31,Baseline_RE!$D:$D,$C31,Baseline_RE!$E:$E,K$4,Baseline_RE!$B:$B,$A31)</f>
        <v>3.4534288950957115E-2</v>
      </c>
    </row>
    <row r="32" spans="1:11" x14ac:dyDescent="0.25">
      <c r="A32" s="1" t="s">
        <v>30</v>
      </c>
      <c r="B32" s="1" t="s">
        <v>44</v>
      </c>
      <c r="C32" s="1" t="s">
        <v>32</v>
      </c>
      <c r="D32" s="12" t="s">
        <v>52</v>
      </c>
      <c r="E32" s="13">
        <f>SUMIFS(Baseline_RE_PART!$F:$F,Baseline_RE_PART!$C:$C,$B32,Baseline_RE_PART!$D:$D,$C32,Baseline_RE_PART!$E:$E,E$4,Baseline_RE_PART!$B:$B,$A32)</f>
        <v>8.3333333333333329E-2</v>
      </c>
      <c r="F32" s="13">
        <f>SUMIFS(Baseline_RE_PART!$F:$F,Baseline_RE_PART!$C:$C,$B32,Baseline_RE_PART!$D:$D,$C32,Baseline_RE_PART!$E:$E,F$4,Baseline_RE_PART!$B:$B,$A32)</f>
        <v>6.8956684179041661E-2</v>
      </c>
      <c r="G32" s="13">
        <f>SUMIFS(Baseline_RE_PART!$F:$F,Baseline_RE_PART!$C:$C,$B32,Baseline_RE_PART!$D:$D,$C32,Baseline_RE_PART!$E:$E,G$4,Baseline_RE_PART!$B:$B,$A32)</f>
        <v>6.3801548468745098E-2</v>
      </c>
      <c r="H32" s="13">
        <f>SUMIFS(Baseline_RE_PART!$F:$F,Baseline_RE_PART!$C:$C,$B32,Baseline_RE_PART!$D:$D,$C32,Baseline_RE_PART!$E:$E,H$4,Baseline_RE_PART!$B:$B,$A32)</f>
        <v>5.8006135848576598E-2</v>
      </c>
      <c r="I32" s="13">
        <f>SUMIFS(Baseline_RE_PART!$F:$F,Baseline_RE_PART!$C:$C,$B32,Baseline_RE_PART!$D:$D,$C32,Baseline_RE_PART!$E:$E,I$4,Baseline_RE_PART!$B:$B,$A32)</f>
        <v>5.2579990437721963E-2</v>
      </c>
      <c r="J32" s="13">
        <f>SUMIFS(Baseline_RE_PART!$F:$F,Baseline_RE_PART!$C:$C,$B32,Baseline_RE_PART!$D:$D,$C32,Baseline_RE_PART!$E:$E,J$4,Baseline_RE_PART!$B:$B,$A32)</f>
        <v>4.8207922614187104E-2</v>
      </c>
      <c r="K32" s="13">
        <f>SUMIFS(Baseline_RE_PART!$F:$F,Baseline_RE_PART!$C:$C,$B32,Baseline_RE_PART!$D:$D,$C32,Baseline_RE_PART!$E:$E,K$4,Baseline_RE_PART!$B:$B,$A32)</f>
        <v>4.6706047701307658E-2</v>
      </c>
    </row>
    <row r="33" spans="1:11" x14ac:dyDescent="0.25">
      <c r="A33" s="1" t="s">
        <v>30</v>
      </c>
      <c r="B33" s="1" t="s">
        <v>44</v>
      </c>
      <c r="C33" s="1" t="s">
        <v>32</v>
      </c>
      <c r="D33" s="5" t="s">
        <v>53</v>
      </c>
      <c r="E33" s="14">
        <f>SUMIFS(ME_PV_30!$F:$F,ME_PV_30!$C:$C,$B33,ME_PV_30!$D:$D,$C33,ME_PV_30!$E:$E,E$4,ME_PV_30!$B:$B,$A33)</f>
        <v>8.3333333333333329E-2</v>
      </c>
      <c r="F33" s="14">
        <f>SUMIFS(ME_PV_30!$F:$F,ME_PV_30!$C:$C,$B33,ME_PV_30!$D:$D,$C33,ME_PV_30!$E:$E,F$4,ME_PV_30!$B:$B,$A33)</f>
        <v>6.6169537011303736E-2</v>
      </c>
      <c r="G33" s="14">
        <f>SUMIFS(ME_PV_30!$F:$F,ME_PV_30!$C:$C,$B33,ME_PV_30!$D:$D,$C33,ME_PV_30!$E:$E,G$4,ME_PV_30!$B:$B,$A33)</f>
        <v>5.5103093958078379E-2</v>
      </c>
      <c r="H33" s="14">
        <f>SUMIFS(ME_PV_30!$F:$F,ME_PV_30!$C:$C,$B33,ME_PV_30!$D:$D,$C33,ME_PV_30!$E:$E,H$4,ME_PV_30!$B:$B,$A33)</f>
        <v>4.6621659983664153E-2</v>
      </c>
      <c r="I33" s="14">
        <f>SUMIFS(ME_PV_30!$F:$F,ME_PV_30!$C:$C,$B33,ME_PV_30!$D:$D,$C33,ME_PV_30!$E:$E,I$4,ME_PV_30!$B:$B,$A33)</f>
        <v>4.0623984691065068E-2</v>
      </c>
      <c r="J33" s="14">
        <f>SUMIFS(ME_PV_30!$F:$F,ME_PV_30!$C:$C,$B33,ME_PV_30!$D:$D,$C33,ME_PV_30!$E:$E,J$4,ME_PV_30!$B:$B,$A33)</f>
        <v>3.6034614573196642E-2</v>
      </c>
      <c r="K33" s="14">
        <f>SUMIFS(ME_PV_30!$F:$F,ME_PV_30!$C:$C,$B33,ME_PV_30!$D:$D,$C33,ME_PV_30!$E:$E,K$4,ME_PV_30!$B:$B,$A33)</f>
        <v>3.2448976829265813E-2</v>
      </c>
    </row>
    <row r="34" spans="1:11" x14ac:dyDescent="0.25">
      <c r="A34" s="1" t="s">
        <v>30</v>
      </c>
      <c r="B34" s="1" t="s">
        <v>44</v>
      </c>
      <c r="C34" s="1" t="s">
        <v>32</v>
      </c>
      <c r="D34" s="1" t="s">
        <v>54</v>
      </c>
      <c r="E34" s="15">
        <f>SUMIFS(ME_PV_30_PART!$F:$F,ME_PV_30_PART!$C:$C,$B34,ME_PV_30_PART!$D:$D,$C34,ME_PV_30_PART!$E:$E,E$4,ME_PV_30_PART!$B:$B,$A34)</f>
        <v>8.3333333333333329E-2</v>
      </c>
      <c r="F34" s="15">
        <f>SUMIFS(ME_PV_30_PART!$F:$F,ME_PV_30_PART!$C:$C,$B34,ME_PV_30_PART!$D:$D,$C34,ME_PV_30_PART!$E:$E,F$4,ME_PV_30_PART!$B:$B,$A34)</f>
        <v>8.0269062655004844E-2</v>
      </c>
      <c r="G34" s="15">
        <f>SUMIFS(ME_PV_30_PART!$F:$F,ME_PV_30_PART!$C:$C,$B34,ME_PV_30_PART!$D:$D,$C34,ME_PV_30_PART!$E:$E,G$4,ME_PV_30_PART!$B:$B,$A34)</f>
        <v>7.1938902919427075E-2</v>
      </c>
      <c r="H34" s="15">
        <f>SUMIFS(ME_PV_30_PART!$F:$F,ME_PV_30_PART!$C:$C,$B34,ME_PV_30_PART!$D:$D,$C34,ME_PV_30_PART!$E:$E,H$4,ME_PV_30_PART!$B:$B,$A34)</f>
        <v>6.2706040700035492E-2</v>
      </c>
      <c r="I34" s="15">
        <f>SUMIFS(ME_PV_30_PART!$F:$F,ME_PV_30_PART!$C:$C,$B34,ME_PV_30_PART!$D:$D,$C34,ME_PV_30_PART!$E:$E,I$4,ME_PV_30_PART!$B:$B,$A34)</f>
        <v>5.3988982345056065E-2</v>
      </c>
      <c r="J34" s="15">
        <f>SUMIFS(ME_PV_30_PART!$F:$F,ME_PV_30_PART!$C:$C,$B34,ME_PV_30_PART!$D:$D,$C34,ME_PV_30_PART!$E:$E,J$4,ME_PV_30_PART!$B:$B,$A34)</f>
        <v>4.667657539436712E-2</v>
      </c>
      <c r="K34" s="15">
        <f>SUMIFS(ME_PV_30_PART!$F:$F,ME_PV_30_PART!$C:$C,$B34,ME_PV_30_PART!$D:$D,$C34,ME_PV_30_PART!$E:$E,K$4,ME_PV_30_PART!$B:$B,$A34)</f>
        <v>4.0786252828000844E-2</v>
      </c>
    </row>
    <row r="35" spans="1:11" x14ac:dyDescent="0.25">
      <c r="A35" s="1" t="s">
        <v>30</v>
      </c>
      <c r="B35" s="1" t="s">
        <v>44</v>
      </c>
      <c r="C35" s="1" t="s">
        <v>32</v>
      </c>
      <c r="D35" s="1" t="s">
        <v>57</v>
      </c>
      <c r="E35" s="15">
        <f>SUMIFS(RE_PV_30!$F:$F,RE_PV_30!$C:$C,$B35,RE_PV_30!$D:$D,$C35,RE_PV_30!$E:$E,E$4,RE_PV_30!$B:$B,$A35)</f>
        <v>8.3333333333333329E-2</v>
      </c>
      <c r="F35" s="15">
        <f>SUMIFS(RE_PV_30!$F:$F,RE_PV_30!$C:$C,$B35,RE_PV_30!$D:$D,$C35,RE_PV_30!$E:$E,F$4,RE_PV_30!$B:$B,$A35)</f>
        <v>6.4921587065491573E-2</v>
      </c>
      <c r="G35" s="15">
        <f>SUMIFS(RE_PV_30!$F:$F,RE_PV_30!$C:$C,$B35,RE_PV_30!$D:$D,$C35,RE_PV_30!$E:$E,G$4,RE_PV_30!$B:$B,$A35)</f>
        <v>5.4803560240645456E-2</v>
      </c>
      <c r="H35" s="15">
        <f>SUMIFS(RE_PV_30!$F:$F,RE_PV_30!$C:$C,$B35,RE_PV_30!$D:$D,$C35,RE_PV_30!$E:$E,H$4,RE_PV_30!$B:$B,$A35)</f>
        <v>4.7057130197534006E-2</v>
      </c>
      <c r="I35" s="15">
        <f>SUMIFS(RE_PV_30!$F:$F,RE_PV_30!$C:$C,$B35,RE_PV_30!$D:$D,$C35,RE_PV_30!$E:$E,I$4,RE_PV_30!$B:$B,$A35)</f>
        <v>4.1493131958839156E-2</v>
      </c>
      <c r="J35" s="15">
        <f>SUMIFS(RE_PV_30!$F:$F,RE_PV_30!$C:$C,$B35,RE_PV_30!$D:$D,$C35,RE_PV_30!$E:$E,J$4,RE_PV_30!$B:$B,$A35)</f>
        <v>3.7392775590210314E-2</v>
      </c>
      <c r="K35" s="15">
        <f>SUMIFS(RE_PV_30!$F:$F,RE_PV_30!$C:$C,$B35,RE_PV_30!$D:$D,$C35,RE_PV_30!$E:$E,K$4,RE_PV_30!$B:$B,$A35)</f>
        <v>3.4538136335176085E-2</v>
      </c>
    </row>
    <row r="36" spans="1:11" x14ac:dyDescent="0.25">
      <c r="A36" s="1" t="s">
        <v>30</v>
      </c>
      <c r="B36" s="1" t="s">
        <v>44</v>
      </c>
      <c r="C36" s="1" t="s">
        <v>32</v>
      </c>
      <c r="D36" s="8" t="s">
        <v>58</v>
      </c>
      <c r="E36" s="16">
        <f>SUMIFS(RE_PV_30_PART!$F:$F,RE_PV_30_PART!$C:$C,$B36,RE_PV_30_PART!$D:$D,$C36,RE_PV_30_PART!$E:$E,E$4,RE_PV_30_PART!$B:$B,$A36)</f>
        <v>8.3333333333333329E-2</v>
      </c>
      <c r="F36" s="16">
        <f>SUMIFS(RE_PV_30_PART!$F:$F,RE_PV_30_PART!$C:$C,$B36,RE_PV_30_PART!$D:$D,$C36,RE_PV_30_PART!$E:$E,F$4,RE_PV_30_PART!$B:$B,$A36)</f>
        <v>6.9321928965319066E-2</v>
      </c>
      <c r="G36" s="16">
        <f>SUMIFS(RE_PV_30_PART!$F:$F,RE_PV_30_PART!$C:$C,$B36,RE_PV_30_PART!$D:$D,$C36,RE_PV_30_PART!$E:$E,G$4,RE_PV_30_PART!$B:$B,$A36)</f>
        <v>6.3671691948787634E-2</v>
      </c>
      <c r="H36" s="16">
        <f>SUMIFS(RE_PV_30_PART!$F:$F,RE_PV_30_PART!$C:$C,$B36,RE_PV_30_PART!$D:$D,$C36,RE_PV_30_PART!$E:$E,H$4,RE_PV_30_PART!$B:$B,$A36)</f>
        <v>5.8150171183877122E-2</v>
      </c>
      <c r="I36" s="16">
        <f>SUMIFS(RE_PV_30_PART!$F:$F,RE_PV_30_PART!$C:$C,$B36,RE_PV_30_PART!$D:$D,$C36,RE_PV_30_PART!$E:$E,I$4,RE_PV_30_PART!$B:$B,$A36)</f>
        <v>5.2669415831208988E-2</v>
      </c>
      <c r="J36" s="16">
        <f>SUMIFS(RE_PV_30_PART!$F:$F,RE_PV_30_PART!$C:$C,$B36,RE_PV_30_PART!$D:$D,$C36,RE_PV_30_PART!$E:$E,J$4,RE_PV_30_PART!$B:$B,$A36)</f>
        <v>4.826368961607707E-2</v>
      </c>
      <c r="K36" s="16">
        <f>SUMIFS(RE_PV_30_PART!$F:$F,RE_PV_30_PART!$C:$C,$B36,RE_PV_30_PART!$D:$D,$C36,RE_PV_30_PART!$E:$E,K$4,RE_PV_30_PART!$B:$B,$A36)</f>
        <v>4.6743296063057119E-2</v>
      </c>
    </row>
    <row r="37" spans="1:11" x14ac:dyDescent="0.25">
      <c r="A37" s="1" t="s">
        <v>30</v>
      </c>
      <c r="B37" s="1" t="s">
        <v>44</v>
      </c>
      <c r="C37" s="1" t="s">
        <v>32</v>
      </c>
      <c r="D37" s="5" t="s">
        <v>55</v>
      </c>
      <c r="E37" s="14">
        <f>SUMIFS(ME_PV_ALL!$F:$F,ME_PV_ALL!$C:$C,$B37,ME_PV_ALL!$D:$D,$C37,ME_PV_ALL!$E:$E,E$4,ME_PV_ALL!$B:$B,$A37)</f>
        <v>8.3333333333333329E-2</v>
      </c>
      <c r="F37" s="14">
        <f>SUMIFS(ME_PV_ALL!$F:$F,ME_PV_ALL!$C:$C,$B37,ME_PV_ALL!$D:$D,$C37,ME_PV_ALL!$E:$E,F$4,ME_PV_ALL!$B:$B,$A37)</f>
        <v>6.6169537011303736E-2</v>
      </c>
      <c r="G37" s="14">
        <f>SUMIFS(ME_PV_ALL!$F:$F,ME_PV_ALL!$C:$C,$B37,ME_PV_ALL!$D:$D,$C37,ME_PV_ALL!$E:$E,G$4,ME_PV_ALL!$B:$B,$A37)</f>
        <v>5.5103093958078379E-2</v>
      </c>
      <c r="H37" s="14">
        <f>SUMIFS(ME_PV_ALL!$F:$F,ME_PV_ALL!$C:$C,$B37,ME_PV_ALL!$D:$D,$C37,ME_PV_ALL!$E:$E,H$4,ME_PV_ALL!$B:$B,$A37)</f>
        <v>4.6900969075150872E-2</v>
      </c>
      <c r="I37" s="14">
        <f>SUMIFS(ME_PV_ALL!$F:$F,ME_PV_ALL!$C:$C,$B37,ME_PV_ALL!$D:$D,$C37,ME_PV_ALL!$E:$E,I$4,ME_PV_ALL!$B:$B,$A37)</f>
        <v>4.083931527652962E-2</v>
      </c>
      <c r="J37" s="14">
        <f>SUMIFS(ME_PV_ALL!$F:$F,ME_PV_ALL!$C:$C,$B37,ME_PV_ALL!$D:$D,$C37,ME_PV_ALL!$E:$E,J$4,ME_PV_ALL!$B:$B,$A37)</f>
        <v>3.6210676673397217E-2</v>
      </c>
      <c r="K37" s="14">
        <f>SUMIFS(ME_PV_ALL!$F:$F,ME_PV_ALL!$C:$C,$B37,ME_PV_ALL!$D:$D,$C37,ME_PV_ALL!$E:$E,K$4,ME_PV_ALL!$B:$B,$A37)</f>
        <v>3.2600496076351862E-2</v>
      </c>
    </row>
    <row r="38" spans="1:11" x14ac:dyDescent="0.25">
      <c r="A38" s="1" t="s">
        <v>30</v>
      </c>
      <c r="B38" s="1" t="s">
        <v>44</v>
      </c>
      <c r="C38" s="1" t="s">
        <v>32</v>
      </c>
      <c r="D38" s="1" t="s">
        <v>56</v>
      </c>
      <c r="E38" s="15">
        <f>SUMIFS(ME_PV_ALL_PART!$F:$F,ME_PV_ALL_PART!$C:$C,$B38,ME_PV_ALL_PART!$D:$D,$C38,ME_PV_ALL_PART!$E:$E,E$4,ME_PV_ALL_PART!$B:$B,$A38)</f>
        <v>8.3333333333333329E-2</v>
      </c>
      <c r="F38" s="15">
        <f>SUMIFS(ME_PV_ALL_PART!$F:$F,ME_PV_ALL_PART!$C:$C,$B38,ME_PV_ALL_PART!$D:$D,$C38,ME_PV_ALL_PART!$E:$E,F$4,ME_PV_ALL_PART!$B:$B,$A38)</f>
        <v>8.0269062655004844E-2</v>
      </c>
      <c r="G38" s="15">
        <f>SUMIFS(ME_PV_ALL_PART!$F:$F,ME_PV_ALL_PART!$C:$C,$B38,ME_PV_ALL_PART!$D:$D,$C38,ME_PV_ALL_PART!$E:$E,G$4,ME_PV_ALL_PART!$B:$B,$A38)</f>
        <v>7.1938902919427075E-2</v>
      </c>
      <c r="H38" s="15">
        <f>SUMIFS(ME_PV_ALL_PART!$F:$F,ME_PV_ALL_PART!$C:$C,$B38,ME_PV_ALL_PART!$D:$D,$C38,ME_PV_ALL_PART!$E:$E,H$4,ME_PV_ALL_PART!$B:$B,$A38)</f>
        <v>6.2770916957985895E-2</v>
      </c>
      <c r="I38" s="15">
        <f>SUMIFS(ME_PV_ALL_PART!$F:$F,ME_PV_ALL_PART!$C:$C,$B38,ME_PV_ALL_PART!$D:$D,$C38,ME_PV_ALL_PART!$E:$E,I$4,ME_PV_ALL_PART!$B:$B,$A38)</f>
        <v>5.4217949821294728E-2</v>
      </c>
      <c r="J38" s="15">
        <f>SUMIFS(ME_PV_ALL_PART!$F:$F,ME_PV_ALL_PART!$C:$C,$B38,ME_PV_ALL_PART!$D:$D,$C38,ME_PV_ALL_PART!$E:$E,J$4,ME_PV_ALL_PART!$B:$B,$A38)</f>
        <v>4.6932015028892528E-2</v>
      </c>
      <c r="K38" s="15">
        <f>SUMIFS(ME_PV_ALL_PART!$F:$F,ME_PV_ALL_PART!$C:$C,$B38,ME_PV_ALL_PART!$D:$D,$C38,ME_PV_ALL_PART!$E:$E,K$4,ME_PV_ALL_PART!$B:$B,$A38)</f>
        <v>4.1022603210056033E-2</v>
      </c>
    </row>
    <row r="39" spans="1:11" x14ac:dyDescent="0.25">
      <c r="A39" s="1" t="s">
        <v>30</v>
      </c>
      <c r="B39" s="1" t="s">
        <v>44</v>
      </c>
      <c r="C39" s="1" t="s">
        <v>32</v>
      </c>
      <c r="D39" s="1" t="s">
        <v>59</v>
      </c>
      <c r="E39" s="15">
        <f>SUMIFS(RE_PV_ALL!$F:$F,RE_PV_ALL!$C:$C,$B39,RE_PV_ALL!$D:$D,$C39,RE_PV_ALL!$E:$E,E$4,RE_PV_ALL!$B:$B,$A39)</f>
        <v>8.3333333333333329E-2</v>
      </c>
      <c r="F39" s="15">
        <f>SUMIFS(RE_PV_ALL!$F:$F,RE_PV_ALL!$C:$C,$B39,RE_PV_ALL!$D:$D,$C39,RE_PV_ALL!$E:$E,F$4,RE_PV_ALL!$B:$B,$A39)</f>
        <v>6.4956813196066665E-2</v>
      </c>
      <c r="G39" s="15">
        <f>SUMIFS(RE_PV_ALL!$F:$F,RE_PV_ALL!$C:$C,$B39,RE_PV_ALL!$D:$D,$C39,RE_PV_ALL!$E:$E,G$4,RE_PV_ALL!$B:$B,$A39)</f>
        <v>5.4898620491424348E-2</v>
      </c>
      <c r="H39" s="15">
        <f>SUMIFS(RE_PV_ALL!$F:$F,RE_PV_ALL!$C:$C,$B39,RE_PV_ALL!$D:$D,$C39,RE_PV_ALL!$E:$E,H$4,RE_PV_ALL!$B:$B,$A39)</f>
        <v>4.733031264861267E-2</v>
      </c>
      <c r="I39" s="15">
        <f>SUMIFS(RE_PV_ALL!$F:$F,RE_PV_ALL!$C:$C,$B39,RE_PV_ALL!$D:$D,$C39,RE_PV_ALL!$E:$E,I$4,RE_PV_ALL!$B:$B,$A39)</f>
        <v>4.1711524026843028E-2</v>
      </c>
      <c r="J39" s="15">
        <f>SUMIFS(RE_PV_ALL!$F:$F,RE_PV_ALL!$C:$C,$B39,RE_PV_ALL!$D:$D,$C39,RE_PV_ALL!$E:$E,J$4,RE_PV_ALL!$B:$B,$A39)</f>
        <v>3.7571619039849187E-2</v>
      </c>
      <c r="K39" s="15">
        <f>SUMIFS(RE_PV_ALL!$F:$F,RE_PV_ALL!$C:$C,$B39,RE_PV_ALL!$D:$D,$C39,RE_PV_ALL!$E:$E,K$4,RE_PV_ALL!$B:$B,$A39)</f>
        <v>3.4690097450510528E-2</v>
      </c>
    </row>
    <row r="40" spans="1:11" x14ac:dyDescent="0.25">
      <c r="A40" s="1" t="s">
        <v>30</v>
      </c>
      <c r="B40" s="1" t="s">
        <v>44</v>
      </c>
      <c r="C40" s="1" t="s">
        <v>32</v>
      </c>
      <c r="D40" s="8" t="s">
        <v>60</v>
      </c>
      <c r="E40" s="16">
        <f>SUMIFS(RE_PV_ALL_PART!$F:$F,RE_PV_ALL_PART!$C:$C,$B40,RE_PV_ALL_PART!$D:$D,$C40,RE_PV_ALL_PART!$E:$E,E$4,RE_PV_ALL_PART!$B:$B,$A40)</f>
        <v>8.3333333333333329E-2</v>
      </c>
      <c r="F40" s="16">
        <f>SUMIFS(RE_PV_ALL_PART!$F:$F,RE_PV_ALL_PART!$C:$C,$B40,RE_PV_ALL_PART!$D:$D,$C40,RE_PV_ALL_PART!$E:$E,F$4,RE_PV_ALL_PART!$B:$B,$A40)</f>
        <v>6.9449016232748725E-2</v>
      </c>
      <c r="G40" s="16">
        <f>SUMIFS(RE_PV_ALL_PART!$F:$F,RE_PV_ALL_PART!$C:$C,$B40,RE_PV_ALL_PART!$D:$D,$C40,RE_PV_ALL_PART!$E:$E,G$4,RE_PV_ALL_PART!$B:$B,$A40)</f>
        <v>6.3988193546325414E-2</v>
      </c>
      <c r="H40" s="16">
        <f>SUMIFS(RE_PV_ALL_PART!$F:$F,RE_PV_ALL_PART!$C:$C,$B40,RE_PV_ALL_PART!$D:$D,$C40,RE_PV_ALL_PART!$E:$E,H$4,RE_PV_ALL_PART!$B:$B,$A40)</f>
        <v>5.8235062663863857E-2</v>
      </c>
      <c r="I40" s="16">
        <f>SUMIFS(RE_PV_ALL_PART!$F:$F,RE_PV_ALL_PART!$C:$C,$B40,RE_PV_ALL_PART!$D:$D,$C40,RE_PV_ALL_PART!$E:$E,I$4,RE_PV_ALL_PART!$B:$B,$A40)</f>
        <v>5.2822603297263279E-2</v>
      </c>
      <c r="J40" s="16">
        <f>SUMIFS(RE_PV_ALL_PART!$F:$F,RE_PV_ALL_PART!$C:$C,$B40,RE_PV_ALL_PART!$D:$D,$C40,RE_PV_ALL_PART!$E:$E,J$4,RE_PV_ALL_PART!$B:$B,$A40)</f>
        <v>4.8445406799056324E-2</v>
      </c>
      <c r="K40" s="16">
        <f>SUMIFS(RE_PV_ALL_PART!$F:$F,RE_PV_ALL_PART!$C:$C,$B40,RE_PV_ALL_PART!$D:$D,$C40,RE_PV_ALL_PART!$E:$E,K$4,RE_PV_ALL_PART!$B:$B,$A40)</f>
        <v>4.6953139902593186E-2</v>
      </c>
    </row>
    <row r="41" spans="1:11" x14ac:dyDescent="0.25">
      <c r="A41" s="1" t="s">
        <v>30</v>
      </c>
      <c r="B41" s="1" t="s">
        <v>44</v>
      </c>
      <c r="C41" s="1" t="s">
        <v>41</v>
      </c>
      <c r="D41" s="12" t="s">
        <v>49</v>
      </c>
      <c r="E41" s="31">
        <f>SUMIFS(Baseline_ME!$F:$F,Baseline_ME!$C:$C,$B41,Baseline_ME!$D:$D,$C41,Baseline_ME!$E:$E,E$4,Baseline_ME!$B:$B,$A41)</f>
        <v>8.3333333333333329E-2</v>
      </c>
      <c r="F41" s="31">
        <f>SUMIFS(Baseline_ME!$F:$F,Baseline_ME!$C:$C,$B41,Baseline_ME!$D:$D,$C41,Baseline_ME!$E:$E,F$4,Baseline_ME!$B:$B,$A41)</f>
        <v>7.5098075358966038E-2</v>
      </c>
      <c r="G41" s="31">
        <f>SUMIFS(Baseline_ME!$F:$F,Baseline_ME!$C:$C,$B41,Baseline_ME!$D:$D,$C41,Baseline_ME!$E:$E,G$4,Baseline_ME!$B:$B,$A41)</f>
        <v>6.9199407967176607E-2</v>
      </c>
      <c r="H41" s="31">
        <f>SUMIFS(Baseline_ME!$F:$F,Baseline_ME!$C:$C,$B41,Baseline_ME!$D:$D,$C41,Baseline_ME!$E:$E,H$4,Baseline_ME!$B:$B,$A41)</f>
        <v>6.4847194628105342E-2</v>
      </c>
      <c r="I41" s="31">
        <f>SUMIFS(Baseline_ME!$F:$F,Baseline_ME!$C:$C,$B41,Baseline_ME!$D:$D,$C41,Baseline_ME!$E:$E,I$4,Baseline_ME!$B:$B,$A41)</f>
        <v>6.1533263068182659E-2</v>
      </c>
      <c r="J41" s="31">
        <f>SUMIFS(Baseline_ME!$F:$F,Baseline_ME!$C:$C,$B41,Baseline_ME!$D:$D,$C41,Baseline_ME!$E:$E,J$4,Baseline_ME!$B:$B,$A41)</f>
        <v>5.8933950150509722E-2</v>
      </c>
      <c r="K41" s="31">
        <f>SUMIFS(Baseline_ME!$F:$F,Baseline_ME!$C:$C,$B41,Baseline_ME!$D:$D,$C41,Baseline_ME!$E:$E,K$4,Baseline_ME!$B:$B,$A41)</f>
        <v>5.6843932372858764E-2</v>
      </c>
    </row>
    <row r="42" spans="1:11" x14ac:dyDescent="0.25">
      <c r="A42" s="1" t="s">
        <v>30</v>
      </c>
      <c r="B42" s="1" t="s">
        <v>44</v>
      </c>
      <c r="C42" s="1" t="s">
        <v>41</v>
      </c>
      <c r="D42" s="12" t="s">
        <v>50</v>
      </c>
      <c r="E42" s="31">
        <f>SUMIFS(Baseline_ME_PART!$F:$F,Baseline_ME_PART!$C:$C,$B42,Baseline_ME_PART!$D:$D,$C42,Baseline_ME_PART!$E:$E,E$4,Baseline_ME_PART!$B:$B,$A42)</f>
        <v>8.3333333333333329E-2</v>
      </c>
      <c r="F42" s="31">
        <f>SUMIFS(Baseline_ME_PART!$F:$F,Baseline_ME_PART!$C:$C,$B42,Baseline_ME_PART!$D:$D,$C42,Baseline_ME_PART!$E:$E,F$4,Baseline_ME_PART!$B:$B,$A42)</f>
        <v>9.2243676925445231E-2</v>
      </c>
      <c r="G42" s="31">
        <f>SUMIFS(Baseline_ME_PART!$F:$F,Baseline_ME_PART!$C:$C,$B42,Baseline_ME_PART!$D:$D,$C42,Baseline_ME_PART!$E:$E,G$4,Baseline_ME_PART!$B:$B,$A42)</f>
        <v>9.2748266539606175E-2</v>
      </c>
      <c r="H42" s="31">
        <f>SUMIFS(Baseline_ME_PART!$F:$F,Baseline_ME_PART!$C:$C,$B42,Baseline_ME_PART!$D:$D,$C42,Baseline_ME_PART!$E:$E,H$4,Baseline_ME_PART!$B:$B,$A42)</f>
        <v>9.0380301236357541E-2</v>
      </c>
      <c r="I42" s="31">
        <f>SUMIFS(Baseline_ME_PART!$F:$F,Baseline_ME_PART!$C:$C,$B42,Baseline_ME_PART!$D:$D,$C42,Baseline_ME_PART!$E:$E,I$4,Baseline_ME_PART!$B:$B,$A42)</f>
        <v>8.7174797690563896E-2</v>
      </c>
      <c r="J42" s="31">
        <f>SUMIFS(Baseline_ME_PART!$F:$F,Baseline_ME_PART!$C:$C,$B42,Baseline_ME_PART!$D:$D,$C42,Baseline_ME_PART!$E:$E,J$4,Baseline_ME_PART!$B:$B,$A42)</f>
        <v>8.3928873527387093E-2</v>
      </c>
      <c r="K42" s="31">
        <f>SUMIFS(Baseline_ME_PART!$F:$F,Baseline_ME_PART!$C:$C,$B42,Baseline_ME_PART!$D:$D,$C42,Baseline_ME_PART!$E:$E,K$4,Baseline_ME_PART!$B:$B,$A42)</f>
        <v>8.0960929434126028E-2</v>
      </c>
    </row>
    <row r="43" spans="1:11" x14ac:dyDescent="0.25">
      <c r="A43" s="1" t="s">
        <v>30</v>
      </c>
      <c r="B43" s="1" t="s">
        <v>44</v>
      </c>
      <c r="C43" s="1" t="s">
        <v>41</v>
      </c>
      <c r="D43" s="12" t="s">
        <v>51</v>
      </c>
      <c r="E43" s="31">
        <f>SUMIFS(Baseline_RE!$F:$F,Baseline_RE!$C:$C,$B43,Baseline_RE!$D:$D,$C43,Baseline_RE!$E:$E,E$4,Baseline_RE!$B:$B,$A43)</f>
        <v>8.3333333333333329E-2</v>
      </c>
      <c r="F43" s="31">
        <f>SUMIFS(Baseline_RE!$F:$F,Baseline_RE!$C:$C,$B43,Baseline_RE!$D:$D,$C43,Baseline_RE!$E:$E,F$4,Baseline_RE!$B:$B,$A43)</f>
        <v>7.4031466879571003E-2</v>
      </c>
      <c r="G43" s="31">
        <f>SUMIFS(Baseline_RE!$F:$F,Baseline_RE!$C:$C,$B43,Baseline_RE!$D:$D,$C43,Baseline_RE!$E:$E,G$4,Baseline_RE!$B:$B,$A43)</f>
        <v>6.9048172764838489E-2</v>
      </c>
      <c r="H43" s="31">
        <f>SUMIFS(Baseline_RE!$F:$F,Baseline_RE!$C:$C,$B43,Baseline_RE!$D:$D,$C43,Baseline_RE!$E:$E,H$4,Baseline_RE!$B:$B,$A43)</f>
        <v>6.5201358429305759E-2</v>
      </c>
      <c r="I43" s="31">
        <f>SUMIFS(Baseline_RE!$F:$F,Baseline_RE!$C:$C,$B43,Baseline_RE!$D:$D,$C43,Baseline_RE!$E:$E,I$4,Baseline_RE!$B:$B,$A43)</f>
        <v>6.2217805650959745E-2</v>
      </c>
      <c r="J43" s="31">
        <f>SUMIFS(Baseline_RE!$F:$F,Baseline_RE!$C:$C,$B43,Baseline_RE!$D:$D,$C43,Baseline_RE!$E:$E,J$4,Baseline_RE!$B:$B,$A43)</f>
        <v>5.9956336015330118E-2</v>
      </c>
      <c r="K43" s="31">
        <f>SUMIFS(Baseline_RE!$F:$F,Baseline_RE!$C:$C,$B43,Baseline_RE!$D:$D,$C43,Baseline_RE!$E:$E,K$4,Baseline_RE!$B:$B,$A43)</f>
        <v>5.8314631158212053E-2</v>
      </c>
    </row>
    <row r="44" spans="1:11" x14ac:dyDescent="0.25">
      <c r="A44" s="1" t="s">
        <v>30</v>
      </c>
      <c r="B44" s="1" t="s">
        <v>44</v>
      </c>
      <c r="C44" s="1" t="s">
        <v>41</v>
      </c>
      <c r="D44" s="12" t="s">
        <v>52</v>
      </c>
      <c r="E44" s="31">
        <f>SUMIFS(Baseline_RE_PART!$F:$F,Baseline_RE_PART!$C:$C,$B44,Baseline_RE_PART!$D:$D,$C44,Baseline_RE_PART!$E:$E,E$4,Baseline_RE_PART!$B:$B,$A44)</f>
        <v>8.3333333333333329E-2</v>
      </c>
      <c r="F44" s="31">
        <f>SUMIFS(Baseline_RE_PART!$F:$F,Baseline_RE_PART!$C:$C,$B44,Baseline_RE_PART!$D:$D,$C44,Baseline_RE_PART!$E:$E,F$4,Baseline_RE_PART!$B:$B,$A44)</f>
        <v>8.3899966325343842E-2</v>
      </c>
      <c r="G44" s="31">
        <f>SUMIFS(Baseline_RE_PART!$F:$F,Baseline_RE_PART!$C:$C,$B44,Baseline_RE_PART!$D:$D,$C44,Baseline_RE_PART!$E:$E,G$4,Baseline_RE_PART!$B:$B,$A44)</f>
        <v>8.5667265086616484E-2</v>
      </c>
      <c r="H44" s="31">
        <f>SUMIFS(Baseline_RE_PART!$F:$F,Baseline_RE_PART!$C:$C,$B44,Baseline_RE_PART!$D:$D,$C44,Baseline_RE_PART!$E:$E,H$4,Baseline_RE_PART!$B:$B,$A44)</f>
        <v>8.5769862695574864E-2</v>
      </c>
      <c r="I44" s="31">
        <f>SUMIFS(Baseline_RE_PART!$F:$F,Baseline_RE_PART!$C:$C,$B44,Baseline_RE_PART!$D:$D,$C44,Baseline_RE_PART!$E:$E,I$4,Baseline_RE_PART!$B:$B,$A44)</f>
        <v>8.5088074361785559E-2</v>
      </c>
      <c r="J44" s="31">
        <f>SUMIFS(Baseline_RE_PART!$F:$F,Baseline_RE_PART!$C:$C,$B44,Baseline_RE_PART!$D:$D,$C44,Baseline_RE_PART!$E:$E,J$4,Baseline_RE_PART!$B:$B,$A44)</f>
        <v>8.4378614956240161E-2</v>
      </c>
      <c r="K44" s="31">
        <f>SUMIFS(Baseline_RE_PART!$F:$F,Baseline_RE_PART!$C:$C,$B44,Baseline_RE_PART!$D:$D,$C44,Baseline_RE_PART!$E:$E,K$4,Baseline_RE_PART!$B:$B,$A44)</f>
        <v>8.5247216288225444E-2</v>
      </c>
    </row>
    <row r="45" spans="1:11" x14ac:dyDescent="0.25">
      <c r="A45" s="1" t="s">
        <v>30</v>
      </c>
      <c r="B45" s="1" t="s">
        <v>44</v>
      </c>
      <c r="C45" s="1" t="s">
        <v>41</v>
      </c>
      <c r="D45" s="5" t="s">
        <v>53</v>
      </c>
      <c r="E45" s="18">
        <f>SUMIFS(ME_PV_30!$F:$F,ME_PV_30!$C:$C,$B45,ME_PV_30!$D:$D,$C45,ME_PV_30!$E:$E,E$4,ME_PV_30!$B:$B,$A45)</f>
        <v>8.3333333333333329E-2</v>
      </c>
      <c r="F45" s="18">
        <f>SUMIFS(ME_PV_30!$F:$F,ME_PV_30!$C:$C,$B45,ME_PV_30!$D:$D,$C45,ME_PV_30!$E:$E,F$4,ME_PV_30!$B:$B,$A45)</f>
        <v>7.5098075358966038E-2</v>
      </c>
      <c r="G45" s="18">
        <f>SUMIFS(ME_PV_30!$F:$F,ME_PV_30!$C:$C,$B45,ME_PV_30!$D:$D,$C45,ME_PV_30!$E:$E,G$4,ME_PV_30!$B:$B,$A45)</f>
        <v>7.0452893391612662E-2</v>
      </c>
      <c r="H45" s="18">
        <f>SUMIFS(ME_PV_30!$F:$F,ME_PV_30!$C:$C,$B45,ME_PV_30!$D:$D,$C45,ME_PV_30!$E:$E,H$4,ME_PV_30!$B:$B,$A45)</f>
        <v>6.4778788166373669E-2</v>
      </c>
      <c r="I45" s="18">
        <f>SUMIFS(ME_PV_30!$F:$F,ME_PV_30!$C:$C,$B45,ME_PV_30!$D:$D,$C45,ME_PV_30!$E:$E,I$4,ME_PV_30!$B:$B,$A45)</f>
        <v>6.1480296998869206E-2</v>
      </c>
      <c r="J45" s="18">
        <f>SUMIFS(ME_PV_30!$F:$F,ME_PV_30!$C:$C,$B45,ME_PV_30!$D:$D,$C45,ME_PV_30!$E:$E,J$4,ME_PV_30!$B:$B,$A45)</f>
        <v>5.8892822049047673E-2</v>
      </c>
      <c r="K45" s="18">
        <f>SUMIFS(ME_PV_30!$F:$F,ME_PV_30!$C:$C,$B45,ME_PV_30!$D:$D,$C45,ME_PV_30!$E:$E,K$4,ME_PV_30!$B:$B,$A45)</f>
        <v>5.6811923636629034E-2</v>
      </c>
    </row>
    <row r="46" spans="1:11" x14ac:dyDescent="0.25">
      <c r="A46" s="1" t="s">
        <v>30</v>
      </c>
      <c r="B46" s="1" t="s">
        <v>44</v>
      </c>
      <c r="C46" s="1" t="s">
        <v>41</v>
      </c>
      <c r="D46" s="1" t="s">
        <v>54</v>
      </c>
      <c r="E46" s="19">
        <f>SUMIFS(ME_PV_30_PART!$F:$F,ME_PV_30_PART!$C:$C,$B46,ME_PV_30_PART!$D:$D,$C46,ME_PV_30_PART!$E:$E,E$4,ME_PV_30_PART!$B:$B,$A46)</f>
        <v>8.3333333333333329E-2</v>
      </c>
      <c r="F46" s="19">
        <f>SUMIFS(ME_PV_30_PART!$F:$F,ME_PV_30_PART!$C:$C,$B46,ME_PV_30_PART!$D:$D,$C46,ME_PV_30_PART!$E:$E,F$4,ME_PV_30_PART!$B:$B,$A46)</f>
        <v>9.2243676925445231E-2</v>
      </c>
      <c r="G46" s="19">
        <f>SUMIFS(ME_PV_30_PART!$F:$F,ME_PV_30_PART!$C:$C,$B46,ME_PV_30_PART!$D:$D,$C46,ME_PV_30_PART!$E:$E,G$4,ME_PV_30_PART!$B:$B,$A46)</f>
        <v>9.4743186768726492E-2</v>
      </c>
      <c r="H46" s="19">
        <f>SUMIFS(ME_PV_30_PART!$F:$F,ME_PV_30_PART!$C:$C,$B46,ME_PV_30_PART!$D:$D,$C46,ME_PV_30_PART!$E:$E,H$4,ME_PV_30_PART!$B:$B,$A46)</f>
        <v>9.0040027917499571E-2</v>
      </c>
      <c r="I46" s="19">
        <f>SUMIFS(ME_PV_30_PART!$F:$F,ME_PV_30_PART!$C:$C,$B46,ME_PV_30_PART!$D:$D,$C46,ME_PV_30_PART!$E:$E,I$4,ME_PV_30_PART!$B:$B,$A46)</f>
        <v>8.6961368052104707E-2</v>
      </c>
      <c r="J46" s="19">
        <f>SUMIFS(ME_PV_30_PART!$F:$F,ME_PV_30_PART!$C:$C,$B46,ME_PV_30_PART!$D:$D,$C46,ME_PV_30_PART!$E:$E,J$4,ME_PV_30_PART!$B:$B,$A46)</f>
        <v>8.3779009650859534E-2</v>
      </c>
      <c r="K46" s="19">
        <f>SUMIFS(ME_PV_30_PART!$F:$F,ME_PV_30_PART!$C:$C,$B46,ME_PV_30_PART!$D:$D,$C46,ME_PV_30_PART!$E:$E,K$4,ME_PV_30_PART!$B:$B,$A46)</f>
        <v>8.085716221621092E-2</v>
      </c>
    </row>
    <row r="47" spans="1:11" x14ac:dyDescent="0.25">
      <c r="A47" s="1" t="s">
        <v>30</v>
      </c>
      <c r="B47" s="1" t="s">
        <v>44</v>
      </c>
      <c r="C47" s="1" t="s">
        <v>41</v>
      </c>
      <c r="D47" s="1" t="s">
        <v>57</v>
      </c>
      <c r="E47" s="19">
        <f>SUMIFS(RE_PV_30!$F:$F,RE_PV_30!$C:$C,$B47,RE_PV_30!$D:$D,$C47,RE_PV_30!$E:$E,E$4,RE_PV_30!$B:$B,$A47)</f>
        <v>8.3333333333333329E-2</v>
      </c>
      <c r="F47" s="19">
        <f>SUMIFS(RE_PV_30!$F:$F,RE_PV_30!$C:$C,$B47,RE_PV_30!$D:$D,$C47,RE_PV_30!$E:$E,F$4,RE_PV_30!$B:$B,$A47)</f>
        <v>7.428072052091883E-2</v>
      </c>
      <c r="G47" s="19">
        <f>SUMIFS(RE_PV_30!$F:$F,RE_PV_30!$C:$C,$B47,RE_PV_30!$D:$D,$C47,RE_PV_30!$E:$E,G$4,RE_PV_30!$B:$B,$A47)</f>
        <v>6.9857529288451348E-2</v>
      </c>
      <c r="H47" s="19">
        <f>SUMIFS(RE_PV_30!$F:$F,RE_PV_30!$C:$C,$B47,RE_PV_30!$D:$D,$C47,RE_PV_30!$E:$E,H$4,RE_PV_30!$B:$B,$A47)</f>
        <v>6.5211087806214998E-2</v>
      </c>
      <c r="I47" s="19">
        <f>SUMIFS(RE_PV_30!$F:$F,RE_PV_30!$C:$C,$B47,RE_PV_30!$D:$D,$C47,RE_PV_30!$E:$E,I$4,RE_PV_30!$B:$B,$A47)</f>
        <v>6.2225512590218968E-2</v>
      </c>
      <c r="J47" s="19">
        <f>SUMIFS(RE_PV_30!$F:$F,RE_PV_30!$C:$C,$B47,RE_PV_30!$D:$D,$C47,RE_PV_30!$E:$E,J$4,RE_PV_30!$B:$B,$A47)</f>
        <v>5.9962524233608219E-2</v>
      </c>
      <c r="K47" s="19">
        <f>SUMIFS(RE_PV_30!$F:$F,RE_PV_30!$C:$C,$B47,RE_PV_30!$D:$D,$C47,RE_PV_30!$E:$E,K$4,RE_PV_30!$B:$B,$A47)</f>
        <v>5.8319717416409504E-2</v>
      </c>
    </row>
    <row r="48" spans="1:11" x14ac:dyDescent="0.25">
      <c r="A48" s="1" t="s">
        <v>30</v>
      </c>
      <c r="B48" s="1" t="s">
        <v>44</v>
      </c>
      <c r="C48" s="1" t="s">
        <v>41</v>
      </c>
      <c r="D48" s="8" t="s">
        <v>58</v>
      </c>
      <c r="E48" s="20">
        <f>SUMIFS(RE_PV_30_PART!$F:$F,RE_PV_30_PART!$C:$C,$B48,RE_PV_30_PART!$D:$D,$C48,RE_PV_30_PART!$E:$E,E$4,RE_PV_30_PART!$B:$B,$A48)</f>
        <v>8.3333333333333329E-2</v>
      </c>
      <c r="F48" s="20">
        <f>SUMIFS(RE_PV_30_PART!$F:$F,RE_PV_30_PART!$C:$C,$B48,RE_PV_30_PART!$D:$D,$C48,RE_PV_30_PART!$E:$E,F$4,RE_PV_30_PART!$B:$B,$A48)</f>
        <v>8.5489414552980411E-2</v>
      </c>
      <c r="G48" s="20">
        <f>SUMIFS(RE_PV_30_PART!$F:$F,RE_PV_30_PART!$C:$C,$B48,RE_PV_30_PART!$D:$D,$C48,RE_PV_30_PART!$E:$E,G$4,RE_PV_30_PART!$B:$B,$A48)</f>
        <v>8.5121956482917274E-2</v>
      </c>
      <c r="H48" s="20">
        <f>SUMIFS(RE_PV_30_PART!$F:$F,RE_PV_30_PART!$C:$C,$B48,RE_PV_30_PART!$D:$D,$C48,RE_PV_30_PART!$E:$E,H$4,RE_PV_30_PART!$B:$B,$A48)</f>
        <v>8.6281123313220437E-2</v>
      </c>
      <c r="I48" s="20">
        <f>SUMIFS(RE_PV_30_PART!$F:$F,RE_PV_30_PART!$C:$C,$B48,RE_PV_30_PART!$D:$D,$C48,RE_PV_30_PART!$E:$E,I$4,RE_PV_30_PART!$B:$B,$A48)</f>
        <v>8.5418342540520636E-2</v>
      </c>
      <c r="J48" s="20">
        <f>SUMIFS(RE_PV_30_PART!$F:$F,RE_PV_30_PART!$C:$C,$B48,RE_PV_30_PART!$D:$D,$C48,RE_PV_30_PART!$E:$E,J$4,RE_PV_30_PART!$B:$B,$A48)</f>
        <v>8.4588291337451632E-2</v>
      </c>
      <c r="K48" s="20">
        <f>SUMIFS(RE_PV_30_PART!$F:$F,RE_PV_30_PART!$C:$C,$B48,RE_PV_30_PART!$D:$D,$C48,RE_PV_30_PART!$E:$E,K$4,RE_PV_30_PART!$B:$B,$A48)</f>
        <v>8.5365850986020037E-2</v>
      </c>
    </row>
    <row r="49" spans="1:13" x14ac:dyDescent="0.25">
      <c r="A49" s="1" t="s">
        <v>30</v>
      </c>
      <c r="B49" s="1" t="s">
        <v>44</v>
      </c>
      <c r="C49" s="1" t="s">
        <v>41</v>
      </c>
      <c r="D49" s="5" t="s">
        <v>55</v>
      </c>
      <c r="E49" s="18">
        <f>SUMIFS(ME_PV_ALL!$F:$F,ME_PV_ALL!$C:$C,$B49,ME_PV_ALL!$D:$D,$C49,ME_PV_ALL!$E:$E,E$4,ME_PV_ALL!$B:$B,$A49)</f>
        <v>8.3333333333333329E-2</v>
      </c>
      <c r="F49" s="18">
        <f>SUMIFS(ME_PV_ALL!$F:$F,ME_PV_ALL!$C:$C,$B49,ME_PV_ALL!$D:$D,$C49,ME_PV_ALL!$E:$E,F$4,ME_PV_ALL!$B:$B,$A49)</f>
        <v>7.5098075358966038E-2</v>
      </c>
      <c r="G49" s="18">
        <f>SUMIFS(ME_PV_ALL!$F:$F,ME_PV_ALL!$C:$C,$B49,ME_PV_ALL!$D:$D,$C49,ME_PV_ALL!$E:$E,G$4,ME_PV_ALL!$B:$B,$A49)</f>
        <v>7.0452893391612662E-2</v>
      </c>
      <c r="H49" s="18">
        <f>SUMIFS(ME_PV_ALL!$F:$F,ME_PV_ALL!$C:$C,$B49,ME_PV_ALL!$D:$D,$C49,ME_PV_ALL!$E:$E,H$4,ME_PV_ALL!$B:$B,$A49)</f>
        <v>6.5877093709841877E-2</v>
      </c>
      <c r="I49" s="18">
        <f>SUMIFS(ME_PV_ALL!$F:$F,ME_PV_ALL!$C:$C,$B49,ME_PV_ALL!$D:$D,$C49,ME_PV_ALL!$E:$E,I$4,ME_PV_ALL!$B:$B,$A49)</f>
        <v>6.239803010003369E-2</v>
      </c>
      <c r="J49" s="18">
        <f>SUMIFS(ME_PV_ALL!$F:$F,ME_PV_ALL!$C:$C,$B49,ME_PV_ALL!$D:$D,$C49,ME_PV_ALL!$E:$E,J$4,ME_PV_ALL!$B:$B,$A49)</f>
        <v>5.9676381867617562E-2</v>
      </c>
      <c r="K49" s="18">
        <f>SUMIFS(ME_PV_ALL!$F:$F,ME_PV_ALL!$C:$C,$B49,ME_PV_ALL!$D:$D,$C49,ME_PV_ALL!$E:$E,K$4,ME_PV_ALL!$B:$B,$A49)</f>
        <v>5.749556113762036E-2</v>
      </c>
    </row>
    <row r="50" spans="1:13" x14ac:dyDescent="0.25">
      <c r="A50" s="1" t="s">
        <v>30</v>
      </c>
      <c r="B50" s="1" t="s">
        <v>44</v>
      </c>
      <c r="C50" s="1" t="s">
        <v>41</v>
      </c>
      <c r="D50" s="1" t="s">
        <v>56</v>
      </c>
      <c r="E50" s="19">
        <f>SUMIFS(ME_PV_ALL_PART!$F:$F,ME_PV_ALL_PART!$C:$C,$B50,ME_PV_ALL_PART!$D:$D,$C50,ME_PV_ALL_PART!$E:$E,E$4,ME_PV_ALL_PART!$B:$B,$A50)</f>
        <v>8.3333333333333329E-2</v>
      </c>
      <c r="F50" s="19">
        <f>SUMIFS(ME_PV_ALL_PART!$F:$F,ME_PV_ALL_PART!$C:$C,$B50,ME_PV_ALL_PART!$D:$D,$C50,ME_PV_ALL_PART!$E:$E,F$4,ME_PV_ALL_PART!$B:$B,$A50)</f>
        <v>9.2243676925445231E-2</v>
      </c>
      <c r="G50" s="19">
        <f>SUMIFS(ME_PV_ALL_PART!$F:$F,ME_PV_ALL_PART!$C:$C,$B50,ME_PV_ALL_PART!$D:$D,$C50,ME_PV_ALL_PART!$E:$E,G$4,ME_PV_ALL_PART!$B:$B,$A50)</f>
        <v>9.4743186768726492E-2</v>
      </c>
      <c r="H50" s="19">
        <f>SUMIFS(ME_PV_ALL_PART!$F:$F,ME_PV_ALL_PART!$C:$C,$B50,ME_PV_ALL_PART!$D:$D,$C50,ME_PV_ALL_PART!$E:$E,H$4,ME_PV_ALL_PART!$B:$B,$A50)</f>
        <v>9.1854904166408735E-2</v>
      </c>
      <c r="I50" s="19">
        <f>SUMIFS(ME_PV_ALL_PART!$F:$F,ME_PV_ALL_PART!$C:$C,$B50,ME_PV_ALL_PART!$D:$D,$C50,ME_PV_ALL_PART!$E:$E,I$4,ME_PV_ALL_PART!$B:$B,$A50)</f>
        <v>8.8249845892441003E-2</v>
      </c>
      <c r="J50" s="19">
        <f>SUMIFS(ME_PV_ALL_PART!$F:$F,ME_PV_ALL_PART!$C:$C,$B50,ME_PV_ALL_PART!$D:$D,$C50,ME_PV_ALL_PART!$E:$E,J$4,ME_PV_ALL_PART!$B:$B,$A50)</f>
        <v>8.472548375262251E-2</v>
      </c>
      <c r="K50" s="19">
        <f>SUMIFS(ME_PV_ALL_PART!$F:$F,ME_PV_ALL_PART!$C:$C,$B50,ME_PV_ALL_PART!$D:$D,$C50,ME_PV_ALL_PART!$E:$E,K$4,ME_PV_ALL_PART!$B:$B,$A50)</f>
        <v>8.1574235192412095E-2</v>
      </c>
    </row>
    <row r="51" spans="1:13" x14ac:dyDescent="0.25">
      <c r="A51" s="1" t="s">
        <v>30</v>
      </c>
      <c r="B51" s="1" t="s">
        <v>44</v>
      </c>
      <c r="C51" s="1" t="s">
        <v>41</v>
      </c>
      <c r="D51" s="1" t="s">
        <v>59</v>
      </c>
      <c r="E51" s="19">
        <f>SUMIFS(RE_PV_ALL!$F:$F,RE_PV_ALL!$C:$C,$B51,RE_PV_ALL!$D:$D,$C51,RE_PV_ALL!$E:$E,E$4,RE_PV_ALL!$B:$B,$A51)</f>
        <v>8.3333333333333329E-2</v>
      </c>
      <c r="F51" s="19">
        <f>SUMIFS(RE_PV_ALL!$F:$F,RE_PV_ALL!$C:$C,$B51,RE_PV_ALL!$D:$D,$C51,RE_PV_ALL!$E:$E,F$4,RE_PV_ALL!$B:$B,$A51)</f>
        <v>7.4360622451446243E-2</v>
      </c>
      <c r="G51" s="19">
        <f>SUMIFS(RE_PV_ALL!$F:$F,RE_PV_ALL!$C:$C,$B51,RE_PV_ALL!$D:$D,$C51,RE_PV_ALL!$E:$E,G$4,RE_PV_ALL!$B:$B,$A51)</f>
        <v>7.0112518824365963E-2</v>
      </c>
      <c r="H51" s="19">
        <f>SUMIFS(RE_PV_ALL!$F:$F,RE_PV_ALL!$C:$C,$B51,RE_PV_ALL!$D:$D,$C51,RE_PV_ALL!$E:$E,H$4,RE_PV_ALL!$B:$B,$A51)</f>
        <v>6.612259903646002E-2</v>
      </c>
      <c r="I51" s="19">
        <f>SUMIFS(RE_PV_ALL!$F:$F,RE_PV_ALL!$C:$C,$B51,RE_PV_ALL!$D:$D,$C51,RE_PV_ALL!$E:$E,I$4,RE_PV_ALL!$B:$B,$A51)</f>
        <v>6.3027821785900898E-2</v>
      </c>
      <c r="J51" s="19">
        <f>SUMIFS(RE_PV_ALL!$F:$F,RE_PV_ALL!$C:$C,$B51,RE_PV_ALL!$D:$D,$C51,RE_PV_ALL!$E:$E,J$4,RE_PV_ALL!$B:$B,$A51)</f>
        <v>6.068132631231804E-2</v>
      </c>
      <c r="K51" s="19">
        <f>SUMIFS(RE_PV_ALL!$F:$F,RE_PV_ALL!$C:$C,$B51,RE_PV_ALL!$D:$D,$C51,RE_PV_ALL!$E:$E,K$4,RE_PV_ALL!$B:$B,$A51)</f>
        <v>5.8982040847714627E-2</v>
      </c>
    </row>
    <row r="52" spans="1:13" x14ac:dyDescent="0.25">
      <c r="A52" s="1" t="s">
        <v>30</v>
      </c>
      <c r="B52" s="1" t="s">
        <v>44</v>
      </c>
      <c r="C52" s="1" t="s">
        <v>41</v>
      </c>
      <c r="D52" s="8" t="s">
        <v>60</v>
      </c>
      <c r="E52" s="20">
        <f>SUMIFS(RE_PV_ALL_PART!$F:$F,RE_PV_ALL_PART!$C:$C,$B52,RE_PV_ALL_PART!$D:$D,$C52,RE_PV_ALL_PART!$E:$E,E$4,RE_PV_ALL_PART!$B:$B,$A52)</f>
        <v>8.3333333333333329E-2</v>
      </c>
      <c r="F52" s="20">
        <f>SUMIFS(RE_PV_ALL_PART!$F:$F,RE_PV_ALL_PART!$C:$C,$B52,RE_PV_ALL_PART!$D:$D,$C52,RE_PV_ALL_PART!$E:$E,F$4,RE_PV_ALL_PART!$B:$B,$A52)</f>
        <v>8.5992117348632977E-2</v>
      </c>
      <c r="G52" s="20">
        <f>SUMIFS(RE_PV_ALL_PART!$F:$F,RE_PV_ALL_PART!$C:$C,$B52,RE_PV_ALL_PART!$D:$D,$C52,RE_PV_ALL_PART!$E:$E,G$4,RE_PV_ALL_PART!$B:$B,$A52)</f>
        <v>8.6595241050191771E-2</v>
      </c>
      <c r="H52" s="20">
        <f>SUMIFS(RE_PV_ALL_PART!$F:$F,RE_PV_ALL_PART!$C:$C,$B52,RE_PV_ALL_PART!$D:$D,$C52,RE_PV_ALL_PART!$E:$E,H$4,RE_PV_ALL_PART!$B:$B,$A52)</f>
        <v>8.6743674709969465E-2</v>
      </c>
      <c r="I52" s="20">
        <f>SUMIFS(RE_PV_ALL_PART!$F:$F,RE_PV_ALL_PART!$C:$C,$B52,RE_PV_ALL_PART!$D:$D,$C52,RE_PV_ALL_PART!$E:$E,I$4,RE_PV_ALL_PART!$B:$B,$A52)</f>
        <v>8.603533905694008E-2</v>
      </c>
      <c r="J52" s="20">
        <f>SUMIFS(RE_PV_ALL_PART!$F:$F,RE_PV_ALL_PART!$C:$C,$B52,RE_PV_ALL_PART!$D:$D,$C52,RE_PV_ALL_PART!$E:$E,J$4,RE_PV_ALL_PART!$B:$B,$A52)</f>
        <v>8.5272738016179545E-2</v>
      </c>
      <c r="K52" s="20">
        <f>SUMIFS(RE_PV_ALL_PART!$F:$F,RE_PV_ALL_PART!$C:$C,$B52,RE_PV_ALL_PART!$D:$D,$C52,RE_PV_ALL_PART!$E:$E,K$4,RE_PV_ALL_PART!$B:$B,$A52)</f>
        <v>8.6157824197883551E-2</v>
      </c>
      <c r="M52" s="28"/>
    </row>
    <row r="53" spans="1:13" x14ac:dyDescent="0.25">
      <c r="A53" s="1" t="s">
        <v>48</v>
      </c>
      <c r="B53" s="1" t="s">
        <v>47</v>
      </c>
      <c r="C53" s="1" t="s">
        <v>32</v>
      </c>
      <c r="D53" s="12" t="s">
        <v>49</v>
      </c>
      <c r="E53" s="13">
        <f>SUMIFS(Baseline_ME!$F:$F,Baseline_ME!$C:$C,$B53,Baseline_ME!$D:$D,$C53,Baseline_ME!$E:$E,E$4,Baseline_ME!$B:$B,$A53)</f>
        <v>13.442220200181984</v>
      </c>
      <c r="F53" s="13">
        <f>SUMIFS(Baseline_ME!$F:$F,Baseline_ME!$C:$C,$B53,Baseline_ME!$D:$D,$C53,Baseline_ME!$E:$E,F$4,Baseline_ME!$B:$B,$A53)</f>
        <v>15.907288889502059</v>
      </c>
      <c r="G53" s="13">
        <f>SUMIFS(Baseline_ME!$F:$F,Baseline_ME!$C:$C,$B53,Baseline_ME!$D:$D,$C53,Baseline_ME!$E:$E,G$4,Baseline_ME!$B:$B,$A53)</f>
        <v>17.970711064788869</v>
      </c>
      <c r="H53" s="13">
        <f>SUMIFS(Baseline_ME!$F:$F,Baseline_ME!$C:$C,$B53,Baseline_ME!$D:$D,$C53,Baseline_ME!$E:$E,H$4,Baseline_ME!$B:$B,$A53)</f>
        <v>19.674301018563142</v>
      </c>
      <c r="I53" s="13">
        <f>SUMIFS(Baseline_ME!$F:$F,Baseline_ME!$C:$C,$B53,Baseline_ME!$D:$D,$C53,Baseline_ME!$E:$E,I$4,Baseline_ME!$B:$B,$A53)</f>
        <v>21.068743432169168</v>
      </c>
      <c r="J53" s="13">
        <f>SUMIFS(Baseline_ME!$F:$F,Baseline_ME!$C:$C,$B53,Baseline_ME!$D:$D,$C53,Baseline_ME!$E:$E,J$4,Baseline_ME!$B:$B,$A53)</f>
        <v>22.195688025394055</v>
      </c>
      <c r="K53" s="13">
        <f>SUMIFS(Baseline_ME!$F:$F,Baseline_ME!$C:$C,$B53,Baseline_ME!$D:$D,$C53,Baseline_ME!$E:$E,K$4,Baseline_ME!$B:$B,$A53)</f>
        <v>23.087981159454962</v>
      </c>
    </row>
    <row r="54" spans="1:13" x14ac:dyDescent="0.25">
      <c r="A54" s="1" t="s">
        <v>48</v>
      </c>
      <c r="B54" s="1" t="s">
        <v>47</v>
      </c>
      <c r="C54" s="1" t="s">
        <v>32</v>
      </c>
      <c r="D54" s="12" t="s">
        <v>50</v>
      </c>
      <c r="E54" s="13">
        <f>SUMIFS(Baseline_ME_PART!$F:$F,Baseline_ME_PART!$C:$C,$B54,Baseline_ME_PART!$D:$D,$C54,Baseline_ME_PART!$E:$E,E$4,Baseline_ME_PART!$B:$B,$A54)</f>
        <v>13.442220200181984</v>
      </c>
      <c r="F54" s="13">
        <f>SUMIFS(Baseline_ME_PART!$F:$F,Baseline_ME_PART!$C:$C,$B54,Baseline_ME_PART!$D:$D,$C54,Baseline_ME_PART!$E:$E,F$4,Baseline_ME_PART!$B:$B,$A54)</f>
        <v>17.589667166064597</v>
      </c>
      <c r="G54" s="13">
        <f>SUMIFS(Baseline_ME_PART!$F:$F,Baseline_ME_PART!$C:$C,$B54,Baseline_ME_PART!$D:$D,$C54,Baseline_ME_PART!$E:$E,G$4,Baseline_ME_PART!$B:$B,$A54)</f>
        <v>21.377413525011161</v>
      </c>
      <c r="H54" s="13">
        <f>SUMIFS(Baseline_ME_PART!$F:$F,Baseline_ME_PART!$C:$C,$B54,Baseline_ME_PART!$D:$D,$C54,Baseline_ME_PART!$E:$E,H$4,Baseline_ME_PART!$B:$B,$A54)</f>
        <v>24.728018323638967</v>
      </c>
      <c r="I54" s="13">
        <f>SUMIFS(Baseline_ME_PART!$F:$F,Baseline_ME_PART!$C:$C,$B54,Baseline_ME_PART!$D:$D,$C54,Baseline_ME_PART!$E:$E,I$4,Baseline_ME_PART!$B:$B,$A54)</f>
        <v>27.570290837601515</v>
      </c>
      <c r="J54" s="13">
        <f>SUMIFS(Baseline_ME_PART!$F:$F,Baseline_ME_PART!$C:$C,$B54,Baseline_ME_PART!$D:$D,$C54,Baseline_ME_PART!$E:$E,J$4,Baseline_ME_PART!$B:$B,$A54)</f>
        <v>29.920547409324318</v>
      </c>
      <c r="K54" s="13">
        <f>SUMIFS(Baseline_ME_PART!$F:$F,Baseline_ME_PART!$C:$C,$B54,Baseline_ME_PART!$D:$D,$C54,Baseline_ME_PART!$E:$E,K$4,Baseline_ME_PART!$B:$B,$A54)</f>
        <v>31.851016486675075</v>
      </c>
    </row>
    <row r="55" spans="1:13" x14ac:dyDescent="0.25">
      <c r="A55" s="1" t="s">
        <v>48</v>
      </c>
      <c r="B55" s="1" t="s">
        <v>47</v>
      </c>
      <c r="C55" s="1" t="s">
        <v>32</v>
      </c>
      <c r="D55" s="12" t="s">
        <v>51</v>
      </c>
      <c r="E55" s="13">
        <f>SUMIFS(Baseline_RE!$F:$F,Baseline_RE!$C:$C,$B55,Baseline_RE!$D:$D,$C55,Baseline_RE!$E:$E,E$4,Baseline_RE!$B:$B,$A55)</f>
        <v>13.442220200181984</v>
      </c>
      <c r="F55" s="13">
        <f>SUMIFS(Baseline_RE!$F:$F,Baseline_RE!$C:$C,$B55,Baseline_RE!$D:$D,$C55,Baseline_RE!$E:$E,F$4,Baseline_RE!$B:$B,$A55)</f>
        <v>14.106913992347412</v>
      </c>
      <c r="G55" s="13">
        <f>SUMIFS(Baseline_RE!$F:$F,Baseline_RE!$C:$C,$B55,Baseline_RE!$D:$D,$C55,Baseline_RE!$E:$E,G$4,Baseline_RE!$B:$B,$A55)</f>
        <v>16.076410095515818</v>
      </c>
      <c r="H55" s="13">
        <f>SUMIFS(Baseline_RE!$F:$F,Baseline_RE!$C:$C,$B55,Baseline_RE!$D:$D,$C55,Baseline_RE!$E:$E,H$4,Baseline_RE!$B:$B,$A55)</f>
        <v>17.793067749691716</v>
      </c>
      <c r="I55" s="13">
        <f>SUMIFS(Baseline_RE!$F:$F,Baseline_RE!$C:$C,$B55,Baseline_RE!$D:$D,$C55,Baseline_RE!$E:$E,I$4,Baseline_RE!$B:$B,$A55)</f>
        <v>19.287310334972727</v>
      </c>
      <c r="J55" s="13">
        <f>SUMIFS(Baseline_RE!$F:$F,Baseline_RE!$C:$C,$B55,Baseline_RE!$D:$D,$C55,Baseline_RE!$E:$E,J$4,Baseline_RE!$B:$B,$A55)</f>
        <v>20.571427789505211</v>
      </c>
      <c r="K55" s="13">
        <f>SUMIFS(Baseline_RE!$F:$F,Baseline_RE!$C:$C,$B55,Baseline_RE!$D:$D,$C55,Baseline_RE!$E:$E,K$4,Baseline_RE!$B:$B,$A55)</f>
        <v>22.757868480226339</v>
      </c>
    </row>
    <row r="56" spans="1:13" x14ac:dyDescent="0.25">
      <c r="A56" s="1" t="s">
        <v>48</v>
      </c>
      <c r="B56" s="1" t="s">
        <v>47</v>
      </c>
      <c r="C56" s="1" t="s">
        <v>32</v>
      </c>
      <c r="D56" s="12" t="s">
        <v>52</v>
      </c>
      <c r="E56" s="13">
        <f>SUMIFS(Baseline_RE_PART!$F:$F,Baseline_RE_PART!$C:$C,$B56,Baseline_RE_PART!$D:$D,$C56,Baseline_RE_PART!$E:$E,E$4,Baseline_RE_PART!$B:$B,$A56)</f>
        <v>13.442220200181984</v>
      </c>
      <c r="F56" s="13">
        <f>SUMIFS(Baseline_RE_PART!$F:$F,Baseline_RE_PART!$C:$C,$B56,Baseline_RE_PART!$D:$D,$C56,Baseline_RE_PART!$E:$E,F$4,Baseline_RE_PART!$B:$B,$A56)</f>
        <v>16.087861626806887</v>
      </c>
      <c r="G56" s="13">
        <f>SUMIFS(Baseline_RE_PART!$F:$F,Baseline_RE_PART!$C:$C,$B56,Baseline_RE_PART!$D:$D,$C56,Baseline_RE_PART!$E:$E,G$4,Baseline_RE_PART!$B:$B,$A56)</f>
        <v>19.086584172936519</v>
      </c>
      <c r="H56" s="13">
        <f>SUMIFS(Baseline_RE_PART!$F:$F,Baseline_RE_PART!$C:$C,$B56,Baseline_RE_PART!$D:$D,$C56,Baseline_RE_PART!$E:$E,H$4,Baseline_RE_PART!$B:$B,$A56)</f>
        <v>21.980542087165592</v>
      </c>
      <c r="I56" s="13">
        <f>SUMIFS(Baseline_RE_PART!$F:$F,Baseline_RE_PART!$C:$C,$B56,Baseline_RE_PART!$D:$D,$C56,Baseline_RE_PART!$E:$E,I$4,Baseline_RE_PART!$B:$B,$A56)</f>
        <v>24.658248697473397</v>
      </c>
      <c r="J56" s="13">
        <f>SUMIFS(Baseline_RE_PART!$F:$F,Baseline_RE_PART!$C:$C,$B56,Baseline_RE_PART!$D:$D,$C56,Baseline_RE_PART!$E:$E,J$4,Baseline_RE_PART!$B:$B,$A56)</f>
        <v>27.53165255749396</v>
      </c>
      <c r="K56" s="13">
        <f>SUMIFS(Baseline_RE_PART!$F:$F,Baseline_RE_PART!$C:$C,$B56,Baseline_RE_PART!$D:$D,$C56,Baseline_RE_PART!$E:$E,K$4,Baseline_RE_PART!$B:$B,$A56)</f>
        <v>31.455605594981474</v>
      </c>
    </row>
    <row r="57" spans="1:13" x14ac:dyDescent="0.25">
      <c r="A57" s="1" t="s">
        <v>48</v>
      </c>
      <c r="B57" s="1" t="s">
        <v>47</v>
      </c>
      <c r="C57" s="1" t="s">
        <v>32</v>
      </c>
      <c r="D57" s="5" t="s">
        <v>53</v>
      </c>
      <c r="E57" s="14">
        <f>SUMIFS(ME_PV_30!$F:$F,ME_PV_30!$C:$C,$B57,ME_PV_30!$D:$D,$C57,ME_PV_30!$E:$E,E$4,ME_PV_30!$B:$B,$A57)</f>
        <v>13.442220200181984</v>
      </c>
      <c r="F57" s="14">
        <f>SUMIFS(ME_PV_30!$F:$F,ME_PV_30!$C:$C,$B57,ME_PV_30!$D:$D,$C57,ME_PV_30!$E:$E,F$4,ME_PV_30!$B:$B,$A57)</f>
        <v>15.907288889502059</v>
      </c>
      <c r="G57" s="14">
        <f>SUMIFS(ME_PV_30!$F:$F,ME_PV_30!$C:$C,$B57,ME_PV_30!$D:$D,$C57,ME_PV_30!$E:$E,G$4,ME_PV_30!$B:$B,$A57)</f>
        <v>19.605280640406832</v>
      </c>
      <c r="H57" s="14">
        <f>SUMIFS(ME_PV_30!$F:$F,ME_PV_30!$C:$C,$B57,ME_PV_30!$D:$D,$C57,ME_PV_30!$E:$E,H$4,ME_PV_30!$B:$B,$A57)</f>
        <v>19.64739887267444</v>
      </c>
      <c r="I57" s="14">
        <f>SUMIFS(ME_PV_30!$F:$F,ME_PV_30!$C:$C,$B57,ME_PV_30!$D:$D,$C57,ME_PV_30!$E:$E,I$4,ME_PV_30!$B:$B,$A57)</f>
        <v>21.04547321964176</v>
      </c>
      <c r="J57" s="14">
        <f>SUMIFS(ME_PV_30!$F:$F,ME_PV_30!$C:$C,$B57,ME_PV_30!$D:$D,$C57,ME_PV_30!$E:$E,J$4,ME_PV_30!$B:$B,$A57)</f>
        <v>22.176079718571216</v>
      </c>
      <c r="K57" s="14">
        <f>SUMIFS(ME_PV_30!$F:$F,ME_PV_30!$C:$C,$B57,ME_PV_30!$D:$D,$C57,ME_PV_30!$E:$E,K$4,ME_PV_30!$B:$B,$A57)</f>
        <v>23.071778917669068</v>
      </c>
    </row>
    <row r="58" spans="1:13" x14ac:dyDescent="0.25">
      <c r="A58" s="1" t="s">
        <v>48</v>
      </c>
      <c r="B58" s="1" t="s">
        <v>47</v>
      </c>
      <c r="C58" s="1" t="s">
        <v>32</v>
      </c>
      <c r="D58" s="1" t="s">
        <v>54</v>
      </c>
      <c r="E58" s="15">
        <f>SUMIFS(ME_PV_30_PART!$F:$F,ME_PV_30_PART!$C:$C,$B58,ME_PV_30_PART!$D:$D,$C58,ME_PV_30_PART!$E:$E,E$4,ME_PV_30_PART!$B:$B,$A58)</f>
        <v>13.442220200181984</v>
      </c>
      <c r="F58" s="15">
        <f>SUMIFS(ME_PV_30_PART!$F:$F,ME_PV_30_PART!$C:$C,$B58,ME_PV_30_PART!$D:$D,$C58,ME_PV_30_PART!$E:$E,F$4,ME_PV_30_PART!$B:$B,$A58)</f>
        <v>17.589667166064597</v>
      </c>
      <c r="G58" s="15">
        <f>SUMIFS(ME_PV_30_PART!$F:$F,ME_PV_30_PART!$C:$C,$B58,ME_PV_30_PART!$D:$D,$C58,ME_PV_30_PART!$E:$E,G$4,ME_PV_30_PART!$B:$B,$A58)</f>
        <v>23.151486234972531</v>
      </c>
      <c r="H58" s="15">
        <f>SUMIFS(ME_PV_30_PART!$F:$F,ME_PV_30_PART!$C:$C,$B58,ME_PV_30_PART!$D:$D,$C58,ME_PV_30_PART!$E:$E,H$4,ME_PV_30_PART!$B:$B,$A58)</f>
        <v>24.236508377414751</v>
      </c>
      <c r="I58" s="15">
        <f>SUMIFS(ME_PV_30_PART!$F:$F,ME_PV_30_PART!$C:$C,$B58,ME_PV_30_PART!$D:$D,$C58,ME_PV_30_PART!$E:$E,I$4,ME_PV_30_PART!$B:$B,$A58)</f>
        <v>27.319653010779149</v>
      </c>
      <c r="J58" s="15">
        <f>SUMIFS(ME_PV_30_PART!$F:$F,ME_PV_30_PART!$C:$C,$B58,ME_PV_30_PART!$D:$D,$C58,ME_PV_30_PART!$E:$E,J$4,ME_PV_30_PART!$B:$B,$A58)</f>
        <v>29.799297580435944</v>
      </c>
      <c r="K58" s="15">
        <f>SUMIFS(ME_PV_30_PART!$F:$F,ME_PV_30_PART!$C:$C,$B58,ME_PV_30_PART!$D:$D,$C58,ME_PV_30_PART!$E:$E,K$4,ME_PV_30_PART!$B:$B,$A58)</f>
        <v>31.796110358505988</v>
      </c>
    </row>
    <row r="59" spans="1:13" x14ac:dyDescent="0.25">
      <c r="A59" s="1" t="s">
        <v>48</v>
      </c>
      <c r="B59" s="1" t="s">
        <v>47</v>
      </c>
      <c r="C59" s="1" t="s">
        <v>32</v>
      </c>
      <c r="D59" s="1" t="s">
        <v>57</v>
      </c>
      <c r="E59" s="15">
        <f>SUMIFS(RE_PV_30!$F:$F,RE_PV_30!$C:$C,$B59,RE_PV_30!$D:$D,$C59,RE_PV_30!$E:$E,E$4,RE_PV_30!$B:$B,$A59)</f>
        <v>13.442220200181984</v>
      </c>
      <c r="F59" s="15">
        <f>SUMIFS(RE_PV_30!$F:$F,RE_PV_30!$C:$C,$B59,RE_PV_30!$D:$D,$C59,RE_PV_30!$E:$E,F$4,RE_PV_30!$B:$B,$A59)</f>
        <v>14.206155075156222</v>
      </c>
      <c r="G59" s="15">
        <f>SUMIFS(RE_PV_30!$F:$F,RE_PV_30!$C:$C,$B59,RE_PV_30!$D:$D,$C59,RE_PV_30!$E:$E,G$4,RE_PV_30!$B:$B,$A59)</f>
        <v>17.363570017664735</v>
      </c>
      <c r="H59" s="15">
        <f>SUMIFS(RE_PV_30!$F:$F,RE_PV_30!$C:$C,$B59,RE_PV_30!$D:$D,$C59,RE_PV_30!$E:$E,H$4,RE_PV_30!$B:$B,$A59)</f>
        <v>17.793166544781979</v>
      </c>
      <c r="I59" s="15">
        <f>SUMIFS(RE_PV_30!$F:$F,RE_PV_30!$C:$C,$B59,RE_PV_30!$D:$D,$C59,RE_PV_30!$E:$E,I$4,RE_PV_30!$B:$B,$A59)</f>
        <v>19.287560773282678</v>
      </c>
      <c r="J59" s="15">
        <f>SUMIFS(RE_PV_30!$F:$F,RE_PV_30!$C:$C,$B59,RE_PV_30!$D:$D,$C59,RE_PV_30!$E:$E,J$4,RE_PV_30!$B:$B,$A59)</f>
        <v>20.571779001861877</v>
      </c>
      <c r="K59" s="15">
        <f>SUMIFS(RE_PV_30!$F:$F,RE_PV_30!$C:$C,$B59,RE_PV_30!$D:$D,$C59,RE_PV_30!$E:$E,K$4,RE_PV_30!$B:$B,$A59)</f>
        <v>22.758734268874996</v>
      </c>
    </row>
    <row r="60" spans="1:13" x14ac:dyDescent="0.25">
      <c r="A60" s="1" t="s">
        <v>48</v>
      </c>
      <c r="B60" s="1" t="s">
        <v>47</v>
      </c>
      <c r="C60" s="1" t="s">
        <v>32</v>
      </c>
      <c r="D60" s="8" t="s">
        <v>58</v>
      </c>
      <c r="E60" s="16">
        <f>SUMIFS(RE_PV_30_PART!$F:$F,RE_PV_30_PART!$C:$C,$B60,RE_PV_30_PART!$D:$D,$C60,RE_PV_30_PART!$E:$E,E$4,RE_PV_30_PART!$B:$B,$A60)</f>
        <v>13.442220200181984</v>
      </c>
      <c r="F60" s="16">
        <f>SUMIFS(RE_PV_30_PART!$F:$F,RE_PV_30_PART!$C:$C,$B60,RE_PV_30_PART!$D:$D,$C60,RE_PV_30_PART!$E:$E,F$4,RE_PV_30_PART!$B:$B,$A60)</f>
        <v>16.938988978188117</v>
      </c>
      <c r="G60" s="16">
        <f>SUMIFS(RE_PV_30_PART!$F:$F,RE_PV_30_PART!$C:$C,$B60,RE_PV_30_PART!$D:$D,$C60,RE_PV_30_PART!$E:$E,G$4,RE_PV_30_PART!$B:$B,$A60)</f>
        <v>19.056840270769332</v>
      </c>
      <c r="H60" s="16">
        <f>SUMIFS(RE_PV_30_PART!$F:$F,RE_PV_30_PART!$C:$C,$B60,RE_PV_30_PART!$D:$D,$C60,RE_PV_30_PART!$E:$E,H$4,RE_PV_30_PART!$B:$B,$A60)</f>
        <v>21.993464027655691</v>
      </c>
      <c r="I60" s="16">
        <f>SUMIFS(RE_PV_30_PART!$F:$F,RE_PV_30_PART!$C:$C,$B60,RE_PV_30_PART!$D:$D,$C60,RE_PV_30_PART!$E:$E,I$4,RE_PV_30_PART!$B:$B,$A60)</f>
        <v>24.663399273266521</v>
      </c>
      <c r="J60" s="16">
        <f>SUMIFS(RE_PV_30_PART!$F:$F,RE_PV_30_PART!$C:$C,$B60,RE_PV_30_PART!$D:$D,$C60,RE_PV_30_PART!$E:$E,J$4,RE_PV_30_PART!$B:$B,$A60)</f>
        <v>27.534307050813094</v>
      </c>
      <c r="K60" s="16">
        <f>SUMIFS(RE_PV_30_PART!$F:$F,RE_PV_30_PART!$C:$C,$B60,RE_PV_30_PART!$D:$D,$C60,RE_PV_30_PART!$E:$E,K$4,RE_PV_30_PART!$B:$B,$A60)</f>
        <v>31.399020310078139</v>
      </c>
    </row>
    <row r="61" spans="1:13" x14ac:dyDescent="0.25">
      <c r="A61" s="1" t="s">
        <v>48</v>
      </c>
      <c r="B61" s="1" t="s">
        <v>47</v>
      </c>
      <c r="C61" s="1" t="s">
        <v>32</v>
      </c>
      <c r="D61" s="5" t="s">
        <v>55</v>
      </c>
      <c r="E61" s="14">
        <f>SUMIFS(ME_PV_ALL!$F:$F,ME_PV_ALL!$C:$C,$B61,ME_PV_ALL!$D:$D,$C61,ME_PV_ALL!$E:$E,E$4,ME_PV_ALL!$B:$B,$A61)</f>
        <v>13.442220200181984</v>
      </c>
      <c r="F61" s="14">
        <f>SUMIFS(ME_PV_ALL!$F:$F,ME_PV_ALL!$C:$C,$B61,ME_PV_ALL!$D:$D,$C61,ME_PV_ALL!$E:$E,F$4,ME_PV_ALL!$B:$B,$A61)</f>
        <v>15.907288889502059</v>
      </c>
      <c r="G61" s="14">
        <f>SUMIFS(ME_PV_ALL!$F:$F,ME_PV_ALL!$C:$C,$B61,ME_PV_ALL!$D:$D,$C61,ME_PV_ALL!$E:$E,G$4,ME_PV_ALL!$B:$B,$A61)</f>
        <v>19.605280640406832</v>
      </c>
      <c r="H61" s="14">
        <f>SUMIFS(ME_PV_ALL!$F:$F,ME_PV_ALL!$C:$C,$B61,ME_PV_ALL!$D:$D,$C61,ME_PV_ALL!$E:$E,H$4,ME_PV_ALL!$B:$B,$A61)</f>
        <v>21.308384723179238</v>
      </c>
      <c r="I61" s="14">
        <f>SUMIFS(ME_PV_ALL!$F:$F,ME_PV_ALL!$C:$C,$B61,ME_PV_ALL!$D:$D,$C61,ME_PV_ALL!$E:$E,I$4,ME_PV_ALL!$B:$B,$A61)</f>
        <v>22.682877883097319</v>
      </c>
      <c r="J61" s="14">
        <f>SUMIFS(ME_PV_ALL!$F:$F,ME_PV_ALL!$C:$C,$B61,ME_PV_ALL!$D:$D,$C61,ME_PV_ALL!$E:$E,J$4,ME_PV_ALL!$B:$B,$A61)</f>
        <v>23.780030680021468</v>
      </c>
      <c r="K61" s="14">
        <f>SUMIFS(ME_PV_ALL!$F:$F,ME_PV_ALL!$C:$C,$B61,ME_PV_ALL!$D:$D,$C61,ME_PV_ALL!$E:$E,K$4,ME_PV_ALL!$B:$B,$A61)</f>
        <v>24.638616453248599</v>
      </c>
    </row>
    <row r="62" spans="1:13" x14ac:dyDescent="0.25">
      <c r="A62" s="1" t="s">
        <v>48</v>
      </c>
      <c r="B62" s="1" t="s">
        <v>47</v>
      </c>
      <c r="C62" s="1" t="s">
        <v>32</v>
      </c>
      <c r="D62" s="1" t="s">
        <v>56</v>
      </c>
      <c r="E62" s="15">
        <f>SUMIFS(ME_PV_ALL_PART!$F:$F,ME_PV_ALL_PART!$C:$C,$B62,ME_PV_ALL_PART!$D:$D,$C62,ME_PV_ALL_PART!$E:$E,E$4,ME_PV_ALL_PART!$B:$B,$A62)</f>
        <v>13.442220200181984</v>
      </c>
      <c r="F62" s="15">
        <f>SUMIFS(ME_PV_ALL_PART!$F:$F,ME_PV_ALL_PART!$C:$C,$B62,ME_PV_ALL_PART!$D:$D,$C62,ME_PV_ALL_PART!$E:$E,F$4,ME_PV_ALL_PART!$B:$B,$A62)</f>
        <v>17.589667166064597</v>
      </c>
      <c r="G62" s="15">
        <f>SUMIFS(ME_PV_ALL_PART!$F:$F,ME_PV_ALL_PART!$C:$C,$B62,ME_PV_ALL_PART!$D:$D,$C62,ME_PV_ALL_PART!$E:$E,G$4,ME_PV_ALL_PART!$B:$B,$A62)</f>
        <v>23.151486234972531</v>
      </c>
      <c r="H62" s="15">
        <f>SUMIFS(ME_PV_ALL_PART!$F:$F,ME_PV_ALL_PART!$C:$C,$B62,ME_PV_ALL_PART!$D:$D,$C62,ME_PV_ALL_PART!$E:$E,H$4,ME_PV_ALL_PART!$B:$B,$A62)</f>
        <v>26.469939733435687</v>
      </c>
      <c r="I62" s="15">
        <f>SUMIFS(ME_PV_ALL_PART!$F:$F,ME_PV_ALL_PART!$C:$C,$B62,ME_PV_ALL_PART!$D:$D,$C62,ME_PV_ALL_PART!$E:$E,I$4,ME_PV_ALL_PART!$B:$B,$A62)</f>
        <v>29.276166499407115</v>
      </c>
      <c r="J62" s="15">
        <f>SUMIFS(ME_PV_ALL_PART!$F:$F,ME_PV_ALL_PART!$C:$C,$B62,ME_PV_ALL_PART!$D:$D,$C62,ME_PV_ALL_PART!$E:$E,J$4,ME_PV_ALL_PART!$B:$B,$A62)</f>
        <v>31.60974385607717</v>
      </c>
      <c r="K62" s="15">
        <f>SUMIFS(ME_PV_ALL_PART!$F:$F,ME_PV_ALL_PART!$C:$C,$B62,ME_PV_ALL_PART!$D:$D,$C62,ME_PV_ALL_PART!$E:$E,K$4,ME_PV_ALL_PART!$B:$B,$A62)</f>
        <v>33.54226259944091</v>
      </c>
    </row>
    <row r="63" spans="1:13" x14ac:dyDescent="0.25">
      <c r="A63" s="1" t="s">
        <v>48</v>
      </c>
      <c r="B63" s="1" t="s">
        <v>47</v>
      </c>
      <c r="C63" s="1" t="s">
        <v>32</v>
      </c>
      <c r="D63" s="1" t="s">
        <v>59</v>
      </c>
      <c r="E63" s="15">
        <f>SUMIFS(RE_PV_ALL!$F:$F,RE_PV_ALL!$C:$C,$B63,RE_PV_ALL!$D:$D,$C63,RE_PV_ALL!$E:$E,E$4,RE_PV_ALL!$B:$B,$A63)</f>
        <v>13.442220200181984</v>
      </c>
      <c r="F63" s="15">
        <f>SUMIFS(RE_PV_ALL!$F:$F,RE_PV_ALL!$C:$C,$B63,RE_PV_ALL!$D:$D,$C63,RE_PV_ALL!$E:$E,F$4,RE_PV_ALL!$B:$B,$A63)</f>
        <v>14.237086551209064</v>
      </c>
      <c r="G63" s="15">
        <f>SUMIFS(RE_PV_ALL!$F:$F,RE_PV_ALL!$C:$C,$B63,RE_PV_ALL!$D:$D,$C63,RE_PV_ALL!$E:$E,G$4,RE_PV_ALL!$B:$B,$A63)</f>
        <v>17.505127262661581</v>
      </c>
      <c r="H63" s="15">
        <f>SUMIFS(RE_PV_ALL!$F:$F,RE_PV_ALL!$C:$C,$B63,RE_PV_ALL!$D:$D,$C63,RE_PV_ALL!$E:$E,H$4,RE_PV_ALL!$B:$B,$A63)</f>
        <v>19.254159341932077</v>
      </c>
      <c r="I63" s="15">
        <f>SUMIFS(RE_PV_ALL!$F:$F,RE_PV_ALL!$C:$C,$B63,RE_PV_ALL!$D:$D,$C63,RE_PV_ALL!$E:$E,I$4,RE_PV_ALL!$B:$B,$A63)</f>
        <v>20.765648564420058</v>
      </c>
      <c r="J63" s="15">
        <f>SUMIFS(RE_PV_ALL!$F:$F,RE_PV_ALL!$C:$C,$B63,RE_PV_ALL!$D:$D,$C63,RE_PV_ALL!$E:$E,J$4,RE_PV_ALL!$B:$B,$A63)</f>
        <v>22.060044550774087</v>
      </c>
      <c r="K63" s="15">
        <f>SUMIFS(RE_PV_ALL!$F:$F,RE_PV_ALL!$C:$C,$B63,RE_PV_ALL!$D:$D,$C63,RE_PV_ALL!$E:$E,K$4,RE_PV_ALL!$B:$B,$A63)</f>
        <v>24.322748338141345</v>
      </c>
    </row>
    <row r="64" spans="1:13" x14ac:dyDescent="0.25">
      <c r="A64" s="1" t="s">
        <v>48</v>
      </c>
      <c r="B64" s="1" t="s">
        <v>47</v>
      </c>
      <c r="C64" s="1" t="s">
        <v>32</v>
      </c>
      <c r="D64" s="8" t="s">
        <v>60</v>
      </c>
      <c r="E64" s="16">
        <f>SUMIFS(RE_PV_ALL_PART!$F:$F,RE_PV_ALL_PART!$C:$C,$B64,RE_PV_ALL_PART!$D:$D,$C64,RE_PV_ALL_PART!$E:$E,E$4,RE_PV_ALL_PART!$B:$B,$A64)</f>
        <v>13.442220200181984</v>
      </c>
      <c r="F64" s="16">
        <f>SUMIFS(RE_PV_ALL_PART!$F:$F,RE_PV_ALL_PART!$C:$C,$B64,RE_PV_ALL_PART!$D:$D,$C64,RE_PV_ALL_PART!$E:$E,F$4,RE_PV_ALL_PART!$B:$B,$A64)</f>
        <v>17.011180147890986</v>
      </c>
      <c r="G64" s="16">
        <f>SUMIFS(RE_PV_ALL_PART!$F:$F,RE_PV_ALL_PART!$C:$C,$B64,RE_PV_ALL_PART!$D:$D,$C64,RE_PV_ALL_PART!$E:$E,G$4,RE_PV_ALL_PART!$B:$B,$A64)</f>
        <v>20.179459784743823</v>
      </c>
      <c r="H64" s="16">
        <f>SUMIFS(RE_PV_ALL_PART!$F:$F,RE_PV_ALL_PART!$C:$C,$B64,RE_PV_ALL_PART!$D:$D,$C64,RE_PV_ALL_PART!$E:$E,H$4,RE_PV_ALL_PART!$B:$B,$A64)</f>
        <v>23.256022221546125</v>
      </c>
      <c r="I64" s="16">
        <f>SUMIFS(RE_PV_ALL_PART!$F:$F,RE_PV_ALL_PART!$C:$C,$B64,RE_PV_ALL_PART!$D:$D,$C64,RE_PV_ALL_PART!$E:$E,I$4,RE_PV_ALL_PART!$B:$B,$A64)</f>
        <v>26.078669095385248</v>
      </c>
      <c r="J64" s="16">
        <f>SUMIFS(RE_PV_ALL_PART!$F:$F,RE_PV_ALL_PART!$C:$C,$B64,RE_PV_ALL_PART!$D:$D,$C64,RE_PV_ALL_PART!$E:$E,J$4,RE_PV_ALL_PART!$B:$B,$A64)</f>
        <v>29.073239685388064</v>
      </c>
      <c r="K64" s="16">
        <f>SUMIFS(RE_PV_ALL_PART!$F:$F,RE_PV_ALL_PART!$C:$C,$B64,RE_PV_ALL_PART!$D:$D,$C64,RE_PV_ALL_PART!$E:$E,K$4,RE_PV_ALL_PART!$B:$B,$A64)</f>
        <v>33.320043395461681</v>
      </c>
    </row>
    <row r="65" spans="1:11" x14ac:dyDescent="0.25">
      <c r="A65" s="1" t="s">
        <v>48</v>
      </c>
      <c r="B65" s="1" t="s">
        <v>47</v>
      </c>
      <c r="C65" s="1" t="s">
        <v>41</v>
      </c>
      <c r="D65" s="12" t="s">
        <v>49</v>
      </c>
      <c r="E65" s="13">
        <f>SUMIFS(Baseline_ME!$F:$F,Baseline_ME!$C:$C,$B65,Baseline_ME!$D:$D,$C65,Baseline_ME!$E:$E,E$4,Baseline_ME!$B:$B,$A65)</f>
        <v>74.076305220883526</v>
      </c>
      <c r="F65" s="13">
        <f>SUMIFS(Baseline_ME!$F:$F,Baseline_ME!$C:$C,$B65,Baseline_ME!$D:$D,$C65,Baseline_ME!$E:$E,F$4,Baseline_ME!$B:$B,$A65)</f>
        <v>76.202641700147055</v>
      </c>
      <c r="G65" s="13">
        <f>SUMIFS(Baseline_ME!$F:$F,Baseline_ME!$C:$C,$B65,Baseline_ME!$D:$D,$C65,Baseline_ME!$E:$E,G$4,Baseline_ME!$B:$B,$A65)</f>
        <v>77.205112361873987</v>
      </c>
      <c r="H65" s="13">
        <f>SUMIFS(Baseline_ME!$F:$F,Baseline_ME!$C:$C,$B65,Baseline_ME!$D:$D,$C65,Baseline_ME!$E:$E,H$4,Baseline_ME!$B:$B,$A65)</f>
        <v>77.342615950392172</v>
      </c>
      <c r="I65" s="13">
        <f>SUMIFS(Baseline_ME!$F:$F,Baseline_ME!$C:$C,$B65,Baseline_ME!$D:$D,$C65,Baseline_ME!$E:$E,I$4,Baseline_ME!$B:$B,$A65)</f>
        <v>76.849644477327772</v>
      </c>
      <c r="J65" s="13">
        <f>SUMIFS(Baseline_ME!$F:$F,Baseline_ME!$C:$C,$B65,Baseline_ME!$D:$D,$C65,Baseline_ME!$E:$E,J$4,Baseline_ME!$B:$B,$A65)</f>
        <v>75.929283736597469</v>
      </c>
      <c r="K65" s="13">
        <f>SUMIFS(Baseline_ME!$F:$F,Baseline_ME!$C:$C,$B65,Baseline_ME!$D:$D,$C65,Baseline_ME!$E:$E,K$4,Baseline_ME!$B:$B,$A65)</f>
        <v>74.750893095768248</v>
      </c>
    </row>
    <row r="66" spans="1:11" x14ac:dyDescent="0.25">
      <c r="A66" s="1" t="s">
        <v>48</v>
      </c>
      <c r="B66" s="1" t="s">
        <v>47</v>
      </c>
      <c r="C66" s="1" t="s">
        <v>41</v>
      </c>
      <c r="D66" s="12" t="s">
        <v>50</v>
      </c>
      <c r="E66" s="13">
        <f>SUMIFS(Baseline_ME_PART!$F:$F,Baseline_ME_PART!$C:$C,$B66,Baseline_ME_PART!$D:$D,$C66,Baseline_ME_PART!$E:$E,E$4,Baseline_ME_PART!$B:$B,$A66)</f>
        <v>74.076305220883526</v>
      </c>
      <c r="F66" s="13">
        <f>SUMIFS(Baseline_ME_PART!$F:$F,Baseline_ME_PART!$C:$C,$B66,Baseline_ME_PART!$D:$D,$C66,Baseline_ME_PART!$E:$E,F$4,Baseline_ME_PART!$B:$B,$A66)</f>
        <v>83.757925586524877</v>
      </c>
      <c r="G66" s="13">
        <f>SUMIFS(Baseline_ME_PART!$F:$F,Baseline_ME_PART!$C:$C,$B66,Baseline_ME_PART!$D:$D,$C66,Baseline_ME_PART!$E:$E,G$4,Baseline_ME_PART!$B:$B,$A66)</f>
        <v>87.841443495993005</v>
      </c>
      <c r="H66" s="13">
        <f>SUMIFS(Baseline_ME_PART!$F:$F,Baseline_ME_PART!$C:$C,$B66,Baseline_ME_PART!$D:$D,$C66,Baseline_ME_PART!$E:$E,H$4,Baseline_ME_PART!$B:$B,$A66)</f>
        <v>89.549990768439187</v>
      </c>
      <c r="I66" s="13">
        <f>SUMIFS(Baseline_ME_PART!$F:$F,Baseline_ME_PART!$C:$C,$B66,Baseline_ME_PART!$D:$D,$C66,Baseline_ME_PART!$E:$E,I$4,Baseline_ME_PART!$B:$B,$A66)</f>
        <v>90.025145103448423</v>
      </c>
      <c r="J66" s="13">
        <f>SUMIFS(Baseline_ME_PART!$F:$F,Baseline_ME_PART!$C:$C,$B66,Baseline_ME_PART!$D:$D,$C66,Baseline_ME_PART!$E:$E,J$4,Baseline_ME_PART!$B:$B,$A66)</f>
        <v>89.837753778577181</v>
      </c>
      <c r="K66" s="13">
        <f>SUMIFS(Baseline_ME_PART!$F:$F,Baseline_ME_PART!$C:$C,$B66,Baseline_ME_PART!$D:$D,$C66,Baseline_ME_PART!$E:$E,K$4,Baseline_ME_PART!$B:$B,$A66)</f>
        <v>89.305129247791427</v>
      </c>
    </row>
    <row r="67" spans="1:11" x14ac:dyDescent="0.25">
      <c r="A67" s="1" t="s">
        <v>48</v>
      </c>
      <c r="B67" s="1" t="s">
        <v>47</v>
      </c>
      <c r="C67" s="1" t="s">
        <v>41</v>
      </c>
      <c r="D67" s="12" t="s">
        <v>51</v>
      </c>
      <c r="E67" s="13">
        <f>SUMIFS(Baseline_RE!$F:$F,Baseline_RE!$C:$C,$B67,Baseline_RE!$D:$D,$C67,Baseline_RE!$E:$E,E$4,Baseline_RE!$B:$B,$A67)</f>
        <v>74.076305220883526</v>
      </c>
      <c r="F67" s="13">
        <f>SUMIFS(Baseline_RE!$F:$F,Baseline_RE!$C:$C,$B67,Baseline_RE!$D:$D,$C67,Baseline_RE!$E:$E,F$4,Baseline_RE!$B:$B,$A67)</f>
        <v>66.998864459782752</v>
      </c>
      <c r="G67" s="13">
        <f>SUMIFS(Baseline_RE!$F:$F,Baseline_RE!$C:$C,$B67,Baseline_RE!$D:$D,$C67,Baseline_RE!$E:$E,G$4,Baseline_RE!$B:$B,$A67)</f>
        <v>68.753516140495336</v>
      </c>
      <c r="H67" s="13">
        <f>SUMIFS(Baseline_RE!$F:$F,Baseline_RE!$C:$C,$B67,Baseline_RE!$D:$D,$C67,Baseline_RE!$E:$E,H$4,Baseline_RE!$B:$B,$A67)</f>
        <v>69.899430822338132</v>
      </c>
      <c r="I67" s="13">
        <f>SUMIFS(Baseline_RE!$F:$F,Baseline_RE!$C:$C,$B67,Baseline_RE!$D:$D,$C67,Baseline_RE!$E:$E,I$4,Baseline_RE!$B:$B,$A67)</f>
        <v>70.709720885826542</v>
      </c>
      <c r="J67" s="13">
        <f>SUMIFS(Baseline_RE!$F:$F,Baseline_RE!$C:$C,$B67,Baseline_RE!$D:$D,$C67,Baseline_RE!$E:$E,J$4,Baseline_RE!$B:$B,$A67)</f>
        <v>71.359061322690266</v>
      </c>
      <c r="K67" s="13">
        <f>SUMIFS(Baseline_RE!$F:$F,Baseline_RE!$C:$C,$B67,Baseline_RE!$D:$D,$C67,Baseline_RE!$E:$E,K$4,Baseline_RE!$B:$B,$A67)</f>
        <v>75.677756053965723</v>
      </c>
    </row>
    <row r="68" spans="1:11" x14ac:dyDescent="0.25">
      <c r="A68" s="1" t="s">
        <v>48</v>
      </c>
      <c r="B68" s="1" t="s">
        <v>47</v>
      </c>
      <c r="C68" s="1" t="s">
        <v>41</v>
      </c>
      <c r="D68" s="12" t="s">
        <v>52</v>
      </c>
      <c r="E68" s="13">
        <f>SUMIFS(Baseline_RE_PART!$F:$F,Baseline_RE_PART!$C:$C,$B68,Baseline_RE_PART!$D:$D,$C68,Baseline_RE_PART!$E:$E,E$4,Baseline_RE_PART!$B:$B,$A68)</f>
        <v>74.076305220883526</v>
      </c>
      <c r="F68" s="13">
        <f>SUMIFS(Baseline_RE_PART!$F:$F,Baseline_RE_PART!$C:$C,$B68,Baseline_RE_PART!$D:$D,$C68,Baseline_RE_PART!$E:$E,F$4,Baseline_RE_PART!$B:$B,$A68)</f>
        <v>79.853101008509896</v>
      </c>
      <c r="G68" s="13">
        <f>SUMIFS(Baseline_RE_PART!$F:$F,Baseline_RE_PART!$C:$C,$B68,Baseline_RE_PART!$D:$D,$C68,Baseline_RE_PART!$E:$E,G$4,Baseline_RE_PART!$B:$B,$A68)</f>
        <v>82.32149304065652</v>
      </c>
      <c r="H68" s="13">
        <f>SUMIFS(Baseline_RE_PART!$F:$F,Baseline_RE_PART!$C:$C,$B68,Baseline_RE_PART!$D:$D,$C68,Baseline_RE_PART!$E:$E,H$4,Baseline_RE_PART!$B:$B,$A68)</f>
        <v>84.085783263265952</v>
      </c>
      <c r="I68" s="13">
        <f>SUMIFS(Baseline_RE_PART!$F:$F,Baseline_RE_PART!$C:$C,$B68,Baseline_RE_PART!$D:$D,$C68,Baseline_RE_PART!$E:$E,I$4,Baseline_RE_PART!$B:$B,$A68)</f>
        <v>85.425147789425466</v>
      </c>
      <c r="J68" s="13">
        <f>SUMIFS(Baseline_RE_PART!$F:$F,Baseline_RE_PART!$C:$C,$B68,Baseline_RE_PART!$D:$D,$C68,Baseline_RE_PART!$E:$E,J$4,Baseline_RE_PART!$B:$B,$A68)</f>
        <v>88.613159363372318</v>
      </c>
      <c r="K68" s="13">
        <f>SUMIFS(Baseline_RE_PART!$F:$F,Baseline_RE_PART!$C:$C,$B68,Baseline_RE_PART!$D:$D,$C68,Baseline_RE_PART!$E:$E,K$4,Baseline_RE_PART!$B:$B,$A68)</f>
        <v>91.01838134064856</v>
      </c>
    </row>
    <row r="69" spans="1:11" x14ac:dyDescent="0.25">
      <c r="A69" s="1" t="s">
        <v>48</v>
      </c>
      <c r="B69" s="1" t="s">
        <v>47</v>
      </c>
      <c r="C69" s="1" t="s">
        <v>41</v>
      </c>
      <c r="D69" s="5" t="s">
        <v>53</v>
      </c>
      <c r="E69" s="14">
        <f>SUMIFS(ME_PV_30!$F:$F,ME_PV_30!$C:$C,$B69,ME_PV_30!$D:$D,$C69,ME_PV_30!$E:$E,E$4,ME_PV_30!$B:$B,$A69)</f>
        <v>74.076305220883526</v>
      </c>
      <c r="F69" s="14">
        <f>SUMIFS(ME_PV_30!$F:$F,ME_PV_30!$C:$C,$B69,ME_PV_30!$D:$D,$C69,ME_PV_30!$E:$E,F$4,ME_PV_30!$B:$B,$A69)</f>
        <v>76.202641700147055</v>
      </c>
      <c r="G69" s="14">
        <f>SUMIFS(ME_PV_30!$F:$F,ME_PV_30!$C:$C,$B69,ME_PV_30!$D:$D,$C69,ME_PV_30!$E:$E,G$4,ME_PV_30!$B:$B,$A69)</f>
        <v>79.779432996153631</v>
      </c>
      <c r="H69" s="14">
        <f>SUMIFS(ME_PV_30!$F:$F,ME_PV_30!$C:$C,$B69,ME_PV_30!$D:$D,$C69,ME_PV_30!$E:$E,H$4,ME_PV_30!$B:$B,$A69)</f>
        <v>77.32894748143201</v>
      </c>
      <c r="I69" s="14">
        <f>SUMIFS(ME_PV_30!$F:$F,ME_PV_30!$C:$C,$B69,ME_PV_30!$D:$D,$C69,ME_PV_30!$E:$E,I$4,ME_PV_30!$B:$B,$A69)</f>
        <v>76.83368747685239</v>
      </c>
      <c r="J69" s="14">
        <f>SUMIFS(ME_PV_30!$F:$F,ME_PV_30!$C:$C,$B69,ME_PV_30!$D:$D,$C69,ME_PV_30!$E:$E,J$4,ME_PV_30!$B:$B,$A69)</f>
        <v>75.912943256870335</v>
      </c>
      <c r="K69" s="14">
        <f>SUMIFS(ME_PV_30!$F:$F,ME_PV_30!$C:$C,$B69,ME_PV_30!$D:$D,$C69,ME_PV_30!$E:$E,K$4,ME_PV_30!$B:$B,$A69)</f>
        <v>74.735346557043073</v>
      </c>
    </row>
    <row r="70" spans="1:11" x14ac:dyDescent="0.25">
      <c r="A70" s="1" t="s">
        <v>48</v>
      </c>
      <c r="B70" s="1" t="s">
        <v>47</v>
      </c>
      <c r="C70" s="1" t="s">
        <v>41</v>
      </c>
      <c r="D70" s="1" t="s">
        <v>54</v>
      </c>
      <c r="E70" s="15">
        <f>SUMIFS(ME_PV_30_PART!$F:$F,ME_PV_30_PART!$C:$C,$B70,ME_PV_30_PART!$D:$D,$C70,ME_PV_30_PART!$E:$E,E$4,ME_PV_30_PART!$B:$B,$A70)</f>
        <v>74.076305220883526</v>
      </c>
      <c r="F70" s="15">
        <f>SUMIFS(ME_PV_30_PART!$F:$F,ME_PV_30_PART!$C:$C,$B70,ME_PV_30_PART!$D:$D,$C70,ME_PV_30_PART!$E:$E,F$4,ME_PV_30_PART!$B:$B,$A70)</f>
        <v>83.757925586524877</v>
      </c>
      <c r="G70" s="15">
        <f>SUMIFS(ME_PV_30_PART!$F:$F,ME_PV_30_PART!$C:$C,$B70,ME_PV_30_PART!$D:$D,$C70,ME_PV_30_PART!$E:$E,G$4,ME_PV_30_PART!$B:$B,$A70)</f>
        <v>94.510274634931747</v>
      </c>
      <c r="H70" s="15">
        <f>SUMIFS(ME_PV_30_PART!$F:$F,ME_PV_30_PART!$C:$C,$B70,ME_PV_30_PART!$D:$D,$C70,ME_PV_30_PART!$E:$E,H$4,ME_PV_30_PART!$B:$B,$A70)</f>
        <v>86.866931413942822</v>
      </c>
      <c r="I70" s="15">
        <f>SUMIFS(ME_PV_30_PART!$F:$F,ME_PV_30_PART!$C:$C,$B70,ME_PV_30_PART!$D:$D,$C70,ME_PV_30_PART!$E:$E,I$4,ME_PV_30_PART!$B:$B,$A70)</f>
        <v>88.939919438754387</v>
      </c>
      <c r="J70" s="15">
        <f>SUMIFS(ME_PV_30_PART!$F:$F,ME_PV_30_PART!$C:$C,$B70,ME_PV_30_PART!$D:$D,$C70,ME_PV_30_PART!$E:$E,J$4,ME_PV_30_PART!$B:$B,$A70)</f>
        <v>89.409524432024867</v>
      </c>
      <c r="K70" s="15">
        <f>SUMIFS(ME_PV_30_PART!$F:$F,ME_PV_30_PART!$C:$C,$B70,ME_PV_30_PART!$D:$D,$C70,ME_PV_30_PART!$E:$E,K$4,ME_PV_30_PART!$B:$B,$A70)</f>
        <v>89.144196481183656</v>
      </c>
    </row>
    <row r="71" spans="1:11" x14ac:dyDescent="0.25">
      <c r="A71" s="1" t="s">
        <v>48</v>
      </c>
      <c r="B71" s="1" t="s">
        <v>47</v>
      </c>
      <c r="C71" s="1" t="s">
        <v>41</v>
      </c>
      <c r="D71" s="1" t="s">
        <v>57</v>
      </c>
      <c r="E71" s="15">
        <f>SUMIFS(RE_PV_30!$F:$F,RE_PV_30!$C:$C,$B71,RE_PV_30!$D:$D,$C71,RE_PV_30!$E:$E,E$4,RE_PV_30!$B:$B,$A71)</f>
        <v>74.076305220883526</v>
      </c>
      <c r="F71" s="15">
        <f>SUMIFS(RE_PV_30!$F:$F,RE_PV_30!$C:$C,$B71,RE_PV_30!$D:$D,$C71,RE_PV_30!$E:$E,F$4,RE_PV_30!$B:$B,$A71)</f>
        <v>67.851857449826312</v>
      </c>
      <c r="G71" s="15">
        <f>SUMIFS(RE_PV_30!$F:$F,RE_PV_30!$C:$C,$B71,RE_PV_30!$D:$D,$C71,RE_PV_30!$E:$E,G$4,RE_PV_30!$B:$B,$A71)</f>
        <v>69.862675433987889</v>
      </c>
      <c r="H71" s="15">
        <f>SUMIFS(RE_PV_30!$F:$F,RE_PV_30!$C:$C,$B71,RE_PV_30!$D:$D,$C71,RE_PV_30!$E:$E,H$4,RE_PV_30!$B:$B,$A71)</f>
        <v>69.89855277575802</v>
      </c>
      <c r="I71" s="15">
        <f>SUMIFS(RE_PV_30!$F:$F,RE_PV_30!$C:$C,$B71,RE_PV_30!$D:$D,$C71,RE_PV_30!$E:$E,I$4,RE_PV_30!$B:$B,$A71)</f>
        <v>70.709716393383218</v>
      </c>
      <c r="J71" s="15">
        <f>SUMIFS(RE_PV_30!$F:$F,RE_PV_30!$C:$C,$B71,RE_PV_30!$D:$D,$C71,RE_PV_30!$E:$E,J$4,RE_PV_30!$B:$B,$A71)</f>
        <v>71.359730459250343</v>
      </c>
      <c r="K71" s="15">
        <f>SUMIFS(RE_PV_30!$F:$F,RE_PV_30!$C:$C,$B71,RE_PV_30!$D:$D,$C71,RE_PV_30!$E:$E,K$4,RE_PV_30!$B:$B,$A71)</f>
        <v>75.680566823700445</v>
      </c>
    </row>
    <row r="72" spans="1:11" x14ac:dyDescent="0.25">
      <c r="A72" s="1" t="s">
        <v>48</v>
      </c>
      <c r="B72" s="1" t="s">
        <v>47</v>
      </c>
      <c r="C72" s="1" t="s">
        <v>41</v>
      </c>
      <c r="D72" s="8" t="s">
        <v>58</v>
      </c>
      <c r="E72" s="16">
        <f>SUMIFS(RE_PV_30_PART!$F:$F,RE_PV_30_PART!$C:$C,$B72,RE_PV_30_PART!$D:$D,$C72,RE_PV_30_PART!$E:$E,E$4,RE_PV_30_PART!$B:$B,$A72)</f>
        <v>74.076305220883526</v>
      </c>
      <c r="F72" s="16">
        <f>SUMIFS(RE_PV_30_PART!$F:$F,RE_PV_30_PART!$C:$C,$B72,RE_PV_30_PART!$D:$D,$C72,RE_PV_30_PART!$E:$E,F$4,RE_PV_30_PART!$B:$B,$A72)</f>
        <v>84.167403015077923</v>
      </c>
      <c r="G72" s="16">
        <f>SUMIFS(RE_PV_30_PART!$F:$F,RE_PV_30_PART!$C:$C,$B72,RE_PV_30_PART!$D:$D,$C72,RE_PV_30_PART!$E:$E,G$4,RE_PV_30_PART!$B:$B,$A72)</f>
        <v>80.750872724325603</v>
      </c>
      <c r="H72" s="16">
        <f>SUMIFS(RE_PV_30_PART!$F:$F,RE_PV_30_PART!$C:$C,$B72,RE_PV_30_PART!$D:$D,$C72,RE_PV_30_PART!$E:$E,H$4,RE_PV_30_PART!$B:$B,$A72)</f>
        <v>83.719134429913424</v>
      </c>
      <c r="I72" s="16">
        <f>SUMIFS(RE_PV_30_PART!$F:$F,RE_PV_30_PART!$C:$C,$B72,RE_PV_30_PART!$D:$D,$C72,RE_PV_30_PART!$E:$E,I$4,RE_PV_30_PART!$B:$B,$A72)</f>
        <v>85.177977524538989</v>
      </c>
      <c r="J72" s="16">
        <f>SUMIFS(RE_PV_30_PART!$F:$F,RE_PV_30_PART!$C:$C,$B72,RE_PV_30_PART!$D:$D,$C72,RE_PV_30_PART!$E:$E,J$4,RE_PV_30_PART!$B:$B,$A72)</f>
        <v>88.446797788862824</v>
      </c>
      <c r="K72" s="16">
        <f>SUMIFS(RE_PV_30_PART!$F:$F,RE_PV_30_PART!$C:$C,$B72,RE_PV_30_PART!$D:$D,$C72,RE_PV_30_PART!$E:$E,K$4,RE_PV_30_PART!$B:$B,$A72)</f>
        <v>90.74733019288071</v>
      </c>
    </row>
    <row r="73" spans="1:11" x14ac:dyDescent="0.25">
      <c r="A73" s="1" t="s">
        <v>48</v>
      </c>
      <c r="B73" s="1" t="s">
        <v>47</v>
      </c>
      <c r="C73" s="1" t="s">
        <v>41</v>
      </c>
      <c r="D73" s="5" t="s">
        <v>55</v>
      </c>
      <c r="E73" s="14">
        <f>SUMIFS(ME_PV_ALL!$F:$F,ME_PV_ALL!$C:$C,$B73,ME_PV_ALL!$D:$D,$C73,ME_PV_ALL!$E:$E,E$4,ME_PV_ALL!$B:$B,$A73)</f>
        <v>74.076305220883526</v>
      </c>
      <c r="F73" s="14">
        <f>SUMIFS(ME_PV_ALL!$F:$F,ME_PV_ALL!$C:$C,$B73,ME_PV_ALL!$D:$D,$C73,ME_PV_ALL!$E:$E,F$4,ME_PV_ALL!$B:$B,$A73)</f>
        <v>76.202641700147055</v>
      </c>
      <c r="G73" s="14">
        <f>SUMIFS(ME_PV_ALL!$F:$F,ME_PV_ALL!$C:$C,$B73,ME_PV_ALL!$D:$D,$C73,ME_PV_ALL!$E:$E,G$4,ME_PV_ALL!$B:$B,$A73)</f>
        <v>79.779432996153631</v>
      </c>
      <c r="H73" s="14">
        <f>SUMIFS(ME_PV_ALL!$F:$F,ME_PV_ALL!$C:$C,$B73,ME_PV_ALL!$D:$D,$C73,ME_PV_ALL!$E:$E,H$4,ME_PV_ALL!$B:$B,$A73)</f>
        <v>79.831315729961176</v>
      </c>
      <c r="I73" s="14">
        <f>SUMIFS(ME_PV_ALL!$F:$F,ME_PV_ALL!$C:$C,$B73,ME_PV_ALL!$D:$D,$C73,ME_PV_ALL!$E:$E,I$4,ME_PV_ALL!$B:$B,$A73)</f>
        <v>79.245158606414819</v>
      </c>
      <c r="J73" s="14">
        <f>SUMIFS(ME_PV_ALL!$F:$F,ME_PV_ALL!$C:$C,$B73,ME_PV_ALL!$D:$D,$C73,ME_PV_ALL!$E:$E,J$4,ME_PV_ALL!$B:$B,$A73)</f>
        <v>78.230531393059451</v>
      </c>
      <c r="K73" s="14">
        <f>SUMIFS(ME_PV_ALL!$F:$F,ME_PV_ALL!$C:$C,$B73,ME_PV_ALL!$D:$D,$C73,ME_PV_ALL!$E:$E,K$4,ME_PV_ALL!$B:$B,$A73)</f>
        <v>76.961875316439205</v>
      </c>
    </row>
    <row r="74" spans="1:11" x14ac:dyDescent="0.25">
      <c r="A74" s="1" t="s">
        <v>48</v>
      </c>
      <c r="B74" s="1" t="s">
        <v>47</v>
      </c>
      <c r="C74" s="1" t="s">
        <v>41</v>
      </c>
      <c r="D74" s="1" t="s">
        <v>56</v>
      </c>
      <c r="E74" s="15">
        <f>SUMIFS(ME_PV_ALL_PART!$F:$F,ME_PV_ALL_PART!$C:$C,$B74,ME_PV_ALL_PART!$D:$D,$C74,ME_PV_ALL_PART!$E:$E,E$4,ME_PV_ALL_PART!$B:$B,$A74)</f>
        <v>74.076305220883526</v>
      </c>
      <c r="F74" s="15">
        <f>SUMIFS(ME_PV_ALL_PART!$F:$F,ME_PV_ALL_PART!$C:$C,$B74,ME_PV_ALL_PART!$D:$D,$C74,ME_PV_ALL_PART!$E:$E,F$4,ME_PV_ALL_PART!$B:$B,$A74)</f>
        <v>83.757925586524877</v>
      </c>
      <c r="G74" s="15">
        <f>SUMIFS(ME_PV_ALL_PART!$F:$F,ME_PV_ALL_PART!$C:$C,$B74,ME_PV_ALL_PART!$D:$D,$C74,ME_PV_ALL_PART!$E:$E,G$4,ME_PV_ALL_PART!$B:$B,$A74)</f>
        <v>94.510274634931747</v>
      </c>
      <c r="H74" s="15">
        <f>SUMIFS(ME_PV_ALL_PART!$F:$F,ME_PV_ALL_PART!$C:$C,$B74,ME_PV_ALL_PART!$D:$D,$C74,ME_PV_ALL_PART!$E:$E,H$4,ME_PV_ALL_PART!$B:$B,$A74)</f>
        <v>93.684576106613051</v>
      </c>
      <c r="I74" s="15">
        <f>SUMIFS(ME_PV_ALL_PART!$F:$F,ME_PV_ALL_PART!$C:$C,$B74,ME_PV_ALL_PART!$D:$D,$C74,ME_PV_ALL_PART!$E:$E,I$4,ME_PV_ALL_PART!$B:$B,$A74)</f>
        <v>92.932516293643999</v>
      </c>
      <c r="J74" s="15">
        <f>SUMIFS(ME_PV_ALL_PART!$F:$F,ME_PV_ALL_PART!$C:$C,$B74,ME_PV_ALL_PART!$D:$D,$C74,ME_PV_ALL_PART!$E:$E,J$4,ME_PV_ALL_PART!$B:$B,$A74)</f>
        <v>92.18838311366504</v>
      </c>
      <c r="K74" s="15">
        <f>SUMIFS(ME_PV_ALL_PART!$F:$F,ME_PV_ALL_PART!$C:$C,$B74,ME_PV_ALL_PART!$D:$D,$C74,ME_PV_ALL_PART!$E:$E,K$4,ME_PV_ALL_PART!$B:$B,$A74)</f>
        <v>91.416290429603947</v>
      </c>
    </row>
    <row r="75" spans="1:11" x14ac:dyDescent="0.25">
      <c r="A75" s="1" t="s">
        <v>48</v>
      </c>
      <c r="B75" s="1" t="s">
        <v>47</v>
      </c>
      <c r="C75" s="1" t="s">
        <v>41</v>
      </c>
      <c r="D75" s="1" t="s">
        <v>59</v>
      </c>
      <c r="E75" s="15">
        <f>SUMIFS(RE_PV_ALL!$F:$F,RE_PV_ALL!$C:$C,$B75,RE_PV_ALL!$D:$D,$C75,RE_PV_ALL!$E:$E,E$4,RE_PV_ALL!$B:$B,$A75)</f>
        <v>74.076305220883526</v>
      </c>
      <c r="F75" s="15">
        <f>SUMIFS(RE_PV_ALL!$F:$F,RE_PV_ALL!$C:$C,$B75,RE_PV_ALL!$D:$D,$C75,RE_PV_ALL!$E:$E,F$4,RE_PV_ALL!$B:$B,$A75)</f>
        <v>68.117299652448096</v>
      </c>
      <c r="G75" s="15">
        <f>SUMIFS(RE_PV_ALL!$F:$F,RE_PV_ALL!$C:$C,$B75,RE_PV_ALL!$D:$D,$C75,RE_PV_ALL!$E:$E,G$4,RE_PV_ALL!$B:$B,$A75)</f>
        <v>71.021155279619748</v>
      </c>
      <c r="H75" s="15">
        <f>SUMIFS(RE_PV_ALL!$F:$F,RE_PV_ALL!$C:$C,$B75,RE_PV_ALL!$D:$D,$C75,RE_PV_ALL!$E:$E,H$4,RE_PV_ALL!$B:$B,$A75)</f>
        <v>72.113474244051019</v>
      </c>
      <c r="I75" s="15">
        <f>SUMIFS(RE_PV_ALL!$F:$F,RE_PV_ALL!$C:$C,$B75,RE_PV_ALL!$D:$D,$C75,RE_PV_ALL!$E:$E,I$4,RE_PV_ALL!$B:$B,$A75)</f>
        <v>72.877204399914149</v>
      </c>
      <c r="J75" s="15">
        <f>SUMIFS(RE_PV_ALL!$F:$F,RE_PV_ALL!$C:$C,$B75,RE_PV_ALL!$D:$D,$C75,RE_PV_ALL!$E:$E,J$4,RE_PV_ALL!$B:$B,$A75)</f>
        <v>73.502092620340932</v>
      </c>
      <c r="K75" s="15">
        <f>SUMIFS(RE_PV_ALL!$F:$F,RE_PV_ALL!$C:$C,$B75,RE_PV_ALL!$D:$D,$C75,RE_PV_ALL!$E:$E,K$4,RE_PV_ALL!$B:$B,$A75)</f>
        <v>77.927386339846265</v>
      </c>
    </row>
    <row r="76" spans="1:11" x14ac:dyDescent="0.25">
      <c r="A76" s="1" t="s">
        <v>48</v>
      </c>
      <c r="B76" s="1" t="s">
        <v>47</v>
      </c>
      <c r="C76" s="1" t="s">
        <v>41</v>
      </c>
      <c r="D76" s="8" t="s">
        <v>60</v>
      </c>
      <c r="E76" s="16">
        <f>SUMIFS(RE_PV_ALL_PART!$F:$F,RE_PV_ALL_PART!$C:$C,$B76,RE_PV_ALL_PART!$D:$D,$C76,RE_PV_ALL_PART!$E:$E,E$4,RE_PV_ALL_PART!$B:$B,$A76)</f>
        <v>74.076305220883526</v>
      </c>
      <c r="F76" s="16">
        <f>SUMIFS(RE_PV_ALL_PART!$F:$F,RE_PV_ALL_PART!$C:$C,$B76,RE_PV_ALL_PART!$D:$D,$C76,RE_PV_ALL_PART!$E:$E,F$4,RE_PV_ALL_PART!$B:$B,$A76)</f>
        <v>84.600950723566285</v>
      </c>
      <c r="G76" s="16">
        <f>SUMIFS(RE_PV_ALL_PART!$F:$F,RE_PV_ALL_PART!$C:$C,$B76,RE_PV_ALL_PART!$D:$D,$C76,RE_PV_ALL_PART!$E:$E,G$4,RE_PV_ALL_PART!$B:$B,$A76)</f>
        <v>85.457135011983766</v>
      </c>
      <c r="H76" s="16">
        <f>SUMIFS(RE_PV_ALL_PART!$F:$F,RE_PV_ALL_PART!$C:$C,$B76,RE_PV_ALL_PART!$D:$D,$C76,RE_PV_ALL_PART!$E:$E,H$4,RE_PV_ALL_PART!$B:$B,$A76)</f>
        <v>86.840365895637859</v>
      </c>
      <c r="I76" s="16">
        <f>SUMIFS(RE_PV_ALL_PART!$F:$F,RE_PV_ALL_PART!$C:$C,$B76,RE_PV_ALL_PART!$D:$D,$C76,RE_PV_ALL_PART!$E:$E,I$4,RE_PV_ALL_PART!$B:$B,$A76)</f>
        <v>87.918716677567701</v>
      </c>
      <c r="J76" s="16">
        <f>SUMIFS(RE_PV_ALL_PART!$F:$F,RE_PV_ALL_PART!$C:$C,$B76,RE_PV_ALL_PART!$D:$D,$C76,RE_PV_ALL_PART!$E:$E,J$4,RE_PV_ALL_PART!$B:$B,$A76)</f>
        <v>90.958310179047416</v>
      </c>
      <c r="K76" s="16">
        <f>SUMIFS(RE_PV_ALL_PART!$F:$F,RE_PV_ALL_PART!$C:$C,$B76,RE_PV_ALL_PART!$D:$D,$C76,RE_PV_ALL_PART!$E:$E,K$4,RE_PV_ALL_PART!$B:$B,$A76)</f>
        <v>93.596220718110288</v>
      </c>
    </row>
    <row r="77" spans="1:11" x14ac:dyDescent="0.25">
      <c r="A77" s="1" t="s">
        <v>48</v>
      </c>
      <c r="B77" s="1" t="s">
        <v>44</v>
      </c>
      <c r="C77" s="1" t="s">
        <v>32</v>
      </c>
      <c r="D77" s="12" t="s">
        <v>49</v>
      </c>
      <c r="E77" s="13">
        <f>SUMIFS(Baseline_ME!$F:$F,Baseline_ME!$C:$C,$B77,Baseline_ME!$D:$D,$C77,Baseline_ME!$E:$E,E$4,Baseline_ME!$B:$B,$A77)</f>
        <v>47.047770700636939</v>
      </c>
      <c r="F77" s="13">
        <f>SUMIFS(Baseline_ME!$F:$F,Baseline_ME!$C:$C,$B77,Baseline_ME!$D:$D,$C77,Baseline_ME!$E:$E,F$4,Baseline_ME!$B:$B,$A77)</f>
        <v>60.882384209167434</v>
      </c>
      <c r="G77" s="13">
        <f>SUMIFS(Baseline_ME!$F:$F,Baseline_ME!$C:$C,$B77,Baseline_ME!$D:$D,$C77,Baseline_ME!$E:$E,G$4,Baseline_ME!$B:$B,$A77)</f>
        <v>74.189657064821091</v>
      </c>
      <c r="H77" s="13">
        <f>SUMIFS(Baseline_ME!$F:$F,Baseline_ME!$C:$C,$B77,Baseline_ME!$D:$D,$C77,Baseline_ME!$E:$E,H$4,Baseline_ME!$B:$B,$A77)</f>
        <v>85.853074475888022</v>
      </c>
      <c r="I77" s="13">
        <f>SUMIFS(Baseline_ME!$F:$F,Baseline_ME!$C:$C,$B77,Baseline_ME!$D:$D,$C77,Baseline_ME!$E:$E,I$4,Baseline_ME!$B:$B,$A77)</f>
        <v>95.119279739400483</v>
      </c>
      <c r="J77" s="13">
        <f>SUMIFS(Baseline_ME!$F:$F,Baseline_ME!$C:$C,$B77,Baseline_ME!$D:$D,$C77,Baseline_ME!$E:$E,J$4,Baseline_ME!$B:$B,$A77)</f>
        <v>101.69544746789559</v>
      </c>
      <c r="K77" s="13">
        <f>SUMIFS(Baseline_ME!$F:$F,Baseline_ME!$C:$C,$B77,Baseline_ME!$D:$D,$C77,Baseline_ME!$E:$E,K$4,Baseline_ME!$B:$B,$A77)</f>
        <v>105.70739865066965</v>
      </c>
    </row>
    <row r="78" spans="1:11" x14ac:dyDescent="0.25">
      <c r="A78" s="1" t="s">
        <v>48</v>
      </c>
      <c r="B78" s="1" t="s">
        <v>44</v>
      </c>
      <c r="C78" s="1" t="s">
        <v>32</v>
      </c>
      <c r="D78" s="12" t="s">
        <v>50</v>
      </c>
      <c r="E78" s="13">
        <f>SUMIFS(Baseline_ME_PART!$F:$F,Baseline_ME_PART!$C:$C,$B78,Baseline_ME_PART!$D:$D,$C78,Baseline_ME_PART!$E:$E,E$4,Baseline_ME_PART!$B:$B,$A78)</f>
        <v>47.047770700636939</v>
      </c>
      <c r="F78" s="13">
        <f>SUMIFS(Baseline_ME_PART!$F:$F,Baseline_ME_PART!$C:$C,$B78,Baseline_ME_PART!$D:$D,$C78,Baseline_ME_PART!$E:$E,F$4,Baseline_ME_PART!$B:$B,$A78)</f>
        <v>60.05677941509159</v>
      </c>
      <c r="G78" s="13">
        <f>SUMIFS(Baseline_ME_PART!$F:$F,Baseline_ME_PART!$C:$C,$B78,Baseline_ME_PART!$D:$D,$C78,Baseline_ME_PART!$E:$E,G$4,Baseline_ME_PART!$B:$B,$A78)</f>
        <v>73.174090560617671</v>
      </c>
      <c r="H78" s="13">
        <f>SUMIFS(Baseline_ME_PART!$F:$F,Baseline_ME_PART!$C:$C,$B78,Baseline_ME_PART!$D:$D,$C78,Baseline_ME_PART!$E:$E,H$4,Baseline_ME_PART!$B:$B,$A78)</f>
        <v>85.40870835043971</v>
      </c>
      <c r="I78" s="13">
        <f>SUMIFS(Baseline_ME_PART!$F:$F,Baseline_ME_PART!$C:$C,$B78,Baseline_ME_PART!$D:$D,$C78,Baseline_ME_PART!$E:$E,I$4,Baseline_ME_PART!$B:$B,$A78)</f>
        <v>95.788917015178328</v>
      </c>
      <c r="J78" s="13">
        <f>SUMIFS(Baseline_ME_PART!$F:$F,Baseline_ME_PART!$C:$C,$B78,Baseline_ME_PART!$D:$D,$C78,Baseline_ME_PART!$E:$E,J$4,Baseline_ME_PART!$B:$B,$A78)</f>
        <v>103.66510607586609</v>
      </c>
      <c r="K78" s="13">
        <f>SUMIFS(Baseline_ME_PART!$F:$F,Baseline_ME_PART!$C:$C,$B78,Baseline_ME_PART!$D:$D,$C78,Baseline_ME_PART!$E:$E,K$4,Baseline_ME_PART!$B:$B,$A78)</f>
        <v>108.84878970679419</v>
      </c>
    </row>
    <row r="79" spans="1:11" x14ac:dyDescent="0.25">
      <c r="A79" s="1" t="s">
        <v>48</v>
      </c>
      <c r="B79" s="1" t="s">
        <v>44</v>
      </c>
      <c r="C79" s="1" t="s">
        <v>32</v>
      </c>
      <c r="D79" s="12" t="s">
        <v>51</v>
      </c>
      <c r="E79" s="13">
        <f>SUMIFS(Baseline_RE!$F:$F,Baseline_RE!$C:$C,$B79,Baseline_RE!$D:$D,$C79,Baseline_RE!$E:$E,E$4,Baseline_RE!$B:$B,$A79)</f>
        <v>47.047770700636939</v>
      </c>
      <c r="F79" s="13">
        <f>SUMIFS(Baseline_RE!$F:$F,Baseline_RE!$C:$C,$B79,Baseline_RE!$D:$D,$C79,Baseline_RE!$E:$E,F$4,Baseline_RE!$B:$B,$A79)</f>
        <v>50.76174340596706</v>
      </c>
      <c r="G79" s="13">
        <f>SUMIFS(Baseline_RE!$F:$F,Baseline_RE!$C:$C,$B79,Baseline_RE!$D:$D,$C79,Baseline_RE!$E:$E,G$4,Baseline_RE!$B:$B,$A79)</f>
        <v>61.025690436179836</v>
      </c>
      <c r="H79" s="13">
        <f>SUMIFS(Baseline_RE!$F:$F,Baseline_RE!$C:$C,$B79,Baseline_RE!$D:$D,$C79,Baseline_RE!$E:$E,H$4,Baseline_RE!$B:$B,$A79)</f>
        <v>70.479477742909566</v>
      </c>
      <c r="I79" s="13">
        <f>SUMIFS(Baseline_RE!$F:$F,Baseline_RE!$C:$C,$B79,Baseline_RE!$D:$D,$C79,Baseline_RE!$E:$E,I$4,Baseline_RE!$B:$B,$A79)</f>
        <v>79.02396768455182</v>
      </c>
      <c r="J79" s="13">
        <f>SUMIFS(Baseline_RE!$F:$F,Baseline_RE!$C:$C,$B79,Baseline_RE!$D:$D,$C79,Baseline_RE!$E:$E,J$4,Baseline_RE!$B:$B,$A79)</f>
        <v>87.064713394168507</v>
      </c>
      <c r="K79" s="13">
        <f>SUMIFS(Baseline_RE!$F:$F,Baseline_RE!$C:$C,$B79,Baseline_RE!$D:$D,$C79,Baseline_RE!$E:$E,K$4,Baseline_RE!$B:$B,$A79)</f>
        <v>103.24762549812912</v>
      </c>
    </row>
    <row r="80" spans="1:11" x14ac:dyDescent="0.25">
      <c r="A80" s="1" t="s">
        <v>48</v>
      </c>
      <c r="B80" s="1" t="s">
        <v>44</v>
      </c>
      <c r="C80" s="1" t="s">
        <v>32</v>
      </c>
      <c r="D80" s="12" t="s">
        <v>52</v>
      </c>
      <c r="E80" s="13">
        <f>SUMIFS(Baseline_RE_PART!$F:$F,Baseline_RE_PART!$C:$C,$B80,Baseline_RE_PART!$D:$D,$C80,Baseline_RE_PART!$E:$E,E$4,Baseline_RE_PART!$B:$B,$A80)</f>
        <v>47.047770700636939</v>
      </c>
      <c r="F80" s="13">
        <f>SUMIFS(Baseline_RE_PART!$F:$F,Baseline_RE_PART!$C:$C,$B80,Baseline_RE_PART!$D:$D,$C80,Baseline_RE_PART!$E:$E,F$4,Baseline_RE_PART!$B:$B,$A80)</f>
        <v>53.913584026696526</v>
      </c>
      <c r="G80" s="13">
        <f>SUMIFS(Baseline_RE_PART!$F:$F,Baseline_RE_PART!$C:$C,$B80,Baseline_RE_PART!$D:$D,$C80,Baseline_RE_PART!$E:$E,G$4,Baseline_RE_PART!$B:$B,$A80)</f>
        <v>63.328721192185384</v>
      </c>
      <c r="H80" s="13">
        <f>SUMIFS(Baseline_RE_PART!$F:$F,Baseline_RE_PART!$C:$C,$B80,Baseline_RE_PART!$D:$D,$C80,Baseline_RE_PART!$E:$E,H$4,Baseline_RE_PART!$B:$B,$A80)</f>
        <v>72.451491797623063</v>
      </c>
      <c r="I80" s="13">
        <f>SUMIFS(Baseline_RE_PART!$F:$F,Baseline_RE_PART!$C:$C,$B80,Baseline_RE_PART!$D:$D,$C80,Baseline_RE_PART!$E:$E,I$4,Baseline_RE_PART!$B:$B,$A80)</f>
        <v>81.394493738656777</v>
      </c>
      <c r="J80" s="13">
        <f>SUMIFS(Baseline_RE_PART!$F:$F,Baseline_RE_PART!$C:$C,$B80,Baseline_RE_PART!$D:$D,$C80,Baseline_RE_PART!$E:$E,J$4,Baseline_RE_PART!$B:$B,$A80)</f>
        <v>92.864027621998318</v>
      </c>
      <c r="K80" s="13">
        <f>SUMIFS(Baseline_RE_PART!$F:$F,Baseline_RE_PART!$C:$C,$B80,Baseline_RE_PART!$D:$D,$C80,Baseline_RE_PART!$E:$E,K$4,Baseline_RE_PART!$B:$B,$A80)</f>
        <v>106.37254657193961</v>
      </c>
    </row>
    <row r="81" spans="1:11" x14ac:dyDescent="0.25">
      <c r="A81" s="1" t="s">
        <v>48</v>
      </c>
      <c r="B81" s="1" t="s">
        <v>44</v>
      </c>
      <c r="C81" s="1" t="s">
        <v>32</v>
      </c>
      <c r="D81" s="5" t="s">
        <v>53</v>
      </c>
      <c r="E81" s="14">
        <f>SUMIFS(ME_PV_30!$F:$F,ME_PV_30!$C:$C,$B81,ME_PV_30!$D:$D,$C81,ME_PV_30!$E:$E,E$4,ME_PV_30!$B:$B,$A81)</f>
        <v>47.047770700636939</v>
      </c>
      <c r="F81" s="14">
        <f>SUMIFS(ME_PV_30!$F:$F,ME_PV_30!$C:$C,$B81,ME_PV_30!$D:$D,$C81,ME_PV_30!$E:$E,F$4,ME_PV_30!$B:$B,$A81)</f>
        <v>60.882384209167434</v>
      </c>
      <c r="G81" s="14">
        <f>SUMIFS(ME_PV_30!$F:$F,ME_PV_30!$C:$C,$B81,ME_PV_30!$D:$D,$C81,ME_PV_30!$E:$E,G$4,ME_PV_30!$B:$B,$A81)</f>
        <v>74.246128389015453</v>
      </c>
      <c r="H81" s="14">
        <f>SUMIFS(ME_PV_30!$F:$F,ME_PV_30!$C:$C,$B81,ME_PV_30!$D:$D,$C81,ME_PV_30!$E:$E,H$4,ME_PV_30!$B:$B,$A81)</f>
        <v>85.858089296548826</v>
      </c>
      <c r="I81" s="14">
        <f>SUMIFS(ME_PV_30!$F:$F,ME_PV_30!$C:$C,$B81,ME_PV_30!$D:$D,$C81,ME_PV_30!$E:$E,I$4,ME_PV_30!$B:$B,$A81)</f>
        <v>95.123906179012295</v>
      </c>
      <c r="J81" s="14">
        <f>SUMIFS(ME_PV_30!$F:$F,ME_PV_30!$C:$C,$B81,ME_PV_30!$D:$D,$C81,ME_PV_30!$E:$E,J$4,ME_PV_30!$B:$B,$A81)</f>
        <v>101.69916164908494</v>
      </c>
      <c r="K81" s="14">
        <f>SUMIFS(ME_PV_30!$F:$F,ME_PV_30!$C:$C,$B81,ME_PV_30!$D:$D,$C81,ME_PV_30!$E:$E,K$4,ME_PV_30!$B:$B,$A81)</f>
        <v>105.70993621921808</v>
      </c>
    </row>
    <row r="82" spans="1:11" x14ac:dyDescent="0.25">
      <c r="A82" s="1" t="s">
        <v>48</v>
      </c>
      <c r="B82" s="1" t="s">
        <v>44</v>
      </c>
      <c r="C82" s="1" t="s">
        <v>32</v>
      </c>
      <c r="D82" s="1" t="s">
        <v>54</v>
      </c>
      <c r="E82" s="15">
        <f>SUMIFS(ME_PV_30_PART!$F:$F,ME_PV_30_PART!$C:$C,$B82,ME_PV_30_PART!$D:$D,$C82,ME_PV_30_PART!$E:$E,E$4,ME_PV_30_PART!$B:$B,$A82)</f>
        <v>47.047770700636939</v>
      </c>
      <c r="F82" s="15">
        <f>SUMIFS(ME_PV_30_PART!$F:$F,ME_PV_30_PART!$C:$C,$B82,ME_PV_30_PART!$D:$D,$C82,ME_PV_30_PART!$E:$E,F$4,ME_PV_30_PART!$B:$B,$A82)</f>
        <v>60.05677941509159</v>
      </c>
      <c r="G82" s="15">
        <f>SUMIFS(ME_PV_30_PART!$F:$F,ME_PV_30_PART!$C:$C,$B82,ME_PV_30_PART!$D:$D,$C82,ME_PV_30_PART!$E:$E,G$4,ME_PV_30_PART!$B:$B,$A82)</f>
        <v>72.783675335101307</v>
      </c>
      <c r="H82" s="15">
        <f>SUMIFS(ME_PV_30_PART!$F:$F,ME_PV_30_PART!$C:$C,$B82,ME_PV_30_PART!$D:$D,$C82,ME_PV_30_PART!$E:$E,H$4,ME_PV_30_PART!$B:$B,$A82)</f>
        <v>85.620386161254061</v>
      </c>
      <c r="I82" s="15">
        <f>SUMIFS(ME_PV_30_PART!$F:$F,ME_PV_30_PART!$C:$C,$B82,ME_PV_30_PART!$D:$D,$C82,ME_PV_30_PART!$E:$E,I$4,ME_PV_30_PART!$B:$B,$A82)</f>
        <v>95.911675548972639</v>
      </c>
      <c r="J82" s="15">
        <f>SUMIFS(ME_PV_30_PART!$F:$F,ME_PV_30_PART!$C:$C,$B82,ME_PV_30_PART!$D:$D,$C82,ME_PV_30_PART!$E:$E,J$4,ME_PV_30_PART!$B:$B,$A82)</f>
        <v>103.73218419976571</v>
      </c>
      <c r="K82" s="15">
        <f>SUMIFS(ME_PV_30_PART!$F:$F,ME_PV_30_PART!$C:$C,$B82,ME_PV_30_PART!$D:$D,$C82,ME_PV_30_PART!$E:$E,K$4,ME_PV_30_PART!$B:$B,$A82)</f>
        <v>108.88441354844781</v>
      </c>
    </row>
    <row r="83" spans="1:11" x14ac:dyDescent="0.25">
      <c r="A83" s="1" t="s">
        <v>48</v>
      </c>
      <c r="B83" s="1" t="s">
        <v>44</v>
      </c>
      <c r="C83" s="1" t="s">
        <v>32</v>
      </c>
      <c r="D83" s="1" t="s">
        <v>57</v>
      </c>
      <c r="E83" s="15">
        <f>SUMIFS(RE_PV_30!$F:$F,RE_PV_30!$C:$C,$B83,RE_PV_30!$D:$D,$C83,RE_PV_30!$E:$E,E$4,RE_PV_30!$B:$B,$A83)</f>
        <v>47.047770700636939</v>
      </c>
      <c r="F83" s="15">
        <f>SUMIFS(RE_PV_30!$F:$F,RE_PV_30!$C:$C,$B83,RE_PV_30!$D:$D,$C83,RE_PV_30!$E:$E,F$4,RE_PV_30!$B:$B,$A83)</f>
        <v>50.968623165641404</v>
      </c>
      <c r="G83" s="15">
        <f>SUMIFS(RE_PV_30!$F:$F,RE_PV_30!$C:$C,$B83,RE_PV_30!$D:$D,$C83,RE_PV_30!$E:$E,G$4,RE_PV_30!$B:$B,$A83)</f>
        <v>60.740928563709744</v>
      </c>
      <c r="H83" s="15">
        <f>SUMIFS(RE_PV_30!$F:$F,RE_PV_30!$C:$C,$B83,RE_PV_30!$D:$D,$C83,RE_PV_30!$E:$E,H$4,RE_PV_30!$B:$B,$A83)</f>
        <v>70.466892305204794</v>
      </c>
      <c r="I83" s="15">
        <f>SUMIFS(RE_PV_30!$F:$F,RE_PV_30!$C:$C,$B83,RE_PV_30!$D:$D,$C83,RE_PV_30!$E:$E,I$4,RE_PV_30!$B:$B,$A83)</f>
        <v>79.013198466737762</v>
      </c>
      <c r="J83" s="15">
        <f>SUMIFS(RE_PV_30!$F:$F,RE_PV_30!$C:$C,$B83,RE_PV_30!$D:$D,$C83,RE_PV_30!$E:$E,J$4,RE_PV_30!$B:$B,$A83)</f>
        <v>87.055637595731028</v>
      </c>
      <c r="K83" s="15">
        <f>SUMIFS(RE_PV_30!$F:$F,RE_PV_30!$C:$C,$B83,RE_PV_30!$D:$D,$C83,RE_PV_30!$E:$E,K$4,RE_PV_30!$B:$B,$A83)</f>
        <v>103.24148043208305</v>
      </c>
    </row>
    <row r="84" spans="1:11" x14ac:dyDescent="0.25">
      <c r="A84" s="1" t="s">
        <v>48</v>
      </c>
      <c r="B84" s="1" t="s">
        <v>44</v>
      </c>
      <c r="C84" s="1" t="s">
        <v>32</v>
      </c>
      <c r="D84" s="8" t="s">
        <v>58</v>
      </c>
      <c r="E84" s="16">
        <f>SUMIFS(RE_PV_30_PART!$F:$F,RE_PV_30_PART!$C:$C,$B84,RE_PV_30_PART!$D:$D,$C84,RE_PV_30_PART!$E:$E,E$4,RE_PV_30_PART!$B:$B,$A84)</f>
        <v>47.047770700636939</v>
      </c>
      <c r="F84" s="16">
        <f>SUMIFS(RE_PV_30_PART!$F:$F,RE_PV_30_PART!$C:$C,$B84,RE_PV_30_PART!$D:$D,$C84,RE_PV_30_PART!$E:$E,F$4,RE_PV_30_PART!$B:$B,$A84)</f>
        <v>53.773620201565606</v>
      </c>
      <c r="G84" s="16">
        <f>SUMIFS(RE_PV_30_PART!$F:$F,RE_PV_30_PART!$C:$C,$B84,RE_PV_30_PART!$D:$D,$C84,RE_PV_30_PART!$E:$E,G$4,RE_PV_30_PART!$B:$B,$A84)</f>
        <v>63.163738204205593</v>
      </c>
      <c r="H84" s="16">
        <f>SUMIFS(RE_PV_30_PART!$F:$F,RE_PV_30_PART!$C:$C,$B84,RE_PV_30_PART!$D:$D,$C84,RE_PV_30_PART!$E:$E,H$4,RE_PV_30_PART!$B:$B,$A84)</f>
        <v>72.476265301103581</v>
      </c>
      <c r="I84" s="16">
        <f>SUMIFS(RE_PV_30_PART!$F:$F,RE_PV_30_PART!$C:$C,$B84,RE_PV_30_PART!$D:$D,$C84,RE_PV_30_PART!$E:$E,I$4,RE_PV_30_PART!$B:$B,$A84)</f>
        <v>81.41990830673943</v>
      </c>
      <c r="J84" s="16">
        <f>SUMIFS(RE_PV_30_PART!$F:$F,RE_PV_30_PART!$C:$C,$B84,RE_PV_30_PART!$D:$D,$C84,RE_PV_30_PART!$E:$E,J$4,RE_PV_30_PART!$B:$B,$A84)</f>
        <v>92.887159975254107</v>
      </c>
      <c r="K84" s="16">
        <f>SUMIFS(RE_PV_30_PART!$F:$F,RE_PV_30_PART!$C:$C,$B84,RE_PV_30_PART!$D:$D,$C84,RE_PV_30_PART!$E:$E,K$4,RE_PV_30_PART!$B:$B,$A84)</f>
        <v>106.41296934454</v>
      </c>
    </row>
    <row r="85" spans="1:11" x14ac:dyDescent="0.25">
      <c r="A85" s="1" t="s">
        <v>48</v>
      </c>
      <c r="B85" s="1" t="s">
        <v>44</v>
      </c>
      <c r="C85" s="1" t="s">
        <v>32</v>
      </c>
      <c r="D85" s="5" t="s">
        <v>55</v>
      </c>
      <c r="E85" s="14">
        <f>SUMIFS(ME_PV_ALL!$F:$F,ME_PV_ALL!$C:$C,$B85,ME_PV_ALL!$D:$D,$C85,ME_PV_ALL!$E:$E,E$4,ME_PV_ALL!$B:$B,$A85)</f>
        <v>47.047770700636939</v>
      </c>
      <c r="F85" s="14">
        <f>SUMIFS(ME_PV_ALL!$F:$F,ME_PV_ALL!$C:$C,$B85,ME_PV_ALL!$D:$D,$C85,ME_PV_ALL!$E:$E,F$4,ME_PV_ALL!$B:$B,$A85)</f>
        <v>60.882384209167434</v>
      </c>
      <c r="G85" s="14">
        <f>SUMIFS(ME_PV_ALL!$F:$F,ME_PV_ALL!$C:$C,$B85,ME_PV_ALL!$D:$D,$C85,ME_PV_ALL!$E:$E,G$4,ME_PV_ALL!$B:$B,$A85)</f>
        <v>74.246128389015453</v>
      </c>
      <c r="H85" s="14">
        <f>SUMIFS(ME_PV_ALL!$F:$F,ME_PV_ALL!$C:$C,$B85,ME_PV_ALL!$D:$D,$C85,ME_PV_ALL!$E:$E,H$4,ME_PV_ALL!$B:$B,$A85)</f>
        <v>85.932163383811186</v>
      </c>
      <c r="I85" s="14">
        <f>SUMIFS(ME_PV_ALL!$F:$F,ME_PV_ALL!$C:$C,$B85,ME_PV_ALL!$D:$D,$C85,ME_PV_ALL!$E:$E,I$4,ME_PV_ALL!$B:$B,$A85)</f>
        <v>95.224707961759307</v>
      </c>
      <c r="J85" s="14">
        <f>SUMIFS(ME_PV_ALL!$F:$F,ME_PV_ALL!$C:$C,$B85,ME_PV_ALL!$D:$D,$C85,ME_PV_ALL!$E:$E,J$4,ME_PV_ALL!$B:$B,$A85)</f>
        <v>101.83037250320049</v>
      </c>
      <c r="K85" s="14">
        <f>SUMIFS(ME_PV_ALL!$F:$F,ME_PV_ALL!$C:$C,$B85,ME_PV_ALL!$D:$D,$C85,ME_PV_ALL!$E:$E,K$4,ME_PV_ALL!$B:$B,$A85)</f>
        <v>105.87375574187139</v>
      </c>
    </row>
    <row r="86" spans="1:11" x14ac:dyDescent="0.25">
      <c r="A86" s="1" t="s">
        <v>48</v>
      </c>
      <c r="B86" s="1" t="s">
        <v>44</v>
      </c>
      <c r="C86" s="1" t="s">
        <v>32</v>
      </c>
      <c r="D86" s="1" t="s">
        <v>56</v>
      </c>
      <c r="E86" s="15">
        <f>SUMIFS(ME_PV_ALL_PART!$F:$F,ME_PV_ALL_PART!$C:$C,$B86,ME_PV_ALL_PART!$D:$D,$C86,ME_PV_ALL_PART!$E:$E,E$4,ME_PV_ALL_PART!$B:$B,$A86)</f>
        <v>47.047770700636939</v>
      </c>
      <c r="F86" s="15">
        <f>SUMIFS(ME_PV_ALL_PART!$F:$F,ME_PV_ALL_PART!$C:$C,$B86,ME_PV_ALL_PART!$D:$D,$C86,ME_PV_ALL_PART!$E:$E,F$4,ME_PV_ALL_PART!$B:$B,$A86)</f>
        <v>60.05677941509159</v>
      </c>
      <c r="G86" s="15">
        <f>SUMIFS(ME_PV_ALL_PART!$F:$F,ME_PV_ALL_PART!$C:$C,$B86,ME_PV_ALL_PART!$D:$D,$C86,ME_PV_ALL_PART!$E:$E,G$4,ME_PV_ALL_PART!$B:$B,$A86)</f>
        <v>72.783675335101307</v>
      </c>
      <c r="H86" s="15">
        <f>SUMIFS(ME_PV_ALL_PART!$F:$F,ME_PV_ALL_PART!$C:$C,$B86,ME_PV_ALL_PART!$D:$D,$C86,ME_PV_ALL_PART!$E:$E,H$4,ME_PV_ALL_PART!$B:$B,$A86)</f>
        <v>85.20526145534771</v>
      </c>
      <c r="I86" s="15">
        <f>SUMIFS(ME_PV_ALL_PART!$F:$F,ME_PV_ALL_PART!$C:$C,$B86,ME_PV_ALL_PART!$D:$D,$C86,ME_PV_ALL_PART!$E:$E,I$4,ME_PV_ALL_PART!$B:$B,$A86)</f>
        <v>95.747284905325671</v>
      </c>
      <c r="J86" s="15">
        <f>SUMIFS(ME_PV_ALL_PART!$F:$F,ME_PV_ALL_PART!$C:$C,$B86,ME_PV_ALL_PART!$D:$D,$C86,ME_PV_ALL_PART!$E:$E,J$4,ME_PV_ALL_PART!$B:$B,$A86)</f>
        <v>103.75871162431933</v>
      </c>
      <c r="K86" s="15">
        <f>SUMIFS(ME_PV_ALL_PART!$F:$F,ME_PV_ALL_PART!$C:$C,$B86,ME_PV_ALL_PART!$D:$D,$C86,ME_PV_ALL_PART!$E:$E,K$4,ME_PV_ALL_PART!$B:$B,$A86)</f>
        <v>109.05205208227321</v>
      </c>
    </row>
    <row r="87" spans="1:11" x14ac:dyDescent="0.25">
      <c r="A87" s="1" t="s">
        <v>48</v>
      </c>
      <c r="B87" s="1" t="s">
        <v>44</v>
      </c>
      <c r="C87" s="1" t="s">
        <v>32</v>
      </c>
      <c r="D87" s="1" t="s">
        <v>59</v>
      </c>
      <c r="E87" s="15">
        <f>SUMIFS(RE_PV_ALL!$F:$F,RE_PV_ALL!$C:$C,$B87,RE_PV_ALL!$D:$D,$C87,RE_PV_ALL!$E:$E,E$4,RE_PV_ALL!$B:$B,$A87)</f>
        <v>47.047770700636939</v>
      </c>
      <c r="F87" s="15">
        <f>SUMIFS(RE_PV_ALL!$F:$F,RE_PV_ALL!$C:$C,$B87,RE_PV_ALL!$D:$D,$C87,RE_PV_ALL!$E:$E,F$4,RE_PV_ALL!$B:$B,$A87)</f>
        <v>51.040421309517143</v>
      </c>
      <c r="G87" s="15">
        <f>SUMIFS(RE_PV_ALL!$F:$F,RE_PV_ALL!$C:$C,$B87,RE_PV_ALL!$D:$D,$C87,RE_PV_ALL!$E:$E,G$4,RE_PV_ALL!$B:$B,$A87)</f>
        <v>61.072197349909175</v>
      </c>
      <c r="H87" s="15">
        <f>SUMIFS(RE_PV_ALL!$F:$F,RE_PV_ALL!$C:$C,$B87,RE_PV_ALL!$D:$D,$C87,RE_PV_ALL!$E:$E,H$4,RE_PV_ALL!$B:$B,$A87)</f>
        <v>70.538823920323608</v>
      </c>
      <c r="I87" s="15">
        <f>SUMIFS(RE_PV_ALL!$F:$F,RE_PV_ALL!$C:$C,$B87,RE_PV_ALL!$D:$D,$C87,RE_PV_ALL!$E:$E,I$4,RE_PV_ALL!$B:$B,$A87)</f>
        <v>79.095186578864926</v>
      </c>
      <c r="J87" s="15">
        <f>SUMIFS(RE_PV_ALL!$F:$F,RE_PV_ALL!$C:$C,$B87,RE_PV_ALL!$D:$D,$C87,RE_PV_ALL!$E:$E,J$4,RE_PV_ALL!$B:$B,$A87)</f>
        <v>87.153566993027724</v>
      </c>
      <c r="K87" s="15">
        <f>SUMIFS(RE_PV_ALL!$F:$F,RE_PV_ALL!$C:$C,$B87,RE_PV_ALL!$D:$D,$C87,RE_PV_ALL!$E:$E,K$4,RE_PV_ALL!$B:$B,$A87)</f>
        <v>103.4087664409715</v>
      </c>
    </row>
    <row r="88" spans="1:11" x14ac:dyDescent="0.25">
      <c r="A88" s="1" t="s">
        <v>48</v>
      </c>
      <c r="B88" s="1" t="s">
        <v>44</v>
      </c>
      <c r="C88" s="1" t="s">
        <v>32</v>
      </c>
      <c r="D88" s="8" t="s">
        <v>60</v>
      </c>
      <c r="E88" s="16">
        <f>SUMIFS(RE_PV_ALL_PART!$F:$F,RE_PV_ALL_PART!$C:$C,$B88,RE_PV_ALL_PART!$D:$D,$C88,RE_PV_ALL_PART!$E:$E,E$4,RE_PV_ALL_PART!$B:$B,$A88)</f>
        <v>47.047770700636939</v>
      </c>
      <c r="F88" s="16">
        <f>SUMIFS(RE_PV_ALL_PART!$F:$F,RE_PV_ALL_PART!$C:$C,$B88,RE_PV_ALL_PART!$D:$D,$C88,RE_PV_ALL_PART!$E:$E,F$4,RE_PV_ALL_PART!$B:$B,$A88)</f>
        <v>53.906031778554301</v>
      </c>
      <c r="G88" s="16">
        <f>SUMIFS(RE_PV_ALL_PART!$F:$F,RE_PV_ALL_PART!$C:$C,$B88,RE_PV_ALL_PART!$D:$D,$C88,RE_PV_ALL_PART!$E:$E,G$4,RE_PV_ALL_PART!$B:$B,$A88)</f>
        <v>63.181920671696609</v>
      </c>
      <c r="H88" s="16">
        <f>SUMIFS(RE_PV_ALL_PART!$F:$F,RE_PV_ALL_PART!$C:$C,$B88,RE_PV_ALL_PART!$D:$D,$C88,RE_PV_ALL_PART!$E:$E,H$4,RE_PV_ALL_PART!$B:$B,$A88)</f>
        <v>72.354696827678964</v>
      </c>
      <c r="I88" s="16">
        <f>SUMIFS(RE_PV_ALL_PART!$F:$F,RE_PV_ALL_PART!$C:$C,$B88,RE_PV_ALL_PART!$D:$D,$C88,RE_PV_ALL_PART!$E:$E,I$4,RE_PV_ALL_PART!$B:$B,$A88)</f>
        <v>81.359320732394124</v>
      </c>
      <c r="J88" s="16">
        <f>SUMIFS(RE_PV_ALL_PART!$F:$F,RE_PV_ALL_PART!$C:$C,$B88,RE_PV_ALL_PART!$D:$D,$C88,RE_PV_ALL_PART!$E:$E,J$4,RE_PV_ALL_PART!$B:$B,$A88)</f>
        <v>92.915162845173171</v>
      </c>
      <c r="K88" s="16">
        <f>SUMIFS(RE_PV_ALL_PART!$F:$F,RE_PV_ALL_PART!$C:$C,$B88,RE_PV_ALL_PART!$D:$D,$C88,RE_PV_ALL_PART!$E:$E,K$4,RE_PV_ALL_PART!$B:$B,$A88)</f>
        <v>106.50521262634868</v>
      </c>
    </row>
    <row r="89" spans="1:11" x14ac:dyDescent="0.25">
      <c r="A89" s="1" t="s">
        <v>48</v>
      </c>
      <c r="B89" s="1" t="s">
        <v>44</v>
      </c>
      <c r="C89" s="1" t="s">
        <v>41</v>
      </c>
      <c r="D89" s="12" t="s">
        <v>49</v>
      </c>
      <c r="E89" s="13">
        <f>SUMIFS(Baseline_ME!$F:$F,Baseline_ME!$C:$C,$B89,Baseline_ME!$D:$D,$C89,Baseline_ME!$E:$E,E$4,Baseline_ME!$B:$B,$A89)</f>
        <v>21.653073833796725</v>
      </c>
      <c r="F89" s="13">
        <f>SUMIFS(Baseline_ME!$F:$F,Baseline_ME!$C:$C,$B89,Baseline_ME!$D:$D,$C89,Baseline_ME!$E:$E,F$4,Baseline_ME!$B:$B,$A89)</f>
        <v>22.284582860998434</v>
      </c>
      <c r="G89" s="13">
        <f>SUMIFS(Baseline_ME!$F:$F,Baseline_ME!$C:$C,$B89,Baseline_ME!$D:$D,$C89,Baseline_ME!$E:$E,G$4,Baseline_ME!$B:$B,$A89)</f>
        <v>22.616083389704521</v>
      </c>
      <c r="H89" s="13">
        <f>SUMIFS(Baseline_ME!$F:$F,Baseline_ME!$C:$C,$B89,Baseline_ME!$D:$D,$C89,Baseline_ME!$E:$E,H$4,Baseline_ME!$B:$B,$A89)</f>
        <v>22.718547993114235</v>
      </c>
      <c r="I89" s="13">
        <f>SUMIFS(Baseline_ME!$F:$F,Baseline_ME!$C:$C,$B89,Baseline_ME!$D:$D,$C89,Baseline_ME!$E:$E,I$4,Baseline_ME!$B:$B,$A89)</f>
        <v>22.649284345496124</v>
      </c>
      <c r="J89" s="13">
        <f>SUMIFS(Baseline_ME!$F:$F,Baseline_ME!$C:$C,$B89,Baseline_ME!$D:$D,$C89,Baseline_ME!$E:$E,J$4,Baseline_ME!$B:$B,$A89)</f>
        <v>22.45642838504266</v>
      </c>
      <c r="K89" s="13">
        <f>SUMIFS(Baseline_ME!$F:$F,Baseline_ME!$C:$C,$B89,Baseline_ME!$D:$D,$C89,Baseline_ME!$E:$E,K$4,Baseline_ME!$B:$B,$A89)</f>
        <v>22.181868590275606</v>
      </c>
    </row>
    <row r="90" spans="1:11" x14ac:dyDescent="0.25">
      <c r="A90" s="1" t="s">
        <v>48</v>
      </c>
      <c r="B90" s="1" t="s">
        <v>44</v>
      </c>
      <c r="C90" s="1" t="s">
        <v>41</v>
      </c>
      <c r="D90" s="12" t="s">
        <v>50</v>
      </c>
      <c r="E90" s="13">
        <f>SUMIFS(Baseline_ME_PART!$F:$F,Baseline_ME_PART!$C:$C,$B90,Baseline_ME_PART!$D:$D,$C90,Baseline_ME_PART!$E:$E,E$4,Baseline_ME_PART!$B:$B,$A90)</f>
        <v>21.653073833796725</v>
      </c>
      <c r="F90" s="13">
        <f>SUMIFS(Baseline_ME_PART!$F:$F,Baseline_ME_PART!$C:$C,$B90,Baseline_ME_PART!$D:$D,$C90,Baseline_ME_PART!$E:$E,F$4,Baseline_ME_PART!$B:$B,$A90)</f>
        <v>24.192582170184767</v>
      </c>
      <c r="G90" s="13">
        <f>SUMIFS(Baseline_ME_PART!$F:$F,Baseline_ME_PART!$C:$C,$B90,Baseline_ME_PART!$D:$D,$C90,Baseline_ME_PART!$E:$E,G$4,Baseline_ME_PART!$B:$B,$A90)</f>
        <v>25.594626019970779</v>
      </c>
      <c r="H90" s="13">
        <f>SUMIFS(Baseline_ME_PART!$F:$F,Baseline_ME_PART!$C:$C,$B90,Baseline_ME_PART!$D:$D,$C90,Baseline_ME_PART!$E:$E,H$4,Baseline_ME_PART!$B:$B,$A90)</f>
        <v>26.462154130983965</v>
      </c>
      <c r="I90" s="13">
        <f>SUMIFS(Baseline_ME_PART!$F:$F,Baseline_ME_PART!$C:$C,$B90,Baseline_ME_PART!$D:$D,$C90,Baseline_ME_PART!$E:$E,I$4,Baseline_ME_PART!$B:$B,$A90)</f>
        <v>26.977158036356116</v>
      </c>
      <c r="J90" s="13">
        <f>SUMIFS(Baseline_ME_PART!$F:$F,Baseline_ME_PART!$C:$C,$B90,Baseline_ME_PART!$D:$D,$C90,Baseline_ME_PART!$E:$E,J$4,Baseline_ME_PART!$B:$B,$A90)</f>
        <v>27.236472635829404</v>
      </c>
      <c r="K90" s="13">
        <f>SUMIFS(Baseline_ME_PART!$F:$F,Baseline_ME_PART!$C:$C,$B90,Baseline_ME_PART!$D:$D,$C90,Baseline_ME_PART!$E:$E,K$4,Baseline_ME_PART!$B:$B,$A90)</f>
        <v>27.314185394432819</v>
      </c>
    </row>
    <row r="91" spans="1:11" x14ac:dyDescent="0.25">
      <c r="A91" s="1" t="s">
        <v>48</v>
      </c>
      <c r="B91" s="1" t="s">
        <v>44</v>
      </c>
      <c r="C91" s="1" t="s">
        <v>41</v>
      </c>
      <c r="D91" s="12" t="s">
        <v>51</v>
      </c>
      <c r="E91" s="13">
        <f>SUMIFS(Baseline_RE!$F:$F,Baseline_RE!$C:$C,$B91,Baseline_RE!$D:$D,$C91,Baseline_RE!$E:$E,E$4,Baseline_RE!$B:$B,$A91)</f>
        <v>21.653073833796725</v>
      </c>
      <c r="F91" s="13">
        <f>SUMIFS(Baseline_RE!$F:$F,Baseline_RE!$C:$C,$B91,Baseline_RE!$D:$D,$C91,Baseline_RE!$E:$E,F$4,Baseline_RE!$B:$B,$A91)</f>
        <v>19.305451735481221</v>
      </c>
      <c r="G91" s="13">
        <f>SUMIFS(Baseline_RE!$F:$F,Baseline_RE!$C:$C,$B91,Baseline_RE!$D:$D,$C91,Baseline_RE!$E:$E,G$4,Baseline_RE!$B:$B,$A91)</f>
        <v>19.874262228979099</v>
      </c>
      <c r="H91" s="13">
        <f>SUMIFS(Baseline_RE!$F:$F,Baseline_RE!$C:$C,$B91,Baseline_RE!$D:$D,$C91,Baseline_RE!$E:$E,H$4,Baseline_RE!$B:$B,$A91)</f>
        <v>20.290054323591388</v>
      </c>
      <c r="I91" s="13">
        <f>SUMIFS(Baseline_RE!$F:$F,Baseline_RE!$C:$C,$B91,Baseline_RE!$D:$D,$C91,Baseline_RE!$E:$E,I$4,Baseline_RE!$B:$B,$A91)</f>
        <v>20.629770262626199</v>
      </c>
      <c r="J91" s="13">
        <f>SUMIFS(Baseline_RE!$F:$F,Baseline_RE!$C:$C,$B91,Baseline_RE!$D:$D,$C91,Baseline_RE!$E:$E,J$4,Baseline_RE!$B:$B,$A91)</f>
        <v>20.936889100081661</v>
      </c>
      <c r="K91" s="13">
        <f>SUMIFS(Baseline_RE!$F:$F,Baseline_RE!$C:$C,$B91,Baseline_RE!$D:$D,$C91,Baseline_RE!$E:$E,K$4,Baseline_RE!$B:$B,$A91)</f>
        <v>22.396653398040701</v>
      </c>
    </row>
    <row r="92" spans="1:11" x14ac:dyDescent="0.25">
      <c r="A92" s="1" t="s">
        <v>48</v>
      </c>
      <c r="B92" s="1" t="s">
        <v>44</v>
      </c>
      <c r="C92" s="1" t="s">
        <v>41</v>
      </c>
      <c r="D92" s="12" t="s">
        <v>52</v>
      </c>
      <c r="E92" s="13">
        <f>SUMIFS(Baseline_RE_PART!$F:$F,Baseline_RE_PART!$C:$C,$B92,Baseline_RE_PART!$D:$D,$C92,Baseline_RE_PART!$E:$E,E$4,Baseline_RE_PART!$B:$B,$A92)</f>
        <v>21.653073833796725</v>
      </c>
      <c r="F92" s="13">
        <f>SUMIFS(Baseline_RE_PART!$F:$F,Baseline_RE_PART!$C:$C,$B92,Baseline_RE_PART!$D:$D,$C92,Baseline_RE_PART!$E:$E,F$4,Baseline_RE_PART!$B:$B,$A92)</f>
        <v>23.047634103114138</v>
      </c>
      <c r="G92" s="13">
        <f>SUMIFS(Baseline_RE_PART!$F:$F,Baseline_RE_PART!$C:$C,$B92,Baseline_RE_PART!$D:$D,$C92,Baseline_RE_PART!$E:$E,G$4,Baseline_RE_PART!$B:$B,$A92)</f>
        <v>23.893856948592234</v>
      </c>
      <c r="H92" s="13">
        <f>SUMIFS(Baseline_RE_PART!$F:$F,Baseline_RE_PART!$C:$C,$B92,Baseline_RE_PART!$D:$D,$C92,Baseline_RE_PART!$E:$E,H$4,Baseline_RE_PART!$B:$B,$A92)</f>
        <v>24.629208149093657</v>
      </c>
      <c r="I92" s="13">
        <f>SUMIFS(Baseline_RE_PART!$F:$F,Baseline_RE_PART!$C:$C,$B92,Baseline_RE_PART!$D:$D,$C92,Baseline_RE_PART!$E:$E,I$4,Baseline_RE_PART!$B:$B,$A92)</f>
        <v>25.371242080574856</v>
      </c>
      <c r="J92" s="13">
        <f>SUMIFS(Baseline_RE_PART!$F:$F,Baseline_RE_PART!$C:$C,$B92,Baseline_RE_PART!$D:$D,$C92,Baseline_RE_PART!$E:$E,J$4,Baseline_RE_PART!$B:$B,$A92)</f>
        <v>26.61789927250501</v>
      </c>
      <c r="K92" s="13">
        <f>SUMIFS(Baseline_RE_PART!$F:$F,Baseline_RE_PART!$C:$C,$B92,Baseline_RE_PART!$D:$D,$C92,Baseline_RE_PART!$E:$E,K$4,Baseline_RE_PART!$B:$B,$A92)</f>
        <v>27.498200412629988</v>
      </c>
    </row>
    <row r="93" spans="1:11" x14ac:dyDescent="0.25">
      <c r="A93" s="1" t="s">
        <v>48</v>
      </c>
      <c r="B93" s="1" t="s">
        <v>44</v>
      </c>
      <c r="C93" s="1" t="s">
        <v>41</v>
      </c>
      <c r="D93" s="5" t="s">
        <v>53</v>
      </c>
      <c r="E93" s="14">
        <f>SUMIFS(ME_PV_30!$F:$F,ME_PV_30!$C:$C,$B93,ME_PV_30!$D:$D,$C93,ME_PV_30!$E:$E,E$4,ME_PV_30!$B:$B,$A93)</f>
        <v>21.653073833796725</v>
      </c>
      <c r="F93" s="14">
        <f>SUMIFS(ME_PV_30!$F:$F,ME_PV_30!$C:$C,$B93,ME_PV_30!$D:$D,$C93,ME_PV_30!$E:$E,F$4,ME_PV_30!$B:$B,$A93)</f>
        <v>22.284582860998434</v>
      </c>
      <c r="G93" s="14">
        <f>SUMIFS(ME_PV_30!$F:$F,ME_PV_30!$C:$C,$B93,ME_PV_30!$D:$D,$C93,ME_PV_30!$E:$E,G$4,ME_PV_30!$B:$B,$A93)</f>
        <v>22.75995266565576</v>
      </c>
      <c r="H93" s="14">
        <f>SUMIFS(ME_PV_30!$F:$F,ME_PV_30!$C:$C,$B93,ME_PV_30!$D:$D,$C93,ME_PV_30!$E:$E,H$4,ME_PV_30!$B:$B,$A93)</f>
        <v>22.712828341353717</v>
      </c>
      <c r="I93" s="14">
        <f>SUMIFS(ME_PV_30!$F:$F,ME_PV_30!$C:$C,$B93,ME_PV_30!$D:$D,$C93,ME_PV_30!$E:$E,I$4,ME_PV_30!$B:$B,$A93)</f>
        <v>22.642754928685552</v>
      </c>
      <c r="J93" s="14">
        <f>SUMIFS(ME_PV_30!$F:$F,ME_PV_30!$C:$C,$B93,ME_PV_30!$D:$D,$C93,ME_PV_30!$E:$E,J$4,ME_PV_30!$B:$B,$A93)</f>
        <v>22.449808995980778</v>
      </c>
      <c r="K93" s="14">
        <f>SUMIFS(ME_PV_30!$F:$F,ME_PV_30!$C:$C,$B93,ME_PV_30!$D:$D,$C93,ME_PV_30!$E:$E,K$4,ME_PV_30!$B:$B,$A93)</f>
        <v>22.175604418743152</v>
      </c>
    </row>
    <row r="94" spans="1:11" x14ac:dyDescent="0.25">
      <c r="A94" s="1" t="s">
        <v>48</v>
      </c>
      <c r="B94" s="1" t="s">
        <v>44</v>
      </c>
      <c r="C94" s="1" t="s">
        <v>41</v>
      </c>
      <c r="D94" s="1" t="s">
        <v>54</v>
      </c>
      <c r="E94" s="15">
        <f>SUMIFS(ME_PV_30_PART!$F:$F,ME_PV_30_PART!$C:$C,$B94,ME_PV_30_PART!$D:$D,$C94,ME_PV_30_PART!$E:$E,E$4,ME_PV_30_PART!$B:$B,$A94)</f>
        <v>21.653073833796725</v>
      </c>
      <c r="F94" s="15">
        <f>SUMIFS(ME_PV_30_PART!$F:$F,ME_PV_30_PART!$C:$C,$B94,ME_PV_30_PART!$D:$D,$C94,ME_PV_30_PART!$E:$E,F$4,ME_PV_30_PART!$B:$B,$A94)</f>
        <v>24.192582170184767</v>
      </c>
      <c r="G94" s="15">
        <f>SUMIFS(ME_PV_30_PART!$F:$F,ME_PV_30_PART!$C:$C,$B94,ME_PV_30_PART!$D:$D,$C94,ME_PV_30_PART!$E:$E,G$4,ME_PV_30_PART!$B:$B,$A94)</f>
        <v>25.45208041069894</v>
      </c>
      <c r="H94" s="15">
        <f>SUMIFS(ME_PV_30_PART!$F:$F,ME_PV_30_PART!$C:$C,$B94,ME_PV_30_PART!$D:$D,$C94,ME_PV_30_PART!$E:$E,H$4,ME_PV_30_PART!$B:$B,$A94)</f>
        <v>26.623031596473119</v>
      </c>
      <c r="I94" s="15">
        <f>SUMIFS(ME_PV_30_PART!$F:$F,ME_PV_30_PART!$C:$C,$B94,ME_PV_30_PART!$D:$D,$C94,ME_PV_30_PART!$E:$E,I$4,ME_PV_30_PART!$B:$B,$A94)</f>
        <v>27.037628728469357</v>
      </c>
      <c r="J94" s="15">
        <f>SUMIFS(ME_PV_30_PART!$F:$F,ME_PV_30_PART!$C:$C,$B94,ME_PV_30_PART!$D:$D,$C94,ME_PV_30_PART!$E:$E,J$4,ME_PV_30_PART!$B:$B,$A94)</f>
        <v>27.253673990879964</v>
      </c>
      <c r="K94" s="15">
        <f>SUMIFS(ME_PV_30_PART!$F:$F,ME_PV_30_PART!$C:$C,$B94,ME_PV_30_PART!$D:$D,$C94,ME_PV_30_PART!$E:$E,K$4,ME_PV_30_PART!$B:$B,$A94)</f>
        <v>27.315511094732617</v>
      </c>
    </row>
    <row r="95" spans="1:11" x14ac:dyDescent="0.25">
      <c r="A95" s="1" t="s">
        <v>48</v>
      </c>
      <c r="B95" s="1" t="s">
        <v>44</v>
      </c>
      <c r="C95" s="1" t="s">
        <v>41</v>
      </c>
      <c r="D95" s="1" t="s">
        <v>57</v>
      </c>
      <c r="E95" s="15">
        <f>SUMIFS(RE_PV_30!$F:$F,RE_PV_30!$C:$C,$B95,RE_PV_30!$D:$D,$C95,RE_PV_30!$E:$E,E$4,RE_PV_30!$B:$B,$A95)</f>
        <v>21.653073833796725</v>
      </c>
      <c r="F95" s="15">
        <f>SUMIFS(RE_PV_30!$F:$F,RE_PV_30!$C:$C,$B95,RE_PV_30!$D:$D,$C95,RE_PV_30!$E:$E,F$4,RE_PV_30!$B:$B,$A95)</f>
        <v>19.640672756900297</v>
      </c>
      <c r="G95" s="15">
        <f>SUMIFS(RE_PV_30!$F:$F,RE_PV_30!$C:$C,$B95,RE_PV_30!$D:$D,$C95,RE_PV_30!$E:$E,G$4,RE_PV_30!$B:$B,$A95)</f>
        <v>19.513686916103246</v>
      </c>
      <c r="H95" s="15">
        <f>SUMIFS(RE_PV_30!$F:$F,RE_PV_30!$C:$C,$B95,RE_PV_30!$D:$D,$C95,RE_PV_30!$E:$E,H$4,RE_PV_30!$B:$B,$A95)</f>
        <v>20.289497278524291</v>
      </c>
      <c r="I95" s="15">
        <f>SUMIFS(RE_PV_30!$F:$F,RE_PV_30!$C:$C,$B95,RE_PV_30!$D:$D,$C95,RE_PV_30!$E:$E,I$4,RE_PV_30!$B:$B,$A95)</f>
        <v>20.629505810018806</v>
      </c>
      <c r="J95" s="15">
        <f>SUMIFS(RE_PV_30!$F:$F,RE_PV_30!$C:$C,$B95,RE_PV_30!$D:$D,$C95,RE_PV_30!$E:$E,J$4,RE_PV_30!$B:$B,$A95)</f>
        <v>20.936871974178487</v>
      </c>
      <c r="K95" s="15">
        <f>SUMIFS(RE_PV_30!$F:$F,RE_PV_30!$C:$C,$B95,RE_PV_30!$D:$D,$C95,RE_PV_30!$E:$E,K$4,RE_PV_30!$B:$B,$A95)</f>
        <v>22.39739020626207</v>
      </c>
    </row>
    <row r="96" spans="1:11" x14ac:dyDescent="0.25">
      <c r="A96" s="1" t="s">
        <v>48</v>
      </c>
      <c r="B96" s="1" t="s">
        <v>44</v>
      </c>
      <c r="C96" s="1" t="s">
        <v>41</v>
      </c>
      <c r="D96" s="8" t="s">
        <v>58</v>
      </c>
      <c r="E96" s="16">
        <f>SUMIFS(RE_PV_30_PART!$F:$F,RE_PV_30_PART!$C:$C,$B96,RE_PV_30_PART!$D:$D,$C96,RE_PV_30_PART!$E:$E,E$4,RE_PV_30_PART!$B:$B,$A96)</f>
        <v>21.653073833796725</v>
      </c>
      <c r="F96" s="16">
        <f>SUMIFS(RE_PV_30_PART!$F:$F,RE_PV_30_PART!$C:$C,$B96,RE_PV_30_PART!$D:$D,$C96,RE_PV_30_PART!$E:$E,F$4,RE_PV_30_PART!$B:$B,$A96)</f>
        <v>22.720849615927307</v>
      </c>
      <c r="G96" s="16">
        <f>SUMIFS(RE_PV_30_PART!$F:$F,RE_PV_30_PART!$C:$C,$B96,RE_PV_30_PART!$D:$D,$C96,RE_PV_30_PART!$E:$E,G$4,RE_PV_30_PART!$B:$B,$A96)</f>
        <v>23.707596874340034</v>
      </c>
      <c r="H96" s="16">
        <f>SUMIFS(RE_PV_30_PART!$F:$F,RE_PV_30_PART!$C:$C,$B96,RE_PV_30_PART!$D:$D,$C96,RE_PV_30_PART!$E:$E,H$4,RE_PV_30_PART!$B:$B,$A96)</f>
        <v>24.700039750741258</v>
      </c>
      <c r="I96" s="16">
        <f>SUMIFS(RE_PV_30_PART!$F:$F,RE_PV_30_PART!$C:$C,$B96,RE_PV_30_PART!$D:$D,$C96,RE_PV_30_PART!$E:$E,I$4,RE_PV_30_PART!$B:$B,$A96)</f>
        <v>25.416397574701769</v>
      </c>
      <c r="J96" s="16">
        <f>SUMIFS(RE_PV_30_PART!$F:$F,RE_PV_30_PART!$C:$C,$B96,RE_PV_30_PART!$D:$D,$C96,RE_PV_30_PART!$E:$E,J$4,RE_PV_30_PART!$B:$B,$A96)</f>
        <v>26.639568217351471</v>
      </c>
      <c r="K96" s="16">
        <f>SUMIFS(RE_PV_30_PART!$F:$F,RE_PV_30_PART!$C:$C,$B96,RE_PV_30_PART!$D:$D,$C96,RE_PV_30_PART!$E:$E,K$4,RE_PV_30_PART!$B:$B,$A96)</f>
        <v>27.527814730113263</v>
      </c>
    </row>
    <row r="97" spans="1:11" x14ac:dyDescent="0.25">
      <c r="A97" s="1" t="s">
        <v>48</v>
      </c>
      <c r="B97" s="1" t="s">
        <v>44</v>
      </c>
      <c r="C97" s="1" t="s">
        <v>41</v>
      </c>
      <c r="D97" s="5" t="s">
        <v>55</v>
      </c>
      <c r="E97" s="14">
        <f>SUMIFS(ME_PV_ALL!$F:$F,ME_PV_ALL!$C:$C,$B97,ME_PV_ALL!$D:$D,$C97,ME_PV_ALL!$E:$E,E$4,ME_PV_ALL!$B:$B,$A97)</f>
        <v>21.653073833796725</v>
      </c>
      <c r="F97" s="14">
        <f>SUMIFS(ME_PV_ALL!$F:$F,ME_PV_ALL!$C:$C,$B97,ME_PV_ALL!$D:$D,$C97,ME_PV_ALL!$E:$E,F$4,ME_PV_ALL!$B:$B,$A97)</f>
        <v>22.284582860998434</v>
      </c>
      <c r="G97" s="14">
        <f>SUMIFS(ME_PV_ALL!$F:$F,ME_PV_ALL!$C:$C,$B97,ME_PV_ALL!$D:$D,$C97,ME_PV_ALL!$E:$E,G$4,ME_PV_ALL!$B:$B,$A97)</f>
        <v>22.75995266565576</v>
      </c>
      <c r="H97" s="14">
        <f>SUMIFS(ME_PV_ALL!$F:$F,ME_PV_ALL!$C:$C,$B97,ME_PV_ALL!$D:$D,$C97,ME_PV_ALL!$E:$E,H$4,ME_PV_ALL!$B:$B,$A97)</f>
        <v>22.873167307233384</v>
      </c>
      <c r="I97" s="14">
        <f>SUMIFS(ME_PV_ALL!$F:$F,ME_PV_ALL!$C:$C,$B97,ME_PV_ALL!$D:$D,$C97,ME_PV_ALL!$E:$E,I$4,ME_PV_ALL!$B:$B,$A97)</f>
        <v>22.808220533030966</v>
      </c>
      <c r="J97" s="14">
        <f>SUMIFS(ME_PV_ALL!$F:$F,ME_PV_ALL!$C:$C,$B97,ME_PV_ALL!$D:$D,$C97,ME_PV_ALL!$E:$E,J$4,ME_PV_ALL!$B:$B,$A97)</f>
        <v>22.615721671106844</v>
      </c>
      <c r="K97" s="14">
        <f>SUMIFS(ME_PV_ALL!$F:$F,ME_PV_ALL!$C:$C,$B97,ME_PV_ALL!$D:$D,$C97,ME_PV_ALL!$E:$E,K$4,ME_PV_ALL!$B:$B,$A97)</f>
        <v>22.33936389887208</v>
      </c>
    </row>
    <row r="98" spans="1:11" x14ac:dyDescent="0.25">
      <c r="A98" s="1" t="s">
        <v>48</v>
      </c>
      <c r="B98" s="1" t="s">
        <v>44</v>
      </c>
      <c r="C98" s="1" t="s">
        <v>41</v>
      </c>
      <c r="D98" s="1" t="s">
        <v>56</v>
      </c>
      <c r="E98" s="15">
        <f>SUMIFS(ME_PV_ALL_PART!$F:$F,ME_PV_ALL_PART!$C:$C,$B98,ME_PV_ALL_PART!$D:$D,$C98,ME_PV_ALL_PART!$E:$E,E$4,ME_PV_ALL_PART!$B:$B,$A98)</f>
        <v>21.653073833796725</v>
      </c>
      <c r="F98" s="15">
        <f>SUMIFS(ME_PV_ALL_PART!$F:$F,ME_PV_ALL_PART!$C:$C,$B98,ME_PV_ALL_PART!$D:$D,$C98,ME_PV_ALL_PART!$E:$E,F$4,ME_PV_ALL_PART!$B:$B,$A98)</f>
        <v>24.192582170184767</v>
      </c>
      <c r="G98" s="15">
        <f>SUMIFS(ME_PV_ALL_PART!$F:$F,ME_PV_ALL_PART!$C:$C,$B98,ME_PV_ALL_PART!$D:$D,$C98,ME_PV_ALL_PART!$E:$E,G$4,ME_PV_ALL_PART!$B:$B,$A98)</f>
        <v>25.45208041069894</v>
      </c>
      <c r="H98" s="15">
        <f>SUMIFS(ME_PV_ALL_PART!$F:$F,ME_PV_ALL_PART!$C:$C,$B98,ME_PV_ALL_PART!$D:$D,$C98,ME_PV_ALL_PART!$E:$E,H$4,ME_PV_ALL_PART!$B:$B,$A98)</f>
        <v>26.509509587388827</v>
      </c>
      <c r="I98" s="15">
        <f>SUMIFS(ME_PV_ALL_PART!$F:$F,ME_PV_ALL_PART!$C:$C,$B98,ME_PV_ALL_PART!$D:$D,$C98,ME_PV_ALL_PART!$E:$E,I$4,ME_PV_ALL_PART!$B:$B,$A98)</f>
        <v>27.096109772149958</v>
      </c>
      <c r="J98" s="15">
        <f>SUMIFS(ME_PV_ALL_PART!$F:$F,ME_PV_ALL_PART!$C:$C,$B98,ME_PV_ALL_PART!$D:$D,$C98,ME_PV_ALL_PART!$E:$E,J$4,ME_PV_ALL_PART!$B:$B,$A98)</f>
        <v>27.375725082781539</v>
      </c>
      <c r="K98" s="15">
        <f>SUMIFS(ME_PV_ALL_PART!$F:$F,ME_PV_ALL_PART!$C:$C,$B98,ME_PV_ALL_PART!$D:$D,$C98,ME_PV_ALL_PART!$E:$E,K$4,ME_PV_ALL_PART!$B:$B,$A98)</f>
        <v>27.453907667301145</v>
      </c>
    </row>
    <row r="99" spans="1:11" x14ac:dyDescent="0.25">
      <c r="A99" s="1" t="s">
        <v>48</v>
      </c>
      <c r="B99" s="1" t="s">
        <v>44</v>
      </c>
      <c r="C99" s="1" t="s">
        <v>41</v>
      </c>
      <c r="D99" s="1" t="s">
        <v>59</v>
      </c>
      <c r="E99" s="15">
        <f>SUMIFS(RE_PV_ALL!$F:$F,RE_PV_ALL!$C:$C,$B99,RE_PV_ALL!$D:$D,$C99,RE_PV_ALL!$E:$E,E$4,RE_PV_ALL!$B:$B,$A99)</f>
        <v>21.653073833796725</v>
      </c>
      <c r="F99" s="15">
        <f>SUMIFS(RE_PV_ALL!$F:$F,RE_PV_ALL!$C:$C,$B99,RE_PV_ALL!$D:$D,$C99,RE_PV_ALL!$E:$E,F$4,RE_PV_ALL!$B:$B,$A99)</f>
        <v>19.745279215938599</v>
      </c>
      <c r="G99" s="15">
        <f>SUMIFS(RE_PV_ALL!$F:$F,RE_PV_ALL!$C:$C,$B99,RE_PV_ALL!$D:$D,$C99,RE_PV_ALL!$E:$E,G$4,RE_PV_ALL!$B:$B,$A99)</f>
        <v>19.957570215852101</v>
      </c>
      <c r="H99" s="15">
        <f>SUMIFS(RE_PV_ALL!$F:$F,RE_PV_ALL!$C:$C,$B99,RE_PV_ALL!$D:$D,$C99,RE_PV_ALL!$E:$E,H$4,RE_PV_ALL!$B:$B,$A99)</f>
        <v>20.383641122740595</v>
      </c>
      <c r="I99" s="15">
        <f>SUMIFS(RE_PV_ALL!$F:$F,RE_PV_ALL!$C:$C,$B99,RE_PV_ALL!$D:$D,$C99,RE_PV_ALL!$E:$E,I$4,RE_PV_ALL!$B:$B,$A99)</f>
        <v>20.732697588807412</v>
      </c>
      <c r="J99" s="15">
        <f>SUMIFS(RE_PV_ALL!$F:$F,RE_PV_ALL!$C:$C,$B99,RE_PV_ALL!$D:$D,$C99,RE_PV_ALL!$E:$E,J$4,RE_PV_ALL!$B:$B,$A99)</f>
        <v>21.053282303673832</v>
      </c>
      <c r="K99" s="15">
        <f>SUMIFS(RE_PV_ALL!$F:$F,RE_PV_ALL!$C:$C,$B99,RE_PV_ALL!$D:$D,$C99,RE_PV_ALL!$E:$E,K$4,RE_PV_ALL!$B:$B,$A99)</f>
        <v>22.547763361096823</v>
      </c>
    </row>
    <row r="100" spans="1:11" x14ac:dyDescent="0.25">
      <c r="A100" s="1" t="s">
        <v>48</v>
      </c>
      <c r="B100" s="1" t="s">
        <v>44</v>
      </c>
      <c r="C100" s="1" t="s">
        <v>41</v>
      </c>
      <c r="D100" s="8" t="s">
        <v>60</v>
      </c>
      <c r="E100" s="16">
        <f>SUMIFS(RE_PV_ALL_PART!$F:$F,RE_PV_ALL_PART!$C:$C,$B100,RE_PV_ALL_PART!$D:$D,$C100,RE_PV_ALL_PART!$E:$E,E$4,RE_PV_ALL_PART!$B:$B,$A100)</f>
        <v>21.653073833796725</v>
      </c>
      <c r="F100" s="16">
        <f>SUMIFS(RE_PV_ALL_PART!$F:$F,RE_PV_ALL_PART!$C:$C,$B100,RE_PV_ALL_PART!$D:$D,$C100,RE_PV_ALL_PART!$E:$E,F$4,RE_PV_ALL_PART!$B:$B,$A100)</f>
        <v>23.11142366064275</v>
      </c>
      <c r="G100" s="16">
        <f>SUMIFS(RE_PV_ALL_PART!$F:$F,RE_PV_ALL_PART!$C:$C,$B100,RE_PV_ALL_PART!$D:$D,$C100,RE_PV_ALL_PART!$E:$E,G$4,RE_PV_ALL_PART!$B:$B,$A100)</f>
        <v>23.764644943769845</v>
      </c>
      <c r="H100" s="16">
        <f>SUMIFS(RE_PV_ALL_PART!$F:$F,RE_PV_ALL_PART!$C:$C,$B100,RE_PV_ALL_PART!$D:$D,$C100,RE_PV_ALL_PART!$E:$E,H$4,RE_PV_ALL_PART!$B:$B,$A100)</f>
        <v>24.584098562537378</v>
      </c>
      <c r="I100" s="16">
        <f>SUMIFS(RE_PV_ALL_PART!$F:$F,RE_PV_ALL_PART!$C:$C,$B100,RE_PV_ALL_PART!$D:$D,$C100,RE_PV_ALL_PART!$E:$E,I$4,RE_PV_ALL_PART!$B:$B,$A100)</f>
        <v>25.387104592410292</v>
      </c>
      <c r="J100" s="16">
        <f>SUMIFS(RE_PV_ALL_PART!$F:$F,RE_PV_ALL_PART!$C:$C,$B100,RE_PV_ALL_PART!$D:$D,$C100,RE_PV_ALL_PART!$E:$E,J$4,RE_PV_ALL_PART!$B:$B,$A100)</f>
        <v>26.700651248615166</v>
      </c>
      <c r="K100" s="16">
        <f>SUMIFS(RE_PV_ALL_PART!$F:$F,RE_PV_ALL_PART!$C:$C,$B100,RE_PV_ALL_PART!$D:$D,$C100,RE_PV_ALL_PART!$E:$E,K$4,RE_PV_ALL_PART!$B:$B,$A100)</f>
        <v>27.636442449107523</v>
      </c>
    </row>
    <row r="102" spans="1:11" x14ac:dyDescent="0.25">
      <c r="E102" s="15"/>
      <c r="F102" s="15"/>
      <c r="G102" s="15"/>
      <c r="H102" s="15"/>
      <c r="I102" s="15"/>
      <c r="J102" s="15"/>
      <c r="K102" s="15"/>
    </row>
    <row r="103" spans="1:11" x14ac:dyDescent="0.25">
      <c r="E103" s="15"/>
      <c r="F103" s="15"/>
      <c r="G103" s="15"/>
      <c r="H103" s="15"/>
      <c r="I103" s="15"/>
      <c r="J103" s="15"/>
      <c r="K103" s="15"/>
    </row>
    <row r="104" spans="1:11" x14ac:dyDescent="0.25">
      <c r="E104" s="7"/>
      <c r="F104" s="7"/>
      <c r="G104" s="7"/>
      <c r="H104" s="7"/>
      <c r="I104" s="7"/>
      <c r="J104" s="7"/>
      <c r="K104" s="7"/>
    </row>
    <row r="105" spans="1:11" x14ac:dyDescent="0.25">
      <c r="E105" s="15"/>
      <c r="F105" s="15"/>
      <c r="G105" s="15"/>
      <c r="H105" s="15"/>
      <c r="I105" s="15"/>
      <c r="J105" s="15"/>
      <c r="K105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B8A-CB91-4B52-88AB-30411BA0F140}">
  <sheetPr>
    <tabColor rgb="FF002060"/>
  </sheetPr>
  <dimension ref="A1:AB55"/>
  <sheetViews>
    <sheetView zoomScale="85" zoomScaleNormal="85" workbookViewId="0">
      <selection activeCell="AD17" sqref="AD17"/>
    </sheetView>
  </sheetViews>
  <sheetFormatPr defaultRowHeight="15" x14ac:dyDescent="0.25"/>
  <cols>
    <col min="2" max="2" width="17.5703125" bestFit="1" customWidth="1"/>
    <col min="5" max="5" width="17.140625" customWidth="1"/>
  </cols>
  <sheetData>
    <row r="1" spans="1:28" x14ac:dyDescent="0.25">
      <c r="B1" s="1"/>
      <c r="C1" s="1"/>
      <c r="D1" s="1"/>
      <c r="E1" s="1" t="s">
        <v>53</v>
      </c>
      <c r="F1" s="1" t="s">
        <v>49</v>
      </c>
      <c r="G1" s="1"/>
      <c r="H1" s="1"/>
      <c r="I1" s="1" t="s">
        <v>54</v>
      </c>
      <c r="J1" s="1"/>
      <c r="K1" s="1" t="s">
        <v>50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 t="s">
        <v>54</v>
      </c>
      <c r="F2" s="1" t="s">
        <v>50</v>
      </c>
      <c r="G2" s="1"/>
      <c r="H2" s="1"/>
      <c r="I2" s="1" t="s">
        <v>58</v>
      </c>
      <c r="J2" s="1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 t="s">
        <v>57</v>
      </c>
      <c r="F3" s="1" t="s">
        <v>51</v>
      </c>
      <c r="G3" s="1"/>
      <c r="H3" s="1"/>
      <c r="I3" s="1" t="s">
        <v>56</v>
      </c>
      <c r="J3" s="1"/>
      <c r="K3" s="1" t="s">
        <v>50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B4" s="1"/>
      <c r="C4" s="1"/>
      <c r="D4" s="1"/>
      <c r="E4" s="1" t="s">
        <v>58</v>
      </c>
      <c r="F4" s="1" t="s">
        <v>52</v>
      </c>
      <c r="G4" s="1"/>
      <c r="H4" s="1"/>
      <c r="I4" s="1" t="s">
        <v>60</v>
      </c>
      <c r="J4" s="1"/>
      <c r="K4" s="1" t="s">
        <v>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B6" s="1"/>
      <c r="C6" s="1"/>
      <c r="D6" s="1"/>
      <c r="E6" s="1" t="s">
        <v>55</v>
      </c>
      <c r="F6" s="1" t="s">
        <v>49</v>
      </c>
      <c r="G6" s="1"/>
      <c r="H6" s="1"/>
      <c r="I6" s="1" t="s">
        <v>53</v>
      </c>
      <c r="J6" s="1"/>
      <c r="K6" s="1" t="s">
        <v>49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B7" s="1"/>
      <c r="C7" s="1"/>
      <c r="D7" s="1"/>
      <c r="E7" s="1" t="s">
        <v>59</v>
      </c>
      <c r="F7" s="1" t="s">
        <v>51</v>
      </c>
      <c r="G7" s="1"/>
      <c r="H7" s="1"/>
      <c r="I7" s="1" t="s">
        <v>57</v>
      </c>
      <c r="J7" s="1"/>
      <c r="K7" s="1" t="s">
        <v>51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B8" s="1"/>
      <c r="C8" s="1"/>
      <c r="D8" s="1"/>
      <c r="E8" s="1" t="s">
        <v>56</v>
      </c>
      <c r="F8" s="1" t="s">
        <v>50</v>
      </c>
      <c r="G8" s="1"/>
      <c r="H8" s="1"/>
      <c r="I8" s="1" t="s">
        <v>55</v>
      </c>
      <c r="J8" s="1"/>
      <c r="K8" s="1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B9" s="1"/>
      <c r="C9" s="1"/>
      <c r="D9" s="1"/>
      <c r="E9" s="1" t="s">
        <v>60</v>
      </c>
      <c r="F9" s="1" t="s">
        <v>52</v>
      </c>
      <c r="G9" s="1"/>
      <c r="H9" s="1"/>
      <c r="I9" s="1" t="s">
        <v>59</v>
      </c>
      <c r="J9" s="1"/>
      <c r="K9" s="1" t="s">
        <v>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B10" s="1"/>
      <c r="C10" s="1"/>
      <c r="D10" s="1"/>
      <c r="E10" s="1"/>
      <c r="F10" s="1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B11" s="23" t="s">
        <v>62</v>
      </c>
      <c r="C11" s="10"/>
      <c r="D11" s="23"/>
      <c r="E11" s="23" t="s">
        <v>61</v>
      </c>
      <c r="F11" s="11">
        <v>2020</v>
      </c>
      <c r="G11" s="11">
        <v>2025</v>
      </c>
      <c r="H11" s="11">
        <v>2030</v>
      </c>
      <c r="I11" s="11">
        <v>2035</v>
      </c>
      <c r="J11" s="11">
        <v>2040</v>
      </c>
      <c r="K11" s="11">
        <v>2045</v>
      </c>
      <c r="L11" s="11">
        <v>2050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5" t="s">
        <v>30</v>
      </c>
      <c r="B12" s="5" t="s">
        <v>49</v>
      </c>
      <c r="C12" s="5" t="s">
        <v>47</v>
      </c>
      <c r="D12" s="24" t="s">
        <v>32</v>
      </c>
      <c r="E12" s="5" t="s">
        <v>55</v>
      </c>
      <c r="F12" s="25">
        <f>SUMIFS(Data!E$5:E$100,Data!$A$5:$A$100,$A12,Data!$B$5:$B$100,$C12,Data!$C$5:$C$100,$D12,Data!$D$5:$D$100,$E12)/SUMIFS(Data!E$5:E$100,Data!$A$5:$A$100,$A12,Data!$B$5:$B$100,$C12,Data!$C$5:$C$100,$D12,Data!$D$5:$D$100,$B12)-1</f>
        <v>0</v>
      </c>
      <c r="G12" s="25">
        <f>SUMIFS(Data!F$5:F$100,Data!$A$5:$A$100,$A12,Data!$B$5:$B$100,$C12,Data!$C$5:$C$100,$D12,Data!$D$5:$D$100,$E12)/SUMIFS(Data!F$5:F$100,Data!$A$5:$A$100,$A12,Data!$B$5:$B$100,$C12,Data!$C$5:$C$100,$D12,Data!$D$5:$D$100,$B12)-1</f>
        <v>0</v>
      </c>
      <c r="H12" s="25">
        <f>SUMIFS(Data!G$5:G$100,Data!$A$5:$A$100,$A12,Data!$B$5:$B$100,$C12,Data!$C$5:$C$100,$D12,Data!$D$5:$D$100,$E12)/SUMIFS(Data!G$5:G$100,Data!$A$5:$A$100,$A12,Data!$B$5:$B$100,$C12,Data!$C$5:$C$100,$D12,Data!$D$5:$D$100,$B12)-1</f>
        <v>6.9103725094636914E-3</v>
      </c>
      <c r="I12" s="25">
        <f>SUMIFS(Data!H$5:H$100,Data!$A$5:$A$100,$A12,Data!$B$5:$B$100,$C12,Data!$C$5:$C$100,$D12,Data!$D$5:$D$100,$E12)/SUMIFS(Data!H$5:H$100,Data!$A$5:$A$100,$A12,Data!$B$5:$B$100,$C12,Data!$C$5:$C$100,$D12,Data!$D$5:$D$100,$B12)-1</f>
        <v>5.8700259476149874E-3</v>
      </c>
      <c r="J12" s="25">
        <f>SUMIFS(Data!I$5:I$100,Data!$A$5:$A$100,$A12,Data!$B$5:$B$100,$C12,Data!$C$5:$C$100,$D12,Data!$D$5:$D$100,$E12)/SUMIFS(Data!I$5:I$100,Data!$A$5:$A$100,$A12,Data!$B$5:$B$100,$C12,Data!$C$5:$C$100,$D12,Data!$D$5:$D$100,$B12)-1</f>
        <v>5.1860561296832586E-3</v>
      </c>
      <c r="K12" s="25">
        <f>SUMIFS(Data!J$5:J$100,Data!$A$5:$A$100,$A12,Data!$B$5:$B$100,$C12,Data!$C$5:$C$100,$D12,Data!$D$5:$D$100,$E12)/SUMIFS(Data!J$5:J$100,Data!$A$5:$A$100,$A12,Data!$B$5:$B$100,$C12,Data!$C$5:$C$100,$D12,Data!$D$5:$D$100,$B12)-1</f>
        <v>4.7782944959187112E-3</v>
      </c>
      <c r="L12" s="25">
        <f>SUMIFS(Data!K$5:K$100,Data!$A$5:$A$100,$A12,Data!$B$5:$B$100,$C12,Data!$C$5:$C$100,$D12,Data!$D$5:$D$100,$E12)/SUMIFS(Data!K$5:K$100,Data!$A$5:$A$100,$A12,Data!$B$5:$B$100,$C12,Data!$C$5:$C$100,$D12,Data!$D$5:$D$100,$B12)-1</f>
        <v>4.5693217468649738E-3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8" t="s">
        <v>30</v>
      </c>
      <c r="B13" s="8" t="s">
        <v>51</v>
      </c>
      <c r="C13" s="8" t="s">
        <v>47</v>
      </c>
      <c r="D13" s="26" t="s">
        <v>32</v>
      </c>
      <c r="E13" s="8" t="s">
        <v>59</v>
      </c>
      <c r="F13" s="27">
        <f>SUMIFS(Data!E$5:E$100,Data!$A$5:$A$100,$A13,Data!$B$5:$B$100,$C13,Data!$C$5:$C$100,$D13,Data!$D$5:$D$100,$E13)/SUMIFS(Data!E$5:E$100,Data!$A$5:$A$100,$A13,Data!$B$5:$B$100,$C13,Data!$C$5:$C$100,$D13,Data!$D$5:$D$100,$B13)-1</f>
        <v>0</v>
      </c>
      <c r="G13" s="27">
        <f>SUMIFS(Data!F$5:F$100,Data!$A$5:$A$100,$A13,Data!$B$5:$B$100,$C13,Data!$C$5:$C$100,$D13,Data!$D$5:$D$100,$E13)/SUMIFS(Data!F$5:F$100,Data!$A$5:$A$100,$A13,Data!$B$5:$B$100,$C13,Data!$C$5:$C$100,$D13,Data!$D$5:$D$100,$B13)-1</f>
        <v>2.0295249419199912E-3</v>
      </c>
      <c r="H13" s="27">
        <f>SUMIFS(Data!G$5:G$100,Data!$A$5:$A$100,$A13,Data!$B$5:$B$100,$C13,Data!$C$5:$C$100,$D13,Data!$D$5:$D$100,$E13)/SUMIFS(Data!G$5:G$100,Data!$A$5:$A$100,$A13,Data!$B$5:$B$100,$C13,Data!$C$5:$C$100,$D13,Data!$D$5:$D$100,$B13)-1</f>
        <v>6.6808491008087945E-3</v>
      </c>
      <c r="I13" s="27">
        <f>SUMIFS(Data!H$5:H$100,Data!$A$5:$A$100,$A13,Data!$B$5:$B$100,$C13,Data!$C$5:$C$100,$D13,Data!$D$5:$D$100,$E13)/SUMIFS(Data!H$5:H$100,Data!$A$5:$A$100,$A13,Data!$B$5:$B$100,$C13,Data!$C$5:$C$100,$D13,Data!$D$5:$D$100,$B13)-1</f>
        <v>5.9847010486659968E-3</v>
      </c>
      <c r="J13" s="27">
        <f>SUMIFS(Data!I$5:I$100,Data!$A$5:$A$100,$A13,Data!$B$5:$B$100,$C13,Data!$C$5:$C$100,$D13,Data!$D$5:$D$100,$E13)/SUMIFS(Data!I$5:I$100,Data!$A$5:$A$100,$A13,Data!$B$5:$B$100,$C13,Data!$C$5:$C$100,$D13,Data!$D$5:$D$100,$B13)-1</f>
        <v>5.4171042879149756E-3</v>
      </c>
      <c r="K13" s="27">
        <f>SUMIFS(Data!J$5:J$100,Data!$A$5:$A$100,$A13,Data!$B$5:$B$100,$C13,Data!$C$5:$C$100,$D13,Data!$D$5:$D$100,$E13)/SUMIFS(Data!J$5:J$100,Data!$A$5:$A$100,$A13,Data!$B$5:$B$100,$C13,Data!$C$5:$C$100,$D13,Data!$D$5:$D$100,$B13)-1</f>
        <v>4.914666142984192E-3</v>
      </c>
      <c r="L13" s="27">
        <f>SUMIFS(Data!K$5:K$100,Data!$A$5:$A$100,$A13,Data!$B$5:$B$100,$C13,Data!$C$5:$C$100,$D13,Data!$D$5:$D$100,$E13)/SUMIFS(Data!K$5:K$100,Data!$A$5:$A$100,$A13,Data!$B$5:$B$100,$C13,Data!$C$5:$C$100,$D13,Data!$D$5:$D$100,$B13)-1</f>
        <v>4.5117042883118241E-3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B15" s="1"/>
      <c r="C15" s="1"/>
      <c r="D15" s="2"/>
      <c r="E15" s="10"/>
      <c r="F15" s="11">
        <v>2020</v>
      </c>
      <c r="G15" s="11">
        <v>2025</v>
      </c>
      <c r="H15" s="11">
        <v>2030</v>
      </c>
      <c r="I15" s="11">
        <v>2035</v>
      </c>
      <c r="J15" s="11">
        <v>2040</v>
      </c>
      <c r="K15" s="11">
        <v>2045</v>
      </c>
      <c r="L15" s="11">
        <v>2050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5" t="s">
        <v>30</v>
      </c>
      <c r="B16" s="5" t="s">
        <v>49</v>
      </c>
      <c r="C16" s="5" t="s">
        <v>47</v>
      </c>
      <c r="D16" s="24" t="s">
        <v>41</v>
      </c>
      <c r="E16" s="5" t="s">
        <v>55</v>
      </c>
      <c r="F16" s="25">
        <f>SUMIFS(Data!E$5:E$100,Data!$A$5:$A$100,$A16,Data!$B$5:$B$100,$C16,Data!$C$5:$C$100,$D16,Data!$D$5:$D$100,$E16)/SUMIFS(Data!E$5:E$100,Data!$A$5:$A$100,$A16,Data!$B$5:$B$100,$C16,Data!$C$5:$C$100,$D16,Data!$D$5:$D$100,$B16)-1</f>
        <v>0</v>
      </c>
      <c r="G16" s="25">
        <f>SUMIFS(Data!F$5:F$100,Data!$A$5:$A$100,$A16,Data!$B$5:$B$100,$C16,Data!$C$5:$C$100,$D16,Data!$D$5:$D$100,$E16)/SUMIFS(Data!F$5:F$100,Data!$A$5:$A$100,$A16,Data!$B$5:$B$100,$C16,Data!$C$5:$C$100,$D16,Data!$D$5:$D$100,$B16)-1</f>
        <v>0</v>
      </c>
      <c r="H16" s="25">
        <f>SUMIFS(Data!G$5:G$100,Data!$A$5:$A$100,$A16,Data!$B$5:$B$100,$C16,Data!$C$5:$C$100,$D16,Data!$D$5:$D$100,$E16)/SUMIFS(Data!G$5:G$100,Data!$A$5:$A$100,$A16,Data!$B$5:$B$100,$C16,Data!$C$5:$C$100,$D16,Data!$D$5:$D$100,$B16)-1</f>
        <v>1.8114106193380053E-2</v>
      </c>
      <c r="I16" s="25">
        <f>SUMIFS(Data!H$5:H$100,Data!$A$5:$A$100,$A16,Data!$B$5:$B$100,$C16,Data!$C$5:$C$100,$D16,Data!$D$5:$D$100,$E16)/SUMIFS(Data!H$5:H$100,Data!$A$5:$A$100,$A16,Data!$B$5:$B$100,$C16,Data!$C$5:$C$100,$D16,Data!$D$5:$D$100,$B16)-1</f>
        <v>1.5881937339636387E-2</v>
      </c>
      <c r="J16" s="25">
        <f>SUMIFS(Data!I$5:I$100,Data!$A$5:$A$100,$A16,Data!$B$5:$B$100,$C16,Data!$C$5:$C$100,$D16,Data!$D$5:$D$100,$E16)/SUMIFS(Data!I$5:I$100,Data!$A$5:$A$100,$A16,Data!$B$5:$B$100,$C16,Data!$C$5:$C$100,$D16,Data!$D$5:$D$100,$B16)-1</f>
        <v>1.4053651451788385E-2</v>
      </c>
      <c r="K16" s="25">
        <f>SUMIFS(Data!J$5:J$100,Data!$A$5:$A$100,$A16,Data!$B$5:$B$100,$C16,Data!$C$5:$C$100,$D16,Data!$D$5:$D$100,$E16)/SUMIFS(Data!J$5:J$100,Data!$A$5:$A$100,$A16,Data!$B$5:$B$100,$C16,Data!$C$5:$C$100,$D16,Data!$D$5:$D$100,$B16)-1</f>
        <v>1.2597691402184141E-2</v>
      </c>
      <c r="L16" s="25">
        <f>SUMIFS(Data!K$5:K$100,Data!$A$5:$A$100,$A16,Data!$B$5:$B$100,$C16,Data!$C$5:$C$100,$D16,Data!$D$5:$D$100,$E16)/SUMIFS(Data!K$5:K$100,Data!$A$5:$A$100,$A16,Data!$B$5:$B$100,$C16,Data!$C$5:$C$100,$D16,Data!$D$5:$D$100,$B16)-1</f>
        <v>1.1463470902875583E-2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8" t="s">
        <v>30</v>
      </c>
      <c r="B17" s="8" t="s">
        <v>51</v>
      </c>
      <c r="C17" s="8" t="s">
        <v>47</v>
      </c>
      <c r="D17" s="26" t="s">
        <v>41</v>
      </c>
      <c r="E17" s="8" t="s">
        <v>59</v>
      </c>
      <c r="F17" s="27">
        <f>SUMIFS(Data!E$5:E$100,Data!$A$5:$A$100,$A17,Data!$B$5:$B$100,$C17,Data!$C$5:$C$100,$D17,Data!$D$5:$D$100,$E17)/SUMIFS(Data!E$5:E$100,Data!$A$5:$A$100,$A17,Data!$B$5:$B$100,$C17,Data!$C$5:$C$100,$D17,Data!$D$5:$D$100,$B17)-1</f>
        <v>0</v>
      </c>
      <c r="G17" s="27">
        <f>SUMIFS(Data!F$5:F$100,Data!$A$5:$A$100,$A17,Data!$B$5:$B$100,$C17,Data!$C$5:$C$100,$D17,Data!$D$5:$D$100,$E17)/SUMIFS(Data!F$5:F$100,Data!$A$5:$A$100,$A17,Data!$B$5:$B$100,$C17,Data!$C$5:$C$100,$D17,Data!$D$5:$D$100,$B17)-1</f>
        <v>4.4461576374539291E-3</v>
      </c>
      <c r="H17" s="27">
        <f>SUMIFS(Data!G$5:G$100,Data!$A$5:$A$100,$A17,Data!$B$5:$B$100,$C17,Data!$C$5:$C$100,$D17,Data!$D$5:$D$100,$E17)/SUMIFS(Data!G$5:G$100,Data!$A$5:$A$100,$A17,Data!$B$5:$B$100,$C17,Data!$C$5:$C$100,$D17,Data!$D$5:$D$100,$B17)-1</f>
        <v>1.5414543454327578E-2</v>
      </c>
      <c r="I17" s="27">
        <f>SUMIFS(Data!H$5:H$100,Data!$A$5:$A$100,$A17,Data!$B$5:$B$100,$C17,Data!$C$5:$C$100,$D17,Data!$D$5:$D$100,$E17)/SUMIFS(Data!H$5:H$100,Data!$A$5:$A$100,$A17,Data!$B$5:$B$100,$C17,Data!$C$5:$C$100,$D17,Data!$D$5:$D$100,$B17)-1</f>
        <v>1.4129162786627791E-2</v>
      </c>
      <c r="J17" s="27">
        <f>SUMIFS(Data!I$5:I$100,Data!$A$5:$A$100,$A17,Data!$B$5:$B$100,$C17,Data!$C$5:$C$100,$D17,Data!$D$5:$D$100,$E17)/SUMIFS(Data!I$5:I$100,Data!$A$5:$A$100,$A17,Data!$B$5:$B$100,$C17,Data!$C$5:$C$100,$D17,Data!$D$5:$D$100,$B17)-1</f>
        <v>1.3019040546297767E-2</v>
      </c>
      <c r="K17" s="27">
        <f>SUMIFS(Data!J$5:J$100,Data!$A$5:$A$100,$A17,Data!$B$5:$B$100,$C17,Data!$C$5:$C$100,$D17,Data!$D$5:$D$100,$E17)/SUMIFS(Data!J$5:J$100,Data!$A$5:$A$100,$A17,Data!$B$5:$B$100,$C17,Data!$C$5:$C$100,$D17,Data!$D$5:$D$100,$B17)-1</f>
        <v>1.2091971343975549E-2</v>
      </c>
      <c r="L17" s="27">
        <f>SUMIFS(Data!K$5:K$100,Data!$A$5:$A$100,$A17,Data!$B$5:$B$100,$C17,Data!$C$5:$C$100,$D17,Data!$D$5:$D$100,$E17)/SUMIFS(Data!K$5:K$100,Data!$A$5:$A$100,$A17,Data!$B$5:$B$100,$C17,Data!$C$5:$C$100,$D17,Data!$D$5:$D$100,$B17)-1</f>
        <v>1.144497832269753E-2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B19" s="1"/>
      <c r="C19" s="1"/>
      <c r="D19" s="2"/>
      <c r="E19" s="5"/>
      <c r="F19" s="30">
        <v>2020</v>
      </c>
      <c r="G19" s="30">
        <v>2025</v>
      </c>
      <c r="H19" s="30">
        <v>2030</v>
      </c>
      <c r="I19" s="30">
        <v>2035</v>
      </c>
      <c r="J19" s="30">
        <v>2040</v>
      </c>
      <c r="K19" s="30">
        <v>2045</v>
      </c>
      <c r="L19" s="30">
        <v>2050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5" t="s">
        <v>30</v>
      </c>
      <c r="B20" s="5" t="s">
        <v>50</v>
      </c>
      <c r="C20" s="5" t="s">
        <v>47</v>
      </c>
      <c r="D20" s="24" t="s">
        <v>32</v>
      </c>
      <c r="E20" s="5" t="s">
        <v>56</v>
      </c>
      <c r="F20" s="25">
        <f>SUMIFS(Data!E$5:E$100,Data!$A$5:$A$100,$A20,Data!$B$5:$B$100,$C20,Data!$C$5:$C$100,$D20,Data!$D$5:$D$100,$E20)/SUMIFS(Data!E$5:E$100,Data!$A$5:$A$100,$A20,Data!$B$5:$B$100,$C20,Data!$C$5:$C$100,$D20,Data!$D$5:$D$100,$B20)-1</f>
        <v>0</v>
      </c>
      <c r="G20" s="25">
        <f>SUMIFS(Data!F$5:F$100,Data!$A$5:$A$100,$A20,Data!$B$5:$B$100,$C20,Data!$C$5:$C$100,$D20,Data!$D$5:$D$100,$E20)/SUMIFS(Data!F$5:F$100,Data!$A$5:$A$100,$A20,Data!$B$5:$B$100,$C20,Data!$C$5:$C$100,$D20,Data!$D$5:$D$100,$B20)-1</f>
        <v>0</v>
      </c>
      <c r="H20" s="25">
        <f>SUMIFS(Data!G$5:G$100,Data!$A$5:$A$100,$A20,Data!$B$5:$B$100,$C20,Data!$C$5:$C$100,$D20,Data!$D$5:$D$100,$E20)/SUMIFS(Data!G$5:G$100,Data!$A$5:$A$100,$A20,Data!$B$5:$B$100,$C20,Data!$C$5:$C$100,$D20,Data!$D$5:$D$100,$B20)-1</f>
        <v>0.16709461302599071</v>
      </c>
      <c r="I20" s="25">
        <f>SUMIFS(Data!H$5:H$100,Data!$A$5:$A$100,$A20,Data!$B$5:$B$100,$C20,Data!$C$5:$C$100,$D20,Data!$D$5:$D$100,$E20)/SUMIFS(Data!H$5:H$100,Data!$A$5:$A$100,$A20,Data!$B$5:$B$100,$C20,Data!$C$5:$C$100,$D20,Data!$D$5:$D$100,$B20)-1</f>
        <v>6.9184075061622829E-2</v>
      </c>
      <c r="J20" s="25">
        <f>SUMIFS(Data!I$5:I$100,Data!$A$5:$A$100,$A20,Data!$B$5:$B$100,$C20,Data!$C$5:$C$100,$D20,Data!$D$5:$D$100,$E20)/SUMIFS(Data!I$5:I$100,Data!$A$5:$A$100,$A20,Data!$B$5:$B$100,$C20,Data!$C$5:$C$100,$D20,Data!$D$5:$D$100,$B20)-1</f>
        <v>2.8280189703584258E-2</v>
      </c>
      <c r="K20" s="25">
        <f>SUMIFS(Data!J$5:J$100,Data!$A$5:$A$100,$A20,Data!$B$5:$B$100,$C20,Data!$C$5:$C$100,$D20,Data!$D$5:$D$100,$E20)/SUMIFS(Data!J$5:J$100,Data!$A$5:$A$100,$A20,Data!$B$5:$B$100,$C20,Data!$C$5:$C$100,$D20,Data!$D$5:$D$100,$B20)-1</f>
        <v>1.1174406229524925E-2</v>
      </c>
      <c r="L20" s="25">
        <f>SUMIFS(Data!K$5:K$100,Data!$A$5:$A$100,$A20,Data!$B$5:$B$100,$C20,Data!$C$5:$C$100,$D20,Data!$D$5:$D$100,$E20)/SUMIFS(Data!K$5:K$100,Data!$A$5:$A$100,$A20,Data!$B$5:$B$100,$C20,Data!$C$5:$C$100,$D20,Data!$D$5:$D$100,$B20)-1</f>
        <v>4.1866550199773922E-3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8" t="s">
        <v>30</v>
      </c>
      <c r="B21" s="8" t="s">
        <v>52</v>
      </c>
      <c r="C21" s="8" t="s">
        <v>47</v>
      </c>
      <c r="D21" s="26" t="s">
        <v>32</v>
      </c>
      <c r="E21" s="8" t="s">
        <v>60</v>
      </c>
      <c r="F21" s="27">
        <f>SUMIFS(Data!E$5:E$100,Data!$A$5:$A$100,$A21,Data!$B$5:$B$100,$C21,Data!$C$5:$C$100,$D21,Data!$D$5:$D$100,$E21)/SUMIFS(Data!E$5:E$100,Data!$A$5:$A$100,$A21,Data!$B$5:$B$100,$C21,Data!$C$5:$C$100,$D21,Data!$D$5:$D$100,$B21)-1</f>
        <v>0</v>
      </c>
      <c r="G21" s="27">
        <f>SUMIFS(Data!F$5:F$100,Data!$A$5:$A$100,$A21,Data!$B$5:$B$100,$C21,Data!$C$5:$C$100,$D21,Data!$D$5:$D$100,$E21)/SUMIFS(Data!F$5:F$100,Data!$A$5:$A$100,$A21,Data!$B$5:$B$100,$C21,Data!$C$5:$C$100,$D21,Data!$D$5:$D$100,$B21)-1</f>
        <v>1.4421767834326582E-2</v>
      </c>
      <c r="H21" s="27">
        <f>SUMIFS(Data!G$5:G$100,Data!$A$5:$A$100,$A21,Data!$B$5:$B$100,$C21,Data!$C$5:$C$100,$D21,Data!$D$5:$D$100,$E21)/SUMIFS(Data!G$5:G$100,Data!$A$5:$A$100,$A21,Data!$B$5:$B$100,$C21,Data!$C$5:$C$100,$D21,Data!$D$5:$D$100,$B21)-1</f>
        <v>0.1080848135023289</v>
      </c>
      <c r="I21" s="27">
        <f>SUMIFS(Data!H$5:H$100,Data!$A$5:$A$100,$A21,Data!$B$5:$B$100,$C21,Data!$C$5:$C$100,$D21,Data!$D$5:$D$100,$E21)/SUMIFS(Data!H$5:H$100,Data!$A$5:$A$100,$A21,Data!$B$5:$B$100,$C21,Data!$C$5:$C$100,$D21,Data!$D$5:$D$100,$B21)-1</f>
        <v>6.7539576506160159E-2</v>
      </c>
      <c r="J21" s="27">
        <f>SUMIFS(Data!I$5:I$100,Data!$A$5:$A$100,$A21,Data!$B$5:$B$100,$C21,Data!$C$5:$C$100,$D21,Data!$D$5:$D$100,$E21)/SUMIFS(Data!I$5:I$100,Data!$A$5:$A$100,$A21,Data!$B$5:$B$100,$C21,Data!$C$5:$C$100,$D21,Data!$D$5:$D$100,$B21)-1</f>
        <v>4.2211668686271686E-2</v>
      </c>
      <c r="K21" s="27">
        <f>SUMIFS(Data!J$5:J$100,Data!$A$5:$A$100,$A21,Data!$B$5:$B$100,$C21,Data!$C$5:$C$100,$D21,Data!$D$5:$D$100,$E21)/SUMIFS(Data!J$5:J$100,Data!$A$5:$A$100,$A21,Data!$B$5:$B$100,$C21,Data!$C$5:$C$100,$D21,Data!$D$5:$D$100,$B21)-1</f>
        <v>2.6261509983114051E-2</v>
      </c>
      <c r="L21" s="27">
        <f>SUMIFS(Data!K$5:K$100,Data!$A$5:$A$100,$A21,Data!$B$5:$B$100,$C21,Data!$C$5:$C$100,$D21,Data!$D$5:$D$100,$E21)/SUMIFS(Data!K$5:K$100,Data!$A$5:$A$100,$A21,Data!$B$5:$B$100,$C21,Data!$C$5:$C$100,$D21,Data!$D$5:$D$100,$B21)-1</f>
        <v>1.5647255584313458E-2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2"/>
      <c r="E23" s="5"/>
      <c r="F23" s="30">
        <v>2020</v>
      </c>
      <c r="G23" s="30">
        <v>2025</v>
      </c>
      <c r="H23" s="30">
        <v>2030</v>
      </c>
      <c r="I23" s="30">
        <v>2035</v>
      </c>
      <c r="J23" s="30">
        <v>2040</v>
      </c>
      <c r="K23" s="30">
        <v>2045</v>
      </c>
      <c r="L23" s="30">
        <v>2050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5" t="s">
        <v>30</v>
      </c>
      <c r="B24" s="5" t="s">
        <v>50</v>
      </c>
      <c r="C24" s="5" t="s">
        <v>47</v>
      </c>
      <c r="D24" s="24" t="s">
        <v>41</v>
      </c>
      <c r="E24" s="5" t="s">
        <v>56</v>
      </c>
      <c r="F24" s="25">
        <f>SUMIFS(Data!E$5:E$100,Data!$A$5:$A$100,$A24,Data!$B$5:$B$100,$C24,Data!$C$5:$C$100,$D24,Data!$D$5:$D$100,$E24)/SUMIFS(Data!E$5:E$100,Data!$A$5:$A$100,$A24,Data!$B$5:$B$100,$C24,Data!$C$5:$C$100,$D24,Data!$D$5:$D$100,$B24)-1</f>
        <v>0</v>
      </c>
      <c r="G24" s="25">
        <f>SUMIFS(Data!F$5:F$100,Data!$A$5:$A$100,$A24,Data!$B$5:$B$100,$C24,Data!$C$5:$C$100,$D24,Data!$D$5:$D$100,$E24)/SUMIFS(Data!F$5:F$100,Data!$A$5:$A$100,$A24,Data!$B$5:$B$100,$C24,Data!$C$5:$C$100,$D24,Data!$D$5:$D$100,$B24)-1</f>
        <v>0</v>
      </c>
      <c r="H24" s="25">
        <f>SUMIFS(Data!G$5:G$100,Data!$A$5:$A$100,$A24,Data!$B$5:$B$100,$C24,Data!$C$5:$C$100,$D24,Data!$D$5:$D$100,$E24)/SUMIFS(Data!G$5:G$100,Data!$A$5:$A$100,$A24,Data!$B$5:$B$100,$C24,Data!$C$5:$C$100,$D24,Data!$D$5:$D$100,$B24)-1</f>
        <v>0.10258762931954868</v>
      </c>
      <c r="I24" s="25">
        <f>SUMIFS(Data!H$5:H$100,Data!$A$5:$A$100,$A24,Data!$B$5:$B$100,$C24,Data!$C$5:$C$100,$D24,Data!$D$5:$D$100,$E24)/SUMIFS(Data!H$5:H$100,Data!$A$5:$A$100,$A24,Data!$B$5:$B$100,$C24,Data!$C$5:$C$100,$D24,Data!$D$5:$D$100,$B24)-1</f>
        <v>4.0098898460820154E-2</v>
      </c>
      <c r="J24" s="25">
        <f>SUMIFS(Data!I$5:I$100,Data!$A$5:$A$100,$A24,Data!$B$5:$B$100,$C24,Data!$C$5:$C$100,$D24,Data!$D$5:$D$100,$E24)/SUMIFS(Data!I$5:I$100,Data!$A$5:$A$100,$A24,Data!$B$5:$B$100,$C24,Data!$C$5:$C$100,$D24,Data!$D$5:$D$100,$B24)-1</f>
        <v>1.5381725604289853E-2</v>
      </c>
      <c r="K24" s="25">
        <f>SUMIFS(Data!J$5:J$100,Data!$A$5:$A$100,$A24,Data!$B$5:$B$100,$C24,Data!$C$5:$C$100,$D24,Data!$D$5:$D$100,$E24)/SUMIFS(Data!J$5:J$100,Data!$A$5:$A$100,$A24,Data!$B$5:$B$100,$C24,Data!$C$5:$C$100,$D24,Data!$D$5:$D$100,$B24)-1</f>
        <v>6.0699420979870577E-3</v>
      </c>
      <c r="L24" s="25">
        <f>SUMIFS(Data!K$5:K$100,Data!$A$5:$A$100,$A24,Data!$B$5:$B$100,$C24,Data!$C$5:$C$100,$D24,Data!$D$5:$D$100,$E24)/SUMIFS(Data!K$5:K$100,Data!$A$5:$A$100,$A24,Data!$B$5:$B$100,$C24,Data!$C$5:$C$100,$D24,Data!$D$5:$D$100,$B24)-1</f>
        <v>2.9428967978468723E-3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8" t="s">
        <v>30</v>
      </c>
      <c r="B25" s="8" t="s">
        <v>52</v>
      </c>
      <c r="C25" s="8" t="s">
        <v>47</v>
      </c>
      <c r="D25" s="26" t="s">
        <v>41</v>
      </c>
      <c r="E25" s="8" t="s">
        <v>60</v>
      </c>
      <c r="F25" s="27">
        <f>SUMIFS(Data!E$5:E$100,Data!$A$5:$A$100,$A25,Data!$B$5:$B$100,$C25,Data!$C$5:$C$100,$D25,Data!$D$5:$D$100,$E25)/SUMIFS(Data!E$5:E$100,Data!$A$5:$A$100,$A25,Data!$B$5:$B$100,$C25,Data!$C$5:$C$100,$D25,Data!$D$5:$D$100,$B25)-1</f>
        <v>0</v>
      </c>
      <c r="G25" s="27">
        <f>SUMIFS(Data!F$5:F$100,Data!$A$5:$A$100,$A25,Data!$B$5:$B$100,$C25,Data!$C$5:$C$100,$D25,Data!$D$5:$D$100,$E25)/SUMIFS(Data!F$5:F$100,Data!$A$5:$A$100,$A25,Data!$B$5:$B$100,$C25,Data!$C$5:$C$100,$D25,Data!$D$5:$D$100,$B25)-1</f>
        <v>1.1008026767323376E-2</v>
      </c>
      <c r="H25" s="27">
        <f>SUMIFS(Data!G$5:G$100,Data!$A$5:$A$100,$A25,Data!$B$5:$B$100,$C25,Data!$C$5:$C$100,$D25,Data!$D$5:$D$100,$E25)/SUMIFS(Data!G$5:G$100,Data!$A$5:$A$100,$A25,Data!$B$5:$B$100,$C25,Data!$C$5:$C$100,$D25,Data!$D$5:$D$100,$B25)-1</f>
        <v>6.385016372368435E-2</v>
      </c>
      <c r="I25" s="27">
        <f>SUMIFS(Data!H$5:H$100,Data!$A$5:$A$100,$A25,Data!$B$5:$B$100,$C25,Data!$C$5:$C$100,$D25,Data!$D$5:$D$100,$E25)/SUMIFS(Data!H$5:H$100,Data!$A$5:$A$100,$A25,Data!$B$5:$B$100,$C25,Data!$C$5:$C$100,$D25,Data!$D$5:$D$100,$B25)-1</f>
        <v>3.9459322934929597E-2</v>
      </c>
      <c r="J25" s="27">
        <f>SUMIFS(Data!I$5:I$100,Data!$A$5:$A$100,$A25,Data!$B$5:$B$100,$C25,Data!$C$5:$C$100,$D25,Data!$D$5:$D$100,$E25)/SUMIFS(Data!I$5:I$100,Data!$A$5:$A$100,$A25,Data!$B$5:$B$100,$C25,Data!$C$5:$C$100,$D25,Data!$D$5:$D$100,$B25)-1</f>
        <v>2.4684393100950386E-2</v>
      </c>
      <c r="K25" s="27">
        <f>SUMIFS(Data!J$5:J$100,Data!$A$5:$A$100,$A25,Data!$B$5:$B$100,$C25,Data!$C$5:$C$100,$D25,Data!$D$5:$D$100,$E25)/SUMIFS(Data!J$5:J$100,Data!$A$5:$A$100,$A25,Data!$B$5:$B$100,$C25,Data!$C$5:$C$100,$D25,Data!$D$5:$D$100,$B25)-1</f>
        <v>1.575471083299651E-2</v>
      </c>
      <c r="L25" s="27">
        <f>SUMIFS(Data!K$5:K$100,Data!$A$5:$A$100,$A25,Data!$B$5:$B$100,$C25,Data!$C$5:$C$100,$D25,Data!$D$5:$D$100,$E25)/SUMIFS(Data!K$5:K$100,Data!$A$5:$A$100,$A25,Data!$B$5:$B$100,$C25,Data!$C$5:$C$100,$D25,Data!$D$5:$D$100,$B25)-1</f>
        <v>1.019638764930586E-2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2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2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67F-6BA7-4B87-AE89-4089ABACB8D5}">
  <sheetPr>
    <tabColor rgb="FF002060"/>
  </sheetPr>
  <dimension ref="A1:AB55"/>
  <sheetViews>
    <sheetView zoomScale="85" zoomScaleNormal="85" workbookViewId="0"/>
  </sheetViews>
  <sheetFormatPr defaultRowHeight="15" x14ac:dyDescent="0.25"/>
  <cols>
    <col min="2" max="2" width="17.5703125" bestFit="1" customWidth="1"/>
    <col min="5" max="5" width="17.140625" customWidth="1"/>
  </cols>
  <sheetData>
    <row r="1" spans="1:28" x14ac:dyDescent="0.25">
      <c r="B1" s="1"/>
      <c r="C1" s="1"/>
      <c r="D1" s="1"/>
      <c r="E1" s="1" t="s">
        <v>53</v>
      </c>
      <c r="F1" s="1" t="s">
        <v>49</v>
      </c>
      <c r="G1" s="1"/>
      <c r="H1" s="1"/>
      <c r="I1" s="1" t="s">
        <v>54</v>
      </c>
      <c r="J1" s="1"/>
      <c r="K1" s="1" t="s">
        <v>50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 t="s">
        <v>54</v>
      </c>
      <c r="F2" s="1" t="s">
        <v>50</v>
      </c>
      <c r="G2" s="1"/>
      <c r="H2" s="1"/>
      <c r="I2" s="1" t="s">
        <v>58</v>
      </c>
      <c r="J2" s="1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 t="s">
        <v>57</v>
      </c>
      <c r="F3" s="1" t="s">
        <v>51</v>
      </c>
      <c r="G3" s="1"/>
      <c r="H3" s="1"/>
      <c r="I3" s="1" t="s">
        <v>56</v>
      </c>
      <c r="J3" s="1"/>
      <c r="K3" s="1" t="s">
        <v>50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B4" s="1"/>
      <c r="C4" s="1"/>
      <c r="D4" s="1"/>
      <c r="E4" s="1" t="s">
        <v>58</v>
      </c>
      <c r="F4" s="1" t="s">
        <v>52</v>
      </c>
      <c r="G4" s="1"/>
      <c r="H4" s="1"/>
      <c r="I4" s="1" t="s">
        <v>60</v>
      </c>
      <c r="J4" s="1"/>
      <c r="K4" s="1" t="s">
        <v>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B6" s="1"/>
      <c r="C6" s="1"/>
      <c r="D6" s="1"/>
      <c r="E6" s="1" t="s">
        <v>55</v>
      </c>
      <c r="F6" s="1" t="s">
        <v>49</v>
      </c>
      <c r="G6" s="1"/>
      <c r="H6" s="1"/>
      <c r="I6" s="1" t="s">
        <v>53</v>
      </c>
      <c r="J6" s="1"/>
      <c r="K6" s="1" t="s">
        <v>49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B7" s="1"/>
      <c r="C7" s="1"/>
      <c r="D7" s="1"/>
      <c r="E7" s="1" t="s">
        <v>59</v>
      </c>
      <c r="F7" s="1" t="s">
        <v>51</v>
      </c>
      <c r="G7" s="1"/>
      <c r="H7" s="1"/>
      <c r="I7" s="1" t="s">
        <v>57</v>
      </c>
      <c r="J7" s="1"/>
      <c r="K7" s="1" t="s">
        <v>51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B8" s="1"/>
      <c r="C8" s="1"/>
      <c r="D8" s="1"/>
      <c r="E8" s="1" t="s">
        <v>56</v>
      </c>
      <c r="F8" s="1" t="s">
        <v>50</v>
      </c>
      <c r="G8" s="1"/>
      <c r="H8" s="1"/>
      <c r="I8" s="1" t="s">
        <v>55</v>
      </c>
      <c r="J8" s="1"/>
      <c r="K8" s="1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B9" s="1"/>
      <c r="C9" s="1"/>
      <c r="D9" s="1"/>
      <c r="E9" s="1" t="s">
        <v>60</v>
      </c>
      <c r="F9" s="1" t="s">
        <v>52</v>
      </c>
      <c r="G9" s="1"/>
      <c r="H9" s="1"/>
      <c r="I9" s="1" t="s">
        <v>59</v>
      </c>
      <c r="J9" s="1"/>
      <c r="K9" s="1" t="s">
        <v>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B10" s="1"/>
      <c r="C10" s="1"/>
      <c r="D10" s="1"/>
      <c r="E10" s="1"/>
      <c r="F10" s="1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B11" s="23" t="s">
        <v>62</v>
      </c>
      <c r="C11" s="10"/>
      <c r="D11" s="23"/>
      <c r="E11" s="23" t="s">
        <v>61</v>
      </c>
      <c r="F11" s="11">
        <v>2020</v>
      </c>
      <c r="G11" s="11">
        <v>2025</v>
      </c>
      <c r="H11" s="11">
        <v>2030</v>
      </c>
      <c r="I11" s="11">
        <v>2035</v>
      </c>
      <c r="J11" s="11">
        <v>2040</v>
      </c>
      <c r="K11" s="11">
        <v>2045</v>
      </c>
      <c r="L11" s="11">
        <v>2050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5" t="s">
        <v>48</v>
      </c>
      <c r="B12" s="5" t="s">
        <v>49</v>
      </c>
      <c r="C12" s="5" t="s">
        <v>47</v>
      </c>
      <c r="D12" s="24" t="s">
        <v>32</v>
      </c>
      <c r="E12" s="5" t="s">
        <v>55</v>
      </c>
      <c r="F12" s="25">
        <f>SUMIFS(Data!E$5:E$100,Data!$A$5:$A$100,$A12,Data!$B$5:$B$100,$C12,Data!$C$5:$C$100,$D12,Data!$D$5:$D$100,$E12)/SUMIFS(Data!E$5:E$100,Data!$A$5:$A$100,$A12,Data!$B$5:$B$100,$C12,Data!$C$5:$C$100,$D12,Data!$D$5:$D$100,$B12)-1</f>
        <v>0</v>
      </c>
      <c r="G12" s="25">
        <f>SUMIFS(Data!F$5:F$100,Data!$A$5:$A$100,$A12,Data!$B$5:$B$100,$C12,Data!$C$5:$C$100,$D12,Data!$D$5:$D$100,$E12)/SUMIFS(Data!F$5:F$100,Data!$A$5:$A$100,$A12,Data!$B$5:$B$100,$C12,Data!$C$5:$C$100,$D12,Data!$D$5:$D$100,$B12)-1</f>
        <v>0</v>
      </c>
      <c r="H12" s="25">
        <f>SUMIFS(Data!G$5:G$100,Data!$A$5:$A$100,$A12,Data!$B$5:$B$100,$C12,Data!$C$5:$C$100,$D12,Data!$D$5:$D$100,$E12)/SUMIFS(Data!G$5:G$100,Data!$A$5:$A$100,$A12,Data!$B$5:$B$100,$C12,Data!$C$5:$C$100,$D12,Data!$D$5:$D$100,$B12)-1</f>
        <v>9.0957423427761697E-2</v>
      </c>
      <c r="I12" s="25">
        <f>SUMIFS(Data!H$5:H$100,Data!$A$5:$A$100,$A12,Data!$B$5:$B$100,$C12,Data!$C$5:$C$100,$D12,Data!$D$5:$D$100,$E12)/SUMIFS(Data!H$5:H$100,Data!$A$5:$A$100,$A12,Data!$B$5:$B$100,$C12,Data!$C$5:$C$100,$D12,Data!$D$5:$D$100,$B12)-1</f>
        <v>8.3056760343063862E-2</v>
      </c>
      <c r="J12" s="25">
        <f>SUMIFS(Data!I$5:I$100,Data!$A$5:$A$100,$A12,Data!$B$5:$B$100,$C12,Data!$C$5:$C$100,$D12,Data!$D$5:$D$100,$E12)/SUMIFS(Data!I$5:I$100,Data!$A$5:$A$100,$A12,Data!$B$5:$B$100,$C12,Data!$C$5:$C$100,$D12,Data!$D$5:$D$100,$B12)-1</f>
        <v>7.6612753680581847E-2</v>
      </c>
      <c r="K12" s="25">
        <f>SUMIFS(Data!J$5:J$100,Data!$A$5:$A$100,$A12,Data!$B$5:$B$100,$C12,Data!$C$5:$C$100,$D12,Data!$D$5:$D$100,$E12)/SUMIFS(Data!J$5:J$100,Data!$A$5:$A$100,$A12,Data!$B$5:$B$100,$C12,Data!$C$5:$C$100,$D12,Data!$D$5:$D$100,$B12)-1</f>
        <v>7.1380650728860795E-2</v>
      </c>
      <c r="L12" s="25">
        <f>SUMIFS(Data!K$5:K$100,Data!$A$5:$A$100,$A12,Data!$B$5:$B$100,$C12,Data!$C$5:$C$100,$D12,Data!$D$5:$D$100,$E12)/SUMIFS(Data!K$5:K$100,Data!$A$5:$A$100,$A12,Data!$B$5:$B$100,$C12,Data!$C$5:$C$100,$D12,Data!$D$5:$D$100,$B12)-1</f>
        <v>6.7162013130741993E-2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8" t="s">
        <v>48</v>
      </c>
      <c r="B13" s="8" t="s">
        <v>51</v>
      </c>
      <c r="C13" s="8" t="s">
        <v>47</v>
      </c>
      <c r="D13" s="26" t="s">
        <v>32</v>
      </c>
      <c r="E13" s="8" t="s">
        <v>59</v>
      </c>
      <c r="F13" s="27">
        <f>SUMIFS(Data!E$5:E$100,Data!$A$5:$A$100,$A13,Data!$B$5:$B$100,$C13,Data!$C$5:$C$100,$D13,Data!$D$5:$D$100,$E13)/SUMIFS(Data!E$5:E$100,Data!$A$5:$A$100,$A13,Data!$B$5:$B$100,$C13,Data!$C$5:$C$100,$D13,Data!$D$5:$D$100,$B13)-1</f>
        <v>0</v>
      </c>
      <c r="G13" s="27">
        <f>SUMIFS(Data!F$5:F$100,Data!$A$5:$A$100,$A13,Data!$B$5:$B$100,$C13,Data!$C$5:$C$100,$D13,Data!$D$5:$D$100,$E13)/SUMIFS(Data!F$5:F$100,Data!$A$5:$A$100,$A13,Data!$B$5:$B$100,$C13,Data!$C$5:$C$100,$D13,Data!$D$5:$D$100,$B13)-1</f>
        <v>9.2275715959044824E-3</v>
      </c>
      <c r="H13" s="27">
        <f>SUMIFS(Data!G$5:G$100,Data!$A$5:$A$100,$A13,Data!$B$5:$B$100,$C13,Data!$C$5:$C$100,$D13,Data!$D$5:$D$100,$E13)/SUMIFS(Data!G$5:G$100,Data!$A$5:$A$100,$A13,Data!$B$5:$B$100,$C13,Data!$C$5:$C$100,$D13,Data!$D$5:$D$100,$B13)-1</f>
        <v>8.8870410661163302E-2</v>
      </c>
      <c r="I13" s="27">
        <f>SUMIFS(Data!H$5:H$100,Data!$A$5:$A$100,$A13,Data!$B$5:$B$100,$C13,Data!$C$5:$C$100,$D13,Data!$D$5:$D$100,$E13)/SUMIFS(Data!H$5:H$100,Data!$A$5:$A$100,$A13,Data!$B$5:$B$100,$C13,Data!$C$5:$C$100,$D13,Data!$D$5:$D$100,$B13)-1</f>
        <v>8.2115777492370645E-2</v>
      </c>
      <c r="J13" s="27">
        <f>SUMIFS(Data!I$5:I$100,Data!$A$5:$A$100,$A13,Data!$B$5:$B$100,$C13,Data!$C$5:$C$100,$D13,Data!$D$5:$D$100,$E13)/SUMIFS(Data!I$5:I$100,Data!$A$5:$A$100,$A13,Data!$B$5:$B$100,$C13,Data!$C$5:$C$100,$D13,Data!$D$5:$D$100,$B13)-1</f>
        <v>7.6648231597473471E-2</v>
      </c>
      <c r="K13" s="27">
        <f>SUMIFS(Data!J$5:J$100,Data!$A$5:$A$100,$A13,Data!$B$5:$B$100,$C13,Data!$C$5:$C$100,$D13,Data!$D$5:$D$100,$E13)/SUMIFS(Data!J$5:J$100,Data!$A$5:$A$100,$A13,Data!$B$5:$B$100,$C13,Data!$C$5:$C$100,$D13,Data!$D$5:$D$100,$B13)-1</f>
        <v>7.2363317534445137E-2</v>
      </c>
      <c r="L13" s="27">
        <f>SUMIFS(Data!K$5:K$100,Data!$A$5:$A$100,$A13,Data!$B$5:$B$100,$C13,Data!$C$5:$C$100,$D13,Data!$D$5:$D$100,$E13)/SUMIFS(Data!K$5:K$100,Data!$A$5:$A$100,$A13,Data!$B$5:$B$100,$C13,Data!$C$5:$C$100,$D13,Data!$D$5:$D$100,$B13)-1</f>
        <v>6.8762145245486739E-2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B15" s="1"/>
      <c r="C15" s="1"/>
      <c r="D15" s="2"/>
      <c r="E15" s="10"/>
      <c r="F15" s="11">
        <v>2020</v>
      </c>
      <c r="G15" s="11">
        <v>2025</v>
      </c>
      <c r="H15" s="11">
        <v>2030</v>
      </c>
      <c r="I15" s="11">
        <v>2035</v>
      </c>
      <c r="J15" s="11">
        <v>2040</v>
      </c>
      <c r="K15" s="11">
        <v>2045</v>
      </c>
      <c r="L15" s="11">
        <v>2050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5" t="s">
        <v>48</v>
      </c>
      <c r="B16" s="5" t="s">
        <v>49</v>
      </c>
      <c r="C16" s="5" t="s">
        <v>47</v>
      </c>
      <c r="D16" s="24" t="s">
        <v>41</v>
      </c>
      <c r="E16" s="5" t="s">
        <v>55</v>
      </c>
      <c r="F16" s="25">
        <f>SUMIFS(Data!E$5:E$100,Data!$A$5:$A$100,$A16,Data!$B$5:$B$100,$C16,Data!$C$5:$C$100,$D16,Data!$D$5:$D$100,$E16)/SUMIFS(Data!E$5:E$100,Data!$A$5:$A$100,$A16,Data!$B$5:$B$100,$C16,Data!$C$5:$C$100,$D16,Data!$D$5:$D$100,$B16)-1</f>
        <v>0</v>
      </c>
      <c r="G16" s="25">
        <f>SUMIFS(Data!F$5:F$100,Data!$A$5:$A$100,$A16,Data!$B$5:$B$100,$C16,Data!$C$5:$C$100,$D16,Data!$D$5:$D$100,$E16)/SUMIFS(Data!F$5:F$100,Data!$A$5:$A$100,$A16,Data!$B$5:$B$100,$C16,Data!$C$5:$C$100,$D16,Data!$D$5:$D$100,$B16)-1</f>
        <v>0</v>
      </c>
      <c r="H16" s="25">
        <f>SUMIFS(Data!G$5:G$100,Data!$A$5:$A$100,$A16,Data!$B$5:$B$100,$C16,Data!$C$5:$C$100,$D16,Data!$D$5:$D$100,$E16)/SUMIFS(Data!G$5:G$100,Data!$A$5:$A$100,$A16,Data!$B$5:$B$100,$C16,Data!$C$5:$C$100,$D16,Data!$D$5:$D$100,$B16)-1</f>
        <v>3.3343914094876803E-2</v>
      </c>
      <c r="I16" s="25">
        <f>SUMIFS(Data!H$5:H$100,Data!$A$5:$A$100,$A16,Data!$B$5:$B$100,$C16,Data!$C$5:$C$100,$D16,Data!$D$5:$D$100,$E16)/SUMIFS(Data!H$5:H$100,Data!$A$5:$A$100,$A16,Data!$B$5:$B$100,$C16,Data!$C$5:$C$100,$D16,Data!$D$5:$D$100,$B16)-1</f>
        <v>3.2177600265877571E-2</v>
      </c>
      <c r="J16" s="25">
        <f>SUMIFS(Data!I$5:I$100,Data!$A$5:$A$100,$A16,Data!$B$5:$B$100,$C16,Data!$C$5:$C$100,$D16,Data!$D$5:$D$100,$E16)/SUMIFS(Data!I$5:I$100,Data!$A$5:$A$100,$A16,Data!$B$5:$B$100,$C16,Data!$C$5:$C$100,$D16,Data!$D$5:$D$100,$B16)-1</f>
        <v>3.1171440614715884E-2</v>
      </c>
      <c r="K16" s="25">
        <f>SUMIFS(Data!J$5:J$100,Data!$A$5:$A$100,$A16,Data!$B$5:$B$100,$C16,Data!$C$5:$C$100,$D16,Data!$D$5:$D$100,$E16)/SUMIFS(Data!J$5:J$100,Data!$A$5:$A$100,$A16,Data!$B$5:$B$100,$C16,Data!$C$5:$C$100,$D16,Data!$D$5:$D$100,$B16)-1</f>
        <v>3.0307775119348346E-2</v>
      </c>
      <c r="L16" s="25">
        <f>SUMIFS(Data!K$5:K$100,Data!$A$5:$A$100,$A16,Data!$B$5:$B$100,$C16,Data!$C$5:$C$100,$D16,Data!$D$5:$D$100,$E16)/SUMIFS(Data!K$5:K$100,Data!$A$5:$A$100,$A16,Data!$B$5:$B$100,$C16,Data!$C$5:$C$100,$D16,Data!$D$5:$D$100,$B16)-1</f>
        <v>2.9578004075995867E-2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8" t="s">
        <v>48</v>
      </c>
      <c r="B17" s="8" t="s">
        <v>51</v>
      </c>
      <c r="C17" s="8" t="s">
        <v>47</v>
      </c>
      <c r="D17" s="26" t="s">
        <v>41</v>
      </c>
      <c r="E17" s="8" t="s">
        <v>59</v>
      </c>
      <c r="F17" s="27">
        <f>SUMIFS(Data!E$5:E$100,Data!$A$5:$A$100,$A17,Data!$B$5:$B$100,$C17,Data!$C$5:$C$100,$D17,Data!$D$5:$D$100,$E17)/SUMIFS(Data!E$5:E$100,Data!$A$5:$A$100,$A17,Data!$B$5:$B$100,$C17,Data!$C$5:$C$100,$D17,Data!$D$5:$D$100,$B17)-1</f>
        <v>0</v>
      </c>
      <c r="G17" s="27">
        <f>SUMIFS(Data!F$5:F$100,Data!$A$5:$A$100,$A17,Data!$B$5:$B$100,$C17,Data!$C$5:$C$100,$D17,Data!$D$5:$D$100,$E17)/SUMIFS(Data!F$5:F$100,Data!$A$5:$A$100,$A17,Data!$B$5:$B$100,$C17,Data!$C$5:$C$100,$D17,Data!$D$5:$D$100,$B17)-1</f>
        <v>1.6693345501948009E-2</v>
      </c>
      <c r="H17" s="27">
        <f>SUMIFS(Data!G$5:G$100,Data!$A$5:$A$100,$A17,Data!$B$5:$B$100,$C17,Data!$C$5:$C$100,$D17,Data!$D$5:$D$100,$E17)/SUMIFS(Data!G$5:G$100,Data!$A$5:$A$100,$A17,Data!$B$5:$B$100,$C17,Data!$C$5:$C$100,$D17,Data!$D$5:$D$100,$B17)-1</f>
        <v>3.298215518884251E-2</v>
      </c>
      <c r="I17" s="27">
        <f>SUMIFS(Data!H$5:H$100,Data!$A$5:$A$100,$A17,Data!$B$5:$B$100,$C17,Data!$C$5:$C$100,$D17,Data!$D$5:$D$100,$E17)/SUMIFS(Data!H$5:H$100,Data!$A$5:$A$100,$A17,Data!$B$5:$B$100,$C17,Data!$C$5:$C$100,$D17,Data!$D$5:$D$100,$B17)-1</f>
        <v>3.1674698858997541E-2</v>
      </c>
      <c r="J17" s="27">
        <f>SUMIFS(Data!I$5:I$100,Data!$A$5:$A$100,$A17,Data!$B$5:$B$100,$C17,Data!$C$5:$C$100,$D17,Data!$D$5:$D$100,$E17)/SUMIFS(Data!I$5:I$100,Data!$A$5:$A$100,$A17,Data!$B$5:$B$100,$C17,Data!$C$5:$C$100,$D17,Data!$D$5:$D$100,$B17)-1</f>
        <v>3.0653260781320135E-2</v>
      </c>
      <c r="K17" s="27">
        <f>SUMIFS(Data!J$5:J$100,Data!$A$5:$A$100,$A17,Data!$B$5:$B$100,$C17,Data!$C$5:$C$100,$D17,Data!$D$5:$D$100,$E17)/SUMIFS(Data!J$5:J$100,Data!$A$5:$A$100,$A17,Data!$B$5:$B$100,$C17,Data!$C$5:$C$100,$D17,Data!$D$5:$D$100,$B17)-1</f>
        <v>3.0031663224376448E-2</v>
      </c>
      <c r="L17" s="27">
        <f>SUMIFS(Data!K$5:K$100,Data!$A$5:$A$100,$A17,Data!$B$5:$B$100,$C17,Data!$C$5:$C$100,$D17,Data!$D$5:$D$100,$E17)/SUMIFS(Data!K$5:K$100,Data!$A$5:$A$100,$A17,Data!$B$5:$B$100,$C17,Data!$C$5:$C$100,$D17,Data!$D$5:$D$100,$B17)-1</f>
        <v>2.9726440148097666E-2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B19" s="1"/>
      <c r="C19" s="1"/>
      <c r="D19" s="2"/>
      <c r="E19" s="5"/>
      <c r="F19" s="30">
        <v>2020</v>
      </c>
      <c r="G19" s="30">
        <v>2025</v>
      </c>
      <c r="H19" s="30">
        <v>2030</v>
      </c>
      <c r="I19" s="30">
        <v>2035</v>
      </c>
      <c r="J19" s="30">
        <v>2040</v>
      </c>
      <c r="K19" s="30">
        <v>2045</v>
      </c>
      <c r="L19" s="30">
        <v>2050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5" t="s">
        <v>48</v>
      </c>
      <c r="B20" s="5" t="s">
        <v>50</v>
      </c>
      <c r="C20" s="5" t="s">
        <v>47</v>
      </c>
      <c r="D20" s="24" t="s">
        <v>32</v>
      </c>
      <c r="E20" s="5" t="s">
        <v>56</v>
      </c>
      <c r="F20" s="25">
        <f>SUMIFS(Data!E$5:E$100,Data!$A$5:$A$100,$A20,Data!$B$5:$B$100,$C20,Data!$C$5:$C$100,$D20,Data!$D$5:$D$100,$E20)/SUMIFS(Data!E$5:E$100,Data!$A$5:$A$100,$A20,Data!$B$5:$B$100,$C20,Data!$C$5:$C$100,$D20,Data!$D$5:$D$100,$B20)-1</f>
        <v>0</v>
      </c>
      <c r="G20" s="25">
        <f>SUMIFS(Data!F$5:F$100,Data!$A$5:$A$100,$A20,Data!$B$5:$B$100,$C20,Data!$C$5:$C$100,$D20,Data!$D$5:$D$100,$E20)/SUMIFS(Data!F$5:F$100,Data!$A$5:$A$100,$A20,Data!$B$5:$B$100,$C20,Data!$C$5:$C$100,$D20,Data!$D$5:$D$100,$B20)-1</f>
        <v>0</v>
      </c>
      <c r="H20" s="25">
        <f>SUMIFS(Data!G$5:G$100,Data!$A$5:$A$100,$A20,Data!$B$5:$B$100,$C20,Data!$C$5:$C$100,$D20,Data!$D$5:$D$100,$E20)/SUMIFS(Data!G$5:G$100,Data!$A$5:$A$100,$A20,Data!$B$5:$B$100,$C20,Data!$C$5:$C$100,$D20,Data!$D$5:$D$100,$B20)-1</f>
        <v>8.2988183200261245E-2</v>
      </c>
      <c r="I20" s="25">
        <f>SUMIFS(Data!H$5:H$100,Data!$A$5:$A$100,$A20,Data!$B$5:$B$100,$C20,Data!$C$5:$C$100,$D20,Data!$D$5:$D$100,$E20)/SUMIFS(Data!H$5:H$100,Data!$A$5:$A$100,$A20,Data!$B$5:$B$100,$C20,Data!$C$5:$C$100,$D20,Data!$D$5:$D$100,$B20)-1</f>
        <v>7.0443227071354642E-2</v>
      </c>
      <c r="J20" s="25">
        <f>SUMIFS(Data!I$5:I$100,Data!$A$5:$A$100,$A20,Data!$B$5:$B$100,$C20,Data!$C$5:$C$100,$D20,Data!$D$5:$D$100,$E20)/SUMIFS(Data!I$5:I$100,Data!$A$5:$A$100,$A20,Data!$B$5:$B$100,$C20,Data!$C$5:$C$100,$D20,Data!$D$5:$D$100,$B20)-1</f>
        <v>6.1873691208184756E-2</v>
      </c>
      <c r="K20" s="25">
        <f>SUMIFS(Data!J$5:J$100,Data!$A$5:$A$100,$A20,Data!$B$5:$B$100,$C20,Data!$C$5:$C$100,$D20,Data!$D$5:$D$100,$E20)/SUMIFS(Data!J$5:J$100,Data!$A$5:$A$100,$A20,Data!$B$5:$B$100,$C20,Data!$C$5:$C$100,$D20,Data!$D$5:$D$100,$B20)-1</f>
        <v>5.645606758606414E-2</v>
      </c>
      <c r="L20" s="25">
        <f>SUMIFS(Data!K$5:K$100,Data!$A$5:$A$100,$A20,Data!$B$5:$B$100,$C20,Data!$C$5:$C$100,$D20,Data!$D$5:$D$100,$E20)/SUMIFS(Data!K$5:K$100,Data!$A$5:$A$100,$A20,Data!$B$5:$B$100,$C20,Data!$C$5:$C$100,$D20,Data!$D$5:$D$100,$B20)-1</f>
        <v>5.3098654276021895E-2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8" t="s">
        <v>48</v>
      </c>
      <c r="B21" s="8" t="s">
        <v>52</v>
      </c>
      <c r="C21" s="8" t="s">
        <v>47</v>
      </c>
      <c r="D21" s="26" t="s">
        <v>32</v>
      </c>
      <c r="E21" s="8" t="s">
        <v>60</v>
      </c>
      <c r="F21" s="27">
        <f>SUMIFS(Data!E$5:E$100,Data!$A$5:$A$100,$A21,Data!$B$5:$B$100,$C21,Data!$C$5:$C$100,$D21,Data!$D$5:$D$100,$E21)/SUMIFS(Data!E$5:E$100,Data!$A$5:$A$100,$A21,Data!$B$5:$B$100,$C21,Data!$C$5:$C$100,$D21,Data!$D$5:$D$100,$B21)-1</f>
        <v>0</v>
      </c>
      <c r="G21" s="27">
        <f>SUMIFS(Data!F$5:F$100,Data!$A$5:$A$100,$A21,Data!$B$5:$B$100,$C21,Data!$C$5:$C$100,$D21,Data!$D$5:$D$100,$E21)/SUMIFS(Data!F$5:F$100,Data!$A$5:$A$100,$A21,Data!$B$5:$B$100,$C21,Data!$C$5:$C$100,$D21,Data!$D$5:$D$100,$B21)-1</f>
        <v>5.7392246558460647E-2</v>
      </c>
      <c r="H21" s="27">
        <f>SUMIFS(Data!G$5:G$100,Data!$A$5:$A$100,$A21,Data!$B$5:$B$100,$C21,Data!$C$5:$C$100,$D21,Data!$D$5:$D$100,$E21)/SUMIFS(Data!G$5:G$100,Data!$A$5:$A$100,$A21,Data!$B$5:$B$100,$C21,Data!$C$5:$C$100,$D21,Data!$D$5:$D$100,$B21)-1</f>
        <v>5.7258836987549078E-2</v>
      </c>
      <c r="I21" s="27">
        <f>SUMIFS(Data!H$5:H$100,Data!$A$5:$A$100,$A21,Data!$B$5:$B$100,$C21,Data!$C$5:$C$100,$D21,Data!$D$5:$D$100,$E21)/SUMIFS(Data!H$5:H$100,Data!$A$5:$A$100,$A21,Data!$B$5:$B$100,$C21,Data!$C$5:$C$100,$D21,Data!$D$5:$D$100,$B21)-1</f>
        <v>5.8027692370939521E-2</v>
      </c>
      <c r="J21" s="27">
        <f>SUMIFS(Data!I$5:I$100,Data!$A$5:$A$100,$A21,Data!$B$5:$B$100,$C21,Data!$C$5:$C$100,$D21,Data!$D$5:$D$100,$E21)/SUMIFS(Data!I$5:I$100,Data!$A$5:$A$100,$A21,Data!$B$5:$B$100,$C21,Data!$C$5:$C$100,$D21,Data!$D$5:$D$100,$B21)-1</f>
        <v>5.7604269278758391E-2</v>
      </c>
      <c r="K21" s="27">
        <f>SUMIFS(Data!J$5:J$100,Data!$A$5:$A$100,$A21,Data!$B$5:$B$100,$C21,Data!$C$5:$C$100,$D21,Data!$D$5:$D$100,$E21)/SUMIFS(Data!J$5:J$100,Data!$A$5:$A$100,$A21,Data!$B$5:$B$100,$C21,Data!$C$5:$C$100,$D21,Data!$D$5:$D$100,$B21)-1</f>
        <v>5.5993265376091284E-2</v>
      </c>
      <c r="L21" s="27">
        <f>SUMIFS(Data!K$5:K$100,Data!$A$5:$A$100,$A21,Data!$B$5:$B$100,$C21,Data!$C$5:$C$100,$D21,Data!$D$5:$D$100,$E21)/SUMIFS(Data!K$5:K$100,Data!$A$5:$A$100,$A21,Data!$B$5:$B$100,$C21,Data!$C$5:$C$100,$D21,Data!$D$5:$D$100,$B21)-1</f>
        <v>5.927203642131329E-2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2"/>
      <c r="E23" s="5"/>
      <c r="F23" s="30">
        <v>2020</v>
      </c>
      <c r="G23" s="30">
        <v>2025</v>
      </c>
      <c r="H23" s="30">
        <v>2030</v>
      </c>
      <c r="I23" s="30">
        <v>2035</v>
      </c>
      <c r="J23" s="30">
        <v>2040</v>
      </c>
      <c r="K23" s="30">
        <v>2045</v>
      </c>
      <c r="L23" s="30">
        <v>2050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5" t="s">
        <v>48</v>
      </c>
      <c r="B24" s="5" t="s">
        <v>50</v>
      </c>
      <c r="C24" s="5" t="s">
        <v>47</v>
      </c>
      <c r="D24" s="24" t="s">
        <v>41</v>
      </c>
      <c r="E24" s="5" t="s">
        <v>56</v>
      </c>
      <c r="F24" s="25">
        <f>SUMIFS(Data!E$5:E$100,Data!$A$5:$A$100,$A24,Data!$B$5:$B$100,$C24,Data!$C$5:$C$100,$D24,Data!$D$5:$D$100,$E24)/SUMIFS(Data!E$5:E$100,Data!$A$5:$A$100,$A24,Data!$B$5:$B$100,$C24,Data!$C$5:$C$100,$D24,Data!$D$5:$D$100,$B24)-1</f>
        <v>0</v>
      </c>
      <c r="G24" s="25">
        <f>SUMIFS(Data!F$5:F$100,Data!$A$5:$A$100,$A24,Data!$B$5:$B$100,$C24,Data!$C$5:$C$100,$D24,Data!$D$5:$D$100,$E24)/SUMIFS(Data!F$5:F$100,Data!$A$5:$A$100,$A24,Data!$B$5:$B$100,$C24,Data!$C$5:$C$100,$D24,Data!$D$5:$D$100,$B24)-1</f>
        <v>0</v>
      </c>
      <c r="H24" s="25">
        <f>SUMIFS(Data!G$5:G$100,Data!$A$5:$A$100,$A24,Data!$B$5:$B$100,$C24,Data!$C$5:$C$100,$D24,Data!$D$5:$D$100,$E24)/SUMIFS(Data!G$5:G$100,Data!$A$5:$A$100,$A24,Data!$B$5:$B$100,$C24,Data!$C$5:$C$100,$D24,Data!$D$5:$D$100,$B24)-1</f>
        <v>7.5918961181949962E-2</v>
      </c>
      <c r="I24" s="25">
        <f>SUMIFS(Data!H$5:H$100,Data!$A$5:$A$100,$A24,Data!$B$5:$B$100,$C24,Data!$C$5:$C$100,$D24,Data!$D$5:$D$100,$E24)/SUMIFS(Data!H$5:H$100,Data!$A$5:$A$100,$A24,Data!$B$5:$B$100,$C24,Data!$C$5:$C$100,$D24,Data!$D$5:$D$100,$B24)-1</f>
        <v>4.6170695303198617E-2</v>
      </c>
      <c r="J24" s="25">
        <f>SUMIFS(Data!I$5:I$100,Data!$A$5:$A$100,$A24,Data!$B$5:$B$100,$C24,Data!$C$5:$C$100,$D24,Data!$D$5:$D$100,$E24)/SUMIFS(Data!I$5:I$100,Data!$A$5:$A$100,$A24,Data!$B$5:$B$100,$C24,Data!$C$5:$C$100,$D24,Data!$D$5:$D$100,$B24)-1</f>
        <v>3.2295101405887205E-2</v>
      </c>
      <c r="K24" s="25">
        <f>SUMIFS(Data!J$5:J$100,Data!$A$5:$A$100,$A24,Data!$B$5:$B$100,$C24,Data!$C$5:$C$100,$D24,Data!$D$5:$D$100,$E24)/SUMIFS(Data!J$5:J$100,Data!$A$5:$A$100,$A24,Data!$B$5:$B$100,$C24,Data!$C$5:$C$100,$D24,Data!$D$5:$D$100,$B24)-1</f>
        <v>2.6165272797018524E-2</v>
      </c>
      <c r="L24" s="25">
        <f>SUMIFS(Data!K$5:K$100,Data!$A$5:$A$100,$A24,Data!$B$5:$B$100,$C24,Data!$C$5:$C$100,$D24,Data!$D$5:$D$100,$E24)/SUMIFS(Data!K$5:K$100,Data!$A$5:$A$100,$A24,Data!$B$5:$B$100,$C24,Data!$C$5:$C$100,$D24,Data!$D$5:$D$100,$B24)-1</f>
        <v>2.3639864805018895E-2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8" t="s">
        <v>48</v>
      </c>
      <c r="B25" s="8" t="s">
        <v>52</v>
      </c>
      <c r="C25" s="8" t="s">
        <v>47</v>
      </c>
      <c r="D25" s="26" t="s">
        <v>41</v>
      </c>
      <c r="E25" s="8" t="s">
        <v>60</v>
      </c>
      <c r="F25" s="27">
        <f>SUMIFS(Data!E$5:E$100,Data!$A$5:$A$100,$A25,Data!$B$5:$B$100,$C25,Data!$C$5:$C$100,$D25,Data!$D$5:$D$100,$E25)/SUMIFS(Data!E$5:E$100,Data!$A$5:$A$100,$A25,Data!$B$5:$B$100,$C25,Data!$C$5:$C$100,$D25,Data!$D$5:$D$100,$B25)-1</f>
        <v>0</v>
      </c>
      <c r="G25" s="27">
        <f>SUMIFS(Data!F$5:F$100,Data!$A$5:$A$100,$A25,Data!$B$5:$B$100,$C25,Data!$C$5:$C$100,$D25,Data!$D$5:$D$100,$E25)/SUMIFS(Data!F$5:F$100,Data!$A$5:$A$100,$A25,Data!$B$5:$B$100,$C25,Data!$C$5:$C$100,$D25,Data!$D$5:$D$100,$B25)-1</f>
        <v>5.9457299154235921E-2</v>
      </c>
      <c r="H25" s="27">
        <f>SUMIFS(Data!G$5:G$100,Data!$A$5:$A$100,$A25,Data!$B$5:$B$100,$C25,Data!$C$5:$C$100,$D25,Data!$D$5:$D$100,$E25)/SUMIFS(Data!G$5:G$100,Data!$A$5:$A$100,$A25,Data!$B$5:$B$100,$C25,Data!$C$5:$C$100,$D25,Data!$D$5:$D$100,$B25)-1</f>
        <v>3.8090198021294874E-2</v>
      </c>
      <c r="I25" s="27">
        <f>SUMIFS(Data!H$5:H$100,Data!$A$5:$A$100,$A25,Data!$B$5:$B$100,$C25,Data!$C$5:$C$100,$D25,Data!$D$5:$D$100,$E25)/SUMIFS(Data!H$5:H$100,Data!$A$5:$A$100,$A25,Data!$B$5:$B$100,$C25,Data!$C$5:$C$100,$D25,Data!$D$5:$D$100,$B25)-1</f>
        <v>3.2759195734046065E-2</v>
      </c>
      <c r="J25" s="27">
        <f>SUMIFS(Data!I$5:I$100,Data!$A$5:$A$100,$A25,Data!$B$5:$B$100,$C25,Data!$C$5:$C$100,$D25,Data!$D$5:$D$100,$E25)/SUMIFS(Data!I$5:I$100,Data!$A$5:$A$100,$A25,Data!$B$5:$B$100,$C25,Data!$C$5:$C$100,$D25,Data!$D$5:$D$100,$B25)-1</f>
        <v>2.9190103297086711E-2</v>
      </c>
      <c r="K25" s="27">
        <f>SUMIFS(Data!J$5:J$100,Data!$A$5:$A$100,$A25,Data!$B$5:$B$100,$C25,Data!$C$5:$C$100,$D25,Data!$D$5:$D$100,$E25)/SUMIFS(Data!J$5:J$100,Data!$A$5:$A$100,$A25,Data!$B$5:$B$100,$C25,Data!$C$5:$C$100,$D25,Data!$D$5:$D$100,$B25)-1</f>
        <v>2.6465040097018111E-2</v>
      </c>
      <c r="L25" s="27">
        <f>SUMIFS(Data!K$5:K$100,Data!$A$5:$A$100,$A25,Data!$B$5:$B$100,$C25,Data!$C$5:$C$100,$D25,Data!$D$5:$D$100,$E25)/SUMIFS(Data!K$5:K$100,Data!$A$5:$A$100,$A25,Data!$B$5:$B$100,$C25,Data!$C$5:$C$100,$D25,Data!$D$5:$D$100,$B25)-1</f>
        <v>2.8322184370801029E-2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2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2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044A-57C1-4DA0-AF65-AF116478D757}">
  <sheetPr>
    <tabColor rgb="FF002060"/>
  </sheetPr>
  <dimension ref="A1:AB55"/>
  <sheetViews>
    <sheetView zoomScale="85" zoomScaleNormal="85" workbookViewId="0">
      <selection activeCell="L34" sqref="L34"/>
    </sheetView>
  </sheetViews>
  <sheetFormatPr defaultRowHeight="15" x14ac:dyDescent="0.25"/>
  <cols>
    <col min="2" max="2" width="17.5703125" bestFit="1" customWidth="1"/>
    <col min="5" max="5" width="17.140625" customWidth="1"/>
  </cols>
  <sheetData>
    <row r="1" spans="1:28" x14ac:dyDescent="0.25">
      <c r="B1" s="1"/>
      <c r="C1" s="1"/>
      <c r="D1" s="1"/>
      <c r="E1" s="1" t="s">
        <v>53</v>
      </c>
      <c r="F1" s="1" t="s">
        <v>49</v>
      </c>
      <c r="G1" s="1"/>
      <c r="H1" s="1"/>
      <c r="I1" s="1" t="s">
        <v>54</v>
      </c>
      <c r="J1" s="1"/>
      <c r="K1" s="1" t="s">
        <v>50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 t="s">
        <v>54</v>
      </c>
      <c r="F2" s="1" t="s">
        <v>50</v>
      </c>
      <c r="G2" s="1"/>
      <c r="H2" s="1"/>
      <c r="I2" s="1" t="s">
        <v>58</v>
      </c>
      <c r="J2" s="1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 t="s">
        <v>57</v>
      </c>
      <c r="F3" s="1" t="s">
        <v>51</v>
      </c>
      <c r="G3" s="1"/>
      <c r="H3" s="1"/>
      <c r="I3" s="1" t="s">
        <v>56</v>
      </c>
      <c r="J3" s="1"/>
      <c r="K3" s="1" t="s">
        <v>50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B4" s="1"/>
      <c r="C4" s="1"/>
      <c r="D4" s="1"/>
      <c r="E4" s="1" t="s">
        <v>58</v>
      </c>
      <c r="F4" s="1" t="s">
        <v>52</v>
      </c>
      <c r="G4" s="1"/>
      <c r="H4" s="1"/>
      <c r="I4" s="1" t="s">
        <v>60</v>
      </c>
      <c r="J4" s="1"/>
      <c r="K4" s="1" t="s">
        <v>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B6" s="1"/>
      <c r="C6" s="1"/>
      <c r="D6" s="1"/>
      <c r="E6" s="1" t="s">
        <v>55</v>
      </c>
      <c r="F6" s="1" t="s">
        <v>49</v>
      </c>
      <c r="G6" s="1"/>
      <c r="H6" s="1"/>
      <c r="I6" s="1" t="s">
        <v>53</v>
      </c>
      <c r="J6" s="1"/>
      <c r="K6" s="1" t="s">
        <v>49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B7" s="1"/>
      <c r="C7" s="1"/>
      <c r="D7" s="1"/>
      <c r="E7" s="1" t="s">
        <v>59</v>
      </c>
      <c r="F7" s="1" t="s">
        <v>51</v>
      </c>
      <c r="G7" s="1"/>
      <c r="H7" s="1"/>
      <c r="I7" s="1" t="s">
        <v>57</v>
      </c>
      <c r="J7" s="1"/>
      <c r="K7" s="1" t="s">
        <v>51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B8" s="1"/>
      <c r="C8" s="1"/>
      <c r="D8" s="1"/>
      <c r="E8" s="1" t="s">
        <v>56</v>
      </c>
      <c r="F8" s="1" t="s">
        <v>50</v>
      </c>
      <c r="G8" s="1"/>
      <c r="H8" s="1"/>
      <c r="I8" s="1" t="s">
        <v>55</v>
      </c>
      <c r="J8" s="1"/>
      <c r="K8" s="1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B9" s="1"/>
      <c r="C9" s="1"/>
      <c r="D9" s="1"/>
      <c r="E9" s="1" t="s">
        <v>60</v>
      </c>
      <c r="F9" s="1" t="s">
        <v>52</v>
      </c>
      <c r="G9" s="1"/>
      <c r="H9" s="1"/>
      <c r="I9" s="1" t="s">
        <v>59</v>
      </c>
      <c r="J9" s="1"/>
      <c r="K9" s="1" t="s">
        <v>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B10" s="1"/>
      <c r="C10" s="1"/>
      <c r="D10" s="1"/>
      <c r="E10" s="1"/>
      <c r="F10" s="1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B11" s="23" t="s">
        <v>62</v>
      </c>
      <c r="C11" s="10"/>
      <c r="D11" s="23"/>
      <c r="E11" s="23" t="s">
        <v>61</v>
      </c>
      <c r="F11" s="11">
        <v>2020</v>
      </c>
      <c r="G11" s="11">
        <v>2025</v>
      </c>
      <c r="H11" s="11">
        <v>2030</v>
      </c>
      <c r="I11" s="11">
        <v>2035</v>
      </c>
      <c r="J11" s="11">
        <v>2040</v>
      </c>
      <c r="K11" s="11">
        <v>2045</v>
      </c>
      <c r="L11" s="11">
        <v>2050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5" t="s">
        <v>30</v>
      </c>
      <c r="B12" s="5" t="s">
        <v>49</v>
      </c>
      <c r="C12" s="5" t="s">
        <v>47</v>
      </c>
      <c r="D12" s="24" t="s">
        <v>32</v>
      </c>
      <c r="E12" s="5" t="s">
        <v>53</v>
      </c>
      <c r="F12" s="25">
        <f>SUMIFS(Data!E$5:E$100,Data!$A$5:$A$100,$A12,Data!$B$5:$B$100,$C12,Data!$C$5:$C$100,$D12,Data!$D$5:$D$100,$E12)/SUMIFS(Data!E$5:E$100,Data!$A$5:$A$100,$A12,Data!$B$5:$B$100,$C12,Data!$C$5:$C$100,$D12,Data!$D$5:$D$100,$B12)-1</f>
        <v>0</v>
      </c>
      <c r="G12" s="25">
        <f>SUMIFS(Data!F$5:F$100,Data!$A$5:$A$100,$A12,Data!$B$5:$B$100,$C12,Data!$C$5:$C$100,$D12,Data!$D$5:$D$100,$E12)/SUMIFS(Data!F$5:F$100,Data!$A$5:$A$100,$A12,Data!$B$5:$B$100,$C12,Data!$C$5:$C$100,$D12,Data!$D$5:$D$100,$B12)-1</f>
        <v>0</v>
      </c>
      <c r="H12" s="25">
        <f>SUMIFS(Data!G$5:G$100,Data!$A$5:$A$100,$A12,Data!$B$5:$B$100,$C12,Data!$C$5:$C$100,$D12,Data!$D$5:$D$100,$E12)/SUMIFS(Data!G$5:G$100,Data!$A$5:$A$100,$A12,Data!$B$5:$B$100,$C12,Data!$C$5:$C$100,$D12,Data!$D$5:$D$100,$B12)-1</f>
        <v>6.9103725094636914E-3</v>
      </c>
      <c r="I12" s="25">
        <f>SUMIFS(Data!H$5:H$100,Data!$A$5:$A$100,$A12,Data!$B$5:$B$100,$C12,Data!$C$5:$C$100,$D12,Data!$D$5:$D$100,$E12)/SUMIFS(Data!H$5:H$100,Data!$A$5:$A$100,$A12,Data!$B$5:$B$100,$C12,Data!$C$5:$C$100,$D12,Data!$D$5:$D$100,$B12)-1</f>
        <v>-1.2022646382248148E-4</v>
      </c>
      <c r="J12" s="25">
        <f>SUMIFS(Data!I$5:I$100,Data!$A$5:$A$100,$A12,Data!$B$5:$B$100,$C12,Data!$C$5:$C$100,$D12,Data!$D$5:$D$100,$E12)/SUMIFS(Data!I$5:I$100,Data!$A$5:$A$100,$A12,Data!$B$5:$B$100,$C12,Data!$C$5:$C$100,$D12,Data!$D$5:$D$100,$B12)-1</f>
        <v>-1.139176945952336E-4</v>
      </c>
      <c r="K12" s="25">
        <f>SUMIFS(Data!J$5:J$100,Data!$A$5:$A$100,$A12,Data!$B$5:$B$100,$C12,Data!$C$5:$C$100,$D12,Data!$D$5:$D$100,$E12)/SUMIFS(Data!J$5:J$100,Data!$A$5:$A$100,$A12,Data!$B$5:$B$100,$C12,Data!$C$5:$C$100,$D12,Data!$D$5:$D$100,$B12)-1</f>
        <v>-1.0709823954013764E-4</v>
      </c>
      <c r="L12" s="25">
        <f>SUMIFS(Data!K$5:K$100,Data!$A$5:$A$100,$A12,Data!$B$5:$B$100,$C12,Data!$C$5:$C$100,$D12,Data!$D$5:$D$100,$E12)/SUMIFS(Data!K$5:K$100,Data!$A$5:$A$100,$A12,Data!$B$5:$B$100,$C12,Data!$C$5:$C$100,$D12,Data!$D$5:$D$100,$B12)-1</f>
        <v>-9.9674299085750206E-5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8" t="s">
        <v>30</v>
      </c>
      <c r="B13" s="8" t="s">
        <v>51</v>
      </c>
      <c r="C13" s="8" t="s">
        <v>47</v>
      </c>
      <c r="D13" s="26" t="s">
        <v>32</v>
      </c>
      <c r="E13" s="8" t="s">
        <v>57</v>
      </c>
      <c r="F13" s="27">
        <f>SUMIFS(Data!E$5:E$100,Data!$A$5:$A$100,$A13,Data!$B$5:$B$100,$C13,Data!$C$5:$C$100,$D13,Data!$D$5:$D$100,$E13)/SUMIFS(Data!E$5:E$100,Data!$A$5:$A$100,$A13,Data!$B$5:$B$100,$C13,Data!$C$5:$C$100,$D13,Data!$D$5:$D$100,$B13)-1</f>
        <v>0</v>
      </c>
      <c r="G13" s="27">
        <f>SUMIFS(Data!F$5:F$100,Data!$A$5:$A$100,$A13,Data!$B$5:$B$100,$C13,Data!$C$5:$C$100,$D13,Data!$D$5:$D$100,$E13)/SUMIFS(Data!F$5:F$100,Data!$A$5:$A$100,$A13,Data!$B$5:$B$100,$C13,Data!$C$5:$C$100,$D13,Data!$D$5:$D$100,$B13)-1</f>
        <v>1.4861235472272138E-3</v>
      </c>
      <c r="H13" s="27">
        <f>SUMIFS(Data!G$5:G$100,Data!$A$5:$A$100,$A13,Data!$B$5:$B$100,$C13,Data!$C$5:$C$100,$D13,Data!$D$5:$D$100,$E13)/SUMIFS(Data!G$5:G$100,Data!$A$5:$A$100,$A13,Data!$B$5:$B$100,$C13,Data!$C$5:$C$100,$D13,Data!$D$5:$D$100,$B13)-1</f>
        <v>4.9377208925385219E-3</v>
      </c>
      <c r="I13" s="27">
        <f>SUMIFS(Data!H$5:H$100,Data!$A$5:$A$100,$A13,Data!$B$5:$B$100,$C13,Data!$C$5:$C$100,$D13,Data!$D$5:$D$100,$E13)/SUMIFS(Data!H$5:H$100,Data!$A$5:$A$100,$A13,Data!$B$5:$B$100,$C13,Data!$C$5:$C$100,$D13,Data!$D$5:$D$100,$B13)-1</f>
        <v>1.7832980358467587E-4</v>
      </c>
      <c r="J13" s="27">
        <f>SUMIFS(Data!I$5:I$100,Data!$A$5:$A$100,$A13,Data!$B$5:$B$100,$C13,Data!$C$5:$C$100,$D13,Data!$D$5:$D$100,$E13)/SUMIFS(Data!I$5:I$100,Data!$A$5:$A$100,$A13,Data!$B$5:$B$100,$C13,Data!$C$5:$C$100,$D13,Data!$D$5:$D$100,$B13)-1</f>
        <v>1.5296863878044853E-4</v>
      </c>
      <c r="K13" s="27">
        <f>SUMIFS(Data!J$5:J$100,Data!$A$5:$A$100,$A13,Data!$B$5:$B$100,$C13,Data!$C$5:$C$100,$D13,Data!$D$5:$D$100,$E13)/SUMIFS(Data!J$5:J$100,Data!$A$5:$A$100,$A13,Data!$B$5:$B$100,$C13,Data!$C$5:$C$100,$D13,Data!$D$5:$D$100,$B13)-1</f>
        <v>1.3120422091894568E-4</v>
      </c>
      <c r="L13" s="27">
        <f>SUMIFS(Data!K$5:K$100,Data!$A$5:$A$100,$A13,Data!$B$5:$B$100,$C13,Data!$C$5:$C$100,$D13,Data!$D$5:$D$100,$E13)/SUMIFS(Data!K$5:K$100,Data!$A$5:$A$100,$A13,Data!$B$5:$B$100,$C13,Data!$C$5:$C$100,$D13,Data!$D$5:$D$100,$B13)-1</f>
        <v>1.1140765700257127E-4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B15" s="1"/>
      <c r="C15" s="1"/>
      <c r="D15" s="2"/>
      <c r="E15" s="10"/>
      <c r="F15" s="11">
        <v>2020</v>
      </c>
      <c r="G15" s="11">
        <v>2025</v>
      </c>
      <c r="H15" s="11">
        <v>2030</v>
      </c>
      <c r="I15" s="11">
        <v>2035</v>
      </c>
      <c r="J15" s="11">
        <v>2040</v>
      </c>
      <c r="K15" s="11">
        <v>2045</v>
      </c>
      <c r="L15" s="11">
        <v>2050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5" t="s">
        <v>30</v>
      </c>
      <c r="B16" s="5" t="s">
        <v>49</v>
      </c>
      <c r="C16" s="5" t="s">
        <v>47</v>
      </c>
      <c r="D16" s="24" t="s">
        <v>41</v>
      </c>
      <c r="E16" s="5" t="s">
        <v>53</v>
      </c>
      <c r="F16" s="25">
        <f>SUMIFS(Data!E$5:E$100,Data!$A$5:$A$100,$A16,Data!$B$5:$B$100,$C16,Data!$C$5:$C$100,$D16,Data!$D$5:$D$100,$E16)/SUMIFS(Data!E$5:E$100,Data!$A$5:$A$100,$A16,Data!$B$5:$B$100,$C16,Data!$C$5:$C$100,$D16,Data!$D$5:$D$100,$B16)-1</f>
        <v>0</v>
      </c>
      <c r="G16" s="25">
        <f>SUMIFS(Data!F$5:F$100,Data!$A$5:$A$100,$A16,Data!$B$5:$B$100,$C16,Data!$C$5:$C$100,$D16,Data!$D$5:$D$100,$E16)/SUMIFS(Data!F$5:F$100,Data!$A$5:$A$100,$A16,Data!$B$5:$B$100,$C16,Data!$C$5:$C$100,$D16,Data!$D$5:$D$100,$B16)-1</f>
        <v>0</v>
      </c>
      <c r="H16" s="25">
        <f>SUMIFS(Data!G$5:G$100,Data!$A$5:$A$100,$A16,Data!$B$5:$B$100,$C16,Data!$C$5:$C$100,$D16,Data!$D$5:$D$100,$E16)/SUMIFS(Data!G$5:G$100,Data!$A$5:$A$100,$A16,Data!$B$5:$B$100,$C16,Data!$C$5:$C$100,$D16,Data!$D$5:$D$100,$B16)-1</f>
        <v>1.8114106193380053E-2</v>
      </c>
      <c r="I16" s="25">
        <f>SUMIFS(Data!H$5:H$100,Data!$A$5:$A$100,$A16,Data!$B$5:$B$100,$C16,Data!$C$5:$C$100,$D16,Data!$D$5:$D$100,$E16)/SUMIFS(Data!H$5:H$100,Data!$A$5:$A$100,$A16,Data!$B$5:$B$100,$C16,Data!$C$5:$C$100,$D16,Data!$D$5:$D$100,$B16)-1</f>
        <v>-1.0548869866089383E-3</v>
      </c>
      <c r="J16" s="25">
        <f>SUMIFS(Data!I$5:I$100,Data!$A$5:$A$100,$A16,Data!$B$5:$B$100,$C16,Data!$C$5:$C$100,$D16,Data!$D$5:$D$100,$E16)/SUMIFS(Data!I$5:I$100,Data!$A$5:$A$100,$A16,Data!$B$5:$B$100,$C16,Data!$C$5:$C$100,$D16,Data!$D$5:$D$100,$B16)-1</f>
        <v>-8.6077134011919298E-4</v>
      </c>
      <c r="K16" s="25">
        <f>SUMIFS(Data!J$5:J$100,Data!$A$5:$A$100,$A16,Data!$B$5:$B$100,$C16,Data!$C$5:$C$100,$D16,Data!$D$5:$D$100,$E16)/SUMIFS(Data!J$5:J$100,Data!$A$5:$A$100,$A16,Data!$B$5:$B$100,$C16,Data!$C$5:$C$100,$D16,Data!$D$5:$D$100,$B16)-1</f>
        <v>-6.9786772067770286E-4</v>
      </c>
      <c r="L16" s="25">
        <f>SUMIFS(Data!K$5:K$100,Data!$A$5:$A$100,$A16,Data!$B$5:$B$100,$C16,Data!$C$5:$C$100,$D16,Data!$D$5:$D$100,$E16)/SUMIFS(Data!K$5:K$100,Data!$A$5:$A$100,$A16,Data!$B$5:$B$100,$C16,Data!$C$5:$C$100,$D16,Data!$D$5:$D$100,$B16)-1</f>
        <v>-5.6309855588154711E-4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8" t="s">
        <v>30</v>
      </c>
      <c r="B17" s="8" t="s">
        <v>51</v>
      </c>
      <c r="C17" s="8" t="s">
        <v>47</v>
      </c>
      <c r="D17" s="26" t="s">
        <v>41</v>
      </c>
      <c r="E17" s="8" t="s">
        <v>57</v>
      </c>
      <c r="F17" s="27">
        <f>SUMIFS(Data!E$5:E$100,Data!$A$5:$A$100,$A17,Data!$B$5:$B$100,$C17,Data!$C$5:$C$100,$D17,Data!$D$5:$D$100,$E17)/SUMIFS(Data!E$5:E$100,Data!$A$5:$A$100,$A17,Data!$B$5:$B$100,$C17,Data!$C$5:$C$100,$D17,Data!$D$5:$D$100,$B17)-1</f>
        <v>0</v>
      </c>
      <c r="G17" s="27">
        <f>SUMIFS(Data!F$5:F$100,Data!$A$5:$A$100,$A17,Data!$B$5:$B$100,$C17,Data!$C$5:$C$100,$D17,Data!$D$5:$D$100,$E17)/SUMIFS(Data!F$5:F$100,Data!$A$5:$A$100,$A17,Data!$B$5:$B$100,$C17,Data!$C$5:$C$100,$D17,Data!$D$5:$D$100,$B17)-1</f>
        <v>3.366860766867541E-3</v>
      </c>
      <c r="H17" s="27">
        <f>SUMIFS(Data!G$5:G$100,Data!$A$5:$A$100,$A17,Data!$B$5:$B$100,$C17,Data!$C$5:$C$100,$D17,Data!$D$5:$D$100,$E17)/SUMIFS(Data!G$5:G$100,Data!$A$5:$A$100,$A17,Data!$B$5:$B$100,$C17,Data!$C$5:$C$100,$D17,Data!$D$5:$D$100,$B17)-1</f>
        <v>1.1721621169767271E-2</v>
      </c>
      <c r="I17" s="27">
        <f>SUMIFS(Data!H$5:H$100,Data!$A$5:$A$100,$A17,Data!$B$5:$B$100,$C17,Data!$C$5:$C$100,$D17,Data!$D$5:$D$100,$E17)/SUMIFS(Data!H$5:H$100,Data!$A$5:$A$100,$A17,Data!$B$5:$B$100,$C17,Data!$C$5:$C$100,$D17,Data!$D$5:$D$100,$B17)-1</f>
        <v>1.4922046328202931E-4</v>
      </c>
      <c r="J17" s="27">
        <f>SUMIFS(Data!I$5:I$100,Data!$A$5:$A$100,$A17,Data!$B$5:$B$100,$C17,Data!$C$5:$C$100,$D17,Data!$D$5:$D$100,$E17)/SUMIFS(Data!I$5:I$100,Data!$A$5:$A$100,$A17,Data!$B$5:$B$100,$C17,Data!$C$5:$C$100,$D17,Data!$D$5:$D$100,$B17)-1</f>
        <v>1.2387031620963995E-4</v>
      </c>
      <c r="K17" s="27">
        <f>SUMIFS(Data!J$5:J$100,Data!$A$5:$A$100,$A17,Data!$B$5:$B$100,$C17,Data!$C$5:$C$100,$D17,Data!$D$5:$D$100,$E17)/SUMIFS(Data!J$5:J$100,Data!$A$5:$A$100,$A17,Data!$B$5:$B$100,$C17,Data!$C$5:$C$100,$D17,Data!$D$5:$D$100,$B17)-1</f>
        <v>1.03212082034565E-4</v>
      </c>
      <c r="L17" s="27">
        <f>SUMIFS(Data!K$5:K$100,Data!$A$5:$A$100,$A17,Data!$B$5:$B$100,$C17,Data!$C$5:$C$100,$D17,Data!$D$5:$D$100,$E17)/SUMIFS(Data!K$5:K$100,Data!$A$5:$A$100,$A17,Data!$B$5:$B$100,$C17,Data!$C$5:$C$100,$D17,Data!$D$5:$D$100,$B17)-1</f>
        <v>8.7220961458633894E-5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B19" s="1"/>
      <c r="C19" s="1"/>
      <c r="D19" s="2"/>
      <c r="E19" s="5"/>
      <c r="F19" s="30">
        <v>2020</v>
      </c>
      <c r="G19" s="30">
        <v>2025</v>
      </c>
      <c r="H19" s="30">
        <v>2030</v>
      </c>
      <c r="I19" s="30">
        <v>2035</v>
      </c>
      <c r="J19" s="30">
        <v>2040</v>
      </c>
      <c r="K19" s="30">
        <v>2045</v>
      </c>
      <c r="L19" s="30">
        <v>2050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5" t="s">
        <v>30</v>
      </c>
      <c r="B20" s="5" t="s">
        <v>50</v>
      </c>
      <c r="C20" s="5" t="s">
        <v>47</v>
      </c>
      <c r="D20" s="24" t="s">
        <v>32</v>
      </c>
      <c r="E20" s="5" t="s">
        <v>54</v>
      </c>
      <c r="F20" s="25">
        <f>SUMIFS(Data!E$5:E$100,Data!$A$5:$A$100,$A20,Data!$B$5:$B$100,$C20,Data!$C$5:$C$100,$D20,Data!$D$5:$D$100,$E20)/SUMIFS(Data!E$5:E$100,Data!$A$5:$A$100,$A20,Data!$B$5:$B$100,$C20,Data!$C$5:$C$100,$D20,Data!$D$5:$D$100,$B20)-1</f>
        <v>0</v>
      </c>
      <c r="G20" s="25">
        <f>SUMIFS(Data!F$5:F$100,Data!$A$5:$A$100,$A20,Data!$B$5:$B$100,$C20,Data!$C$5:$C$100,$D20,Data!$D$5:$D$100,$E20)/SUMIFS(Data!F$5:F$100,Data!$A$5:$A$100,$A20,Data!$B$5:$B$100,$C20,Data!$C$5:$C$100,$D20,Data!$D$5:$D$100,$B20)-1</f>
        <v>0</v>
      </c>
      <c r="H20" s="25">
        <f>SUMIFS(Data!G$5:G$100,Data!$A$5:$A$100,$A20,Data!$B$5:$B$100,$C20,Data!$C$5:$C$100,$D20,Data!$D$5:$D$100,$E20)/SUMIFS(Data!G$5:G$100,Data!$A$5:$A$100,$A20,Data!$B$5:$B$100,$C20,Data!$C$5:$C$100,$D20,Data!$D$5:$D$100,$B20)-1</f>
        <v>0.16709461302599071</v>
      </c>
      <c r="I20" s="25">
        <f>SUMIFS(Data!H$5:H$100,Data!$A$5:$A$100,$A20,Data!$B$5:$B$100,$C20,Data!$C$5:$C$100,$D20,Data!$D$5:$D$100,$E20)/SUMIFS(Data!H$5:H$100,Data!$A$5:$A$100,$A20,Data!$B$5:$B$100,$C20,Data!$C$5:$C$100,$D20,Data!$D$5:$D$100,$B20)-1</f>
        <v>-7.8224932377014667E-2</v>
      </c>
      <c r="J20" s="25">
        <f>SUMIFS(Data!I$5:I$100,Data!$A$5:$A$100,$A20,Data!$B$5:$B$100,$C20,Data!$C$5:$C$100,$D20,Data!$D$5:$D$100,$E20)/SUMIFS(Data!I$5:I$100,Data!$A$5:$A$100,$A20,Data!$B$5:$B$100,$C20,Data!$C$5:$C$100,$D20,Data!$D$5:$D$100,$B20)-1</f>
        <v>-3.2634707121246609E-2</v>
      </c>
      <c r="K20" s="25">
        <f>SUMIFS(Data!J$5:J$100,Data!$A$5:$A$100,$A20,Data!$B$5:$B$100,$C20,Data!$C$5:$C$100,$D20,Data!$D$5:$D$100,$E20)/SUMIFS(Data!J$5:J$100,Data!$A$5:$A$100,$A20,Data!$B$5:$B$100,$C20,Data!$C$5:$C$100,$D20,Data!$D$5:$D$100,$B20)-1</f>
        <v>-1.3696233102707067E-2</v>
      </c>
      <c r="L20" s="25">
        <f>SUMIFS(Data!K$5:K$100,Data!$A$5:$A$100,$A20,Data!$B$5:$B$100,$C20,Data!$C$5:$C$100,$D20,Data!$D$5:$D$100,$E20)/SUMIFS(Data!K$5:K$100,Data!$A$5:$A$100,$A20,Data!$B$5:$B$100,$C20,Data!$C$5:$C$100,$D20,Data!$D$5:$D$100,$B20)-1</f>
        <v>-5.935072160049959E-3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8" t="s">
        <v>30</v>
      </c>
      <c r="B21" s="8" t="s">
        <v>52</v>
      </c>
      <c r="C21" s="8" t="s">
        <v>47</v>
      </c>
      <c r="D21" s="26" t="s">
        <v>32</v>
      </c>
      <c r="E21" s="8" t="s">
        <v>58</v>
      </c>
      <c r="F21" s="27">
        <f>SUMIFS(Data!E$5:E$100,Data!$A$5:$A$100,$A21,Data!$B$5:$B$100,$C21,Data!$C$5:$C$100,$D21,Data!$D$5:$D$100,$E21)/SUMIFS(Data!E$5:E$100,Data!$A$5:$A$100,$A21,Data!$B$5:$B$100,$C21,Data!$C$5:$C$100,$D21,Data!$D$5:$D$100,$B21)-1</f>
        <v>0</v>
      </c>
      <c r="G21" s="27">
        <f>SUMIFS(Data!F$5:F$100,Data!$A$5:$A$100,$A21,Data!$B$5:$B$100,$C21,Data!$C$5:$C$100,$D21,Data!$D$5:$D$100,$E21)/SUMIFS(Data!F$5:F$100,Data!$A$5:$A$100,$A21,Data!$B$5:$B$100,$C21,Data!$C$5:$C$100,$D21,Data!$D$5:$D$100,$B21)-1</f>
        <v>1.0860576092445395E-2</v>
      </c>
      <c r="H21" s="27">
        <f>SUMIFS(Data!G$5:G$100,Data!$A$5:$A$100,$A21,Data!$B$5:$B$100,$C21,Data!$C$5:$C$100,$D21,Data!$D$5:$D$100,$E21)/SUMIFS(Data!G$5:G$100,Data!$A$5:$A$100,$A21,Data!$B$5:$B$100,$C21,Data!$C$5:$C$100,$D21,Data!$D$5:$D$100,$B21)-1</f>
        <v>9.8587538592475488E-2</v>
      </c>
      <c r="I21" s="27">
        <f>SUMIFS(Data!H$5:H$100,Data!$A$5:$A$100,$A21,Data!$B$5:$B$100,$C21,Data!$C$5:$C$100,$D21,Data!$D$5:$D$100,$E21)/SUMIFS(Data!H$5:H$100,Data!$A$5:$A$100,$A21,Data!$B$5:$B$100,$C21,Data!$C$5:$C$100,$D21,Data!$D$5:$D$100,$B21)-1</f>
        <v>-2.7585503702784342E-2</v>
      </c>
      <c r="J21" s="27">
        <f>SUMIFS(Data!I$5:I$100,Data!$A$5:$A$100,$A21,Data!$B$5:$B$100,$C21,Data!$C$5:$C$100,$D21,Data!$D$5:$D$100,$E21)/SUMIFS(Data!I$5:I$100,Data!$A$5:$A$100,$A21,Data!$B$5:$B$100,$C21,Data!$C$5:$C$100,$D21,Data!$D$5:$D$100,$B21)-1</f>
        <v>-1.7927757308899506E-2</v>
      </c>
      <c r="K21" s="27">
        <f>SUMIFS(Data!J$5:J$100,Data!$A$5:$A$100,$A21,Data!$B$5:$B$100,$C21,Data!$C$5:$C$100,$D21,Data!$D$5:$D$100,$E21)/SUMIFS(Data!J$5:J$100,Data!$A$5:$A$100,$A21,Data!$B$5:$B$100,$C21,Data!$C$5:$C$100,$D21,Data!$D$5:$D$100,$B21)-1</f>
        <v>-1.1715581188563751E-2</v>
      </c>
      <c r="L21" s="27">
        <f>SUMIFS(Data!K$5:K$100,Data!$A$5:$A$100,$A21,Data!$B$5:$B$100,$C21,Data!$C$5:$C$100,$D21,Data!$D$5:$D$100,$E21)/SUMIFS(Data!K$5:K$100,Data!$A$5:$A$100,$A21,Data!$B$5:$B$100,$C21,Data!$C$5:$C$100,$D21,Data!$D$5:$D$100,$B21)-1</f>
        <v>-7.7489325357459338E-3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2"/>
      <c r="E23" s="5"/>
      <c r="F23" s="30">
        <v>2020</v>
      </c>
      <c r="G23" s="30">
        <v>2025</v>
      </c>
      <c r="H23" s="30">
        <v>2030</v>
      </c>
      <c r="I23" s="30">
        <v>2035</v>
      </c>
      <c r="J23" s="30">
        <v>2040</v>
      </c>
      <c r="K23" s="30">
        <v>2045</v>
      </c>
      <c r="L23" s="30">
        <v>2050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5" t="s">
        <v>30</v>
      </c>
      <c r="B24" s="5" t="s">
        <v>50</v>
      </c>
      <c r="C24" s="5" t="s">
        <v>47</v>
      </c>
      <c r="D24" s="24" t="s">
        <v>41</v>
      </c>
      <c r="E24" s="5" t="s">
        <v>54</v>
      </c>
      <c r="F24" s="25">
        <f>SUMIFS(Data!E$5:E$100,Data!$A$5:$A$100,$A24,Data!$B$5:$B$100,$C24,Data!$C$5:$C$100,$D24,Data!$D$5:$D$100,$E24)/SUMIFS(Data!E$5:E$100,Data!$A$5:$A$100,$A24,Data!$B$5:$B$100,$C24,Data!$C$5:$C$100,$D24,Data!$D$5:$D$100,$B24)-1</f>
        <v>0</v>
      </c>
      <c r="G24" s="25">
        <f>SUMIFS(Data!F$5:F$100,Data!$A$5:$A$100,$A24,Data!$B$5:$B$100,$C24,Data!$C$5:$C$100,$D24,Data!$D$5:$D$100,$E24)/SUMIFS(Data!F$5:F$100,Data!$A$5:$A$100,$A24,Data!$B$5:$B$100,$C24,Data!$C$5:$C$100,$D24,Data!$D$5:$D$100,$B24)-1</f>
        <v>0</v>
      </c>
      <c r="H24" s="25">
        <f>SUMIFS(Data!G$5:G$100,Data!$A$5:$A$100,$A24,Data!$B$5:$B$100,$C24,Data!$C$5:$C$100,$D24,Data!$D$5:$D$100,$E24)/SUMIFS(Data!G$5:G$100,Data!$A$5:$A$100,$A24,Data!$B$5:$B$100,$C24,Data!$C$5:$C$100,$D24,Data!$D$5:$D$100,$B24)-1</f>
        <v>0.10258762931954868</v>
      </c>
      <c r="I24" s="25">
        <f>SUMIFS(Data!H$5:H$100,Data!$A$5:$A$100,$A24,Data!$B$5:$B$100,$C24,Data!$C$5:$C$100,$D24,Data!$D$5:$D$100,$E24)/SUMIFS(Data!H$5:H$100,Data!$A$5:$A$100,$A24,Data!$B$5:$B$100,$C24,Data!$C$5:$C$100,$D24,Data!$D$5:$D$100,$B24)-1</f>
        <v>-5.1412162884493018E-2</v>
      </c>
      <c r="J24" s="25">
        <f>SUMIFS(Data!I$5:I$100,Data!$A$5:$A$100,$A24,Data!$B$5:$B$100,$C24,Data!$C$5:$C$100,$D24,Data!$D$5:$D$100,$E24)/SUMIFS(Data!I$5:I$100,Data!$A$5:$A$100,$A24,Data!$B$5:$B$100,$C24,Data!$C$5:$C$100,$D24,Data!$D$5:$D$100,$B24)-1</f>
        <v>-2.0330267888299614E-2</v>
      </c>
      <c r="K24" s="25">
        <f>SUMIFS(Data!J$5:J$100,Data!$A$5:$A$100,$A24,Data!$B$5:$B$100,$C24,Data!$C$5:$C$100,$D24,Data!$D$5:$D$100,$E24)/SUMIFS(Data!J$5:J$100,Data!$A$5:$A$100,$A24,Data!$B$5:$B$100,$C24,Data!$C$5:$C$100,$D24,Data!$D$5:$D$100,$B24)-1</f>
        <v>-7.9691688582469444E-3</v>
      </c>
      <c r="L24" s="25">
        <f>SUMIFS(Data!K$5:K$100,Data!$A$5:$A$100,$A24,Data!$B$5:$B$100,$C24,Data!$C$5:$C$100,$D24,Data!$D$5:$D$100,$E24)/SUMIFS(Data!K$5:K$100,Data!$A$5:$A$100,$A24,Data!$B$5:$B$100,$C24,Data!$C$5:$C$100,$D24,Data!$D$5:$D$100,$B24)-1</f>
        <v>-3.136801252742627E-3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8" t="s">
        <v>30</v>
      </c>
      <c r="B25" s="8" t="s">
        <v>52</v>
      </c>
      <c r="C25" s="8" t="s">
        <v>47</v>
      </c>
      <c r="D25" s="26" t="s">
        <v>41</v>
      </c>
      <c r="E25" s="8" t="s">
        <v>58</v>
      </c>
      <c r="F25" s="27">
        <f>SUMIFS(Data!E$5:E$100,Data!$A$5:$A$100,$A25,Data!$B$5:$B$100,$C25,Data!$C$5:$C$100,$D25,Data!$D$5:$D$100,$E25)/SUMIFS(Data!E$5:E$100,Data!$A$5:$A$100,$A25,Data!$B$5:$B$100,$C25,Data!$C$5:$C$100,$D25,Data!$D$5:$D$100,$B25)-1</f>
        <v>0</v>
      </c>
      <c r="G25" s="27">
        <f>SUMIFS(Data!F$5:F$100,Data!$A$5:$A$100,$A25,Data!$B$5:$B$100,$C25,Data!$C$5:$C$100,$D25,Data!$D$5:$D$100,$E25)/SUMIFS(Data!F$5:F$100,Data!$A$5:$A$100,$A25,Data!$B$5:$B$100,$C25,Data!$C$5:$C$100,$D25,Data!$D$5:$D$100,$B25)-1</f>
        <v>8.2589628668607862E-3</v>
      </c>
      <c r="H25" s="27">
        <f>SUMIFS(Data!G$5:G$100,Data!$A$5:$A$100,$A25,Data!$B$5:$B$100,$C25,Data!$C$5:$C$100,$D25,Data!$D$5:$D$100,$E25)/SUMIFS(Data!G$5:G$100,Data!$A$5:$A$100,$A25,Data!$B$5:$B$100,$C25,Data!$C$5:$C$100,$D25,Data!$D$5:$D$100,$B25)-1</f>
        <v>5.6507710143370193E-2</v>
      </c>
      <c r="I25" s="27">
        <f>SUMIFS(Data!H$5:H$100,Data!$A$5:$A$100,$A25,Data!$B$5:$B$100,$C25,Data!$C$5:$C$100,$D25,Data!$D$5:$D$100,$E25)/SUMIFS(Data!H$5:H$100,Data!$A$5:$A$100,$A25,Data!$B$5:$B$100,$C25,Data!$C$5:$C$100,$D25,Data!$D$5:$D$100,$B25)-1</f>
        <v>-1.6971405988710164E-2</v>
      </c>
      <c r="J25" s="27">
        <f>SUMIFS(Data!I$5:I$100,Data!$A$5:$A$100,$A25,Data!$B$5:$B$100,$C25,Data!$C$5:$C$100,$D25,Data!$D$5:$D$100,$E25)/SUMIFS(Data!I$5:I$100,Data!$A$5:$A$100,$A25,Data!$B$5:$B$100,$C25,Data!$C$5:$C$100,$D25,Data!$D$5:$D$100,$B25)-1</f>
        <v>-1.050713786958668E-2</v>
      </c>
      <c r="K25" s="27">
        <f>SUMIFS(Data!J$5:J$100,Data!$A$5:$A$100,$A25,Data!$B$5:$B$100,$C25,Data!$C$5:$C$100,$D25,Data!$D$5:$D$100,$E25)/SUMIFS(Data!J$5:J$100,Data!$A$5:$A$100,$A25,Data!$B$5:$B$100,$C25,Data!$C$5:$C$100,$D25,Data!$D$5:$D$100,$B25)-1</f>
        <v>-6.4754640262628671E-3</v>
      </c>
      <c r="L25" s="27">
        <f>SUMIFS(Data!K$5:K$100,Data!$A$5:$A$100,$A25,Data!$B$5:$B$100,$C25,Data!$C$5:$C$100,$D25,Data!$D$5:$D$100,$E25)/SUMIFS(Data!K$5:K$100,Data!$A$5:$A$100,$A25,Data!$B$5:$B$100,$C25,Data!$C$5:$C$100,$D25,Data!$D$5:$D$100,$B25)-1</f>
        <v>-4.0084271880245215E-3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2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2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FBA6-DD38-4D4A-88C0-8496F04773CD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6.4825248736856717E-2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5.4534285161445366E-2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4.7048740004952593E-2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4.1486785781691557E-2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3.73878701395619E-2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3.4534288950957115E-2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7.1538224451003968E-2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6.40915301046769E-2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5.8432575311930787E-2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5.4064619770947765E-2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5.0657135329417777E-2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4.7866209025811193E-2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7.403146687957847E-2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6.9048172764838545E-2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6.5201358429305703E-2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6.2217805650959718E-2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5.9956336015330076E-2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5.8314631158212053E-2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6.4825248736856758E-2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5.4534285161445366E-2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4.7048740004952593E-2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4.1486785781691557E-2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3.7387870139561893E-2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3.4534288950957115E-2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7.1538224451004023E-2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6.40915301046769E-2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5.8432575311930787E-2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5.4064619770947765E-2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5.0657135329415848E-2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4.7866209025811193E-2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7.4031466879569019E-2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6.9048172764838503E-2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6.5201358429305759E-2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6.2217805650959752E-2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5.9956336015330111E-2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5.8314631158212095E-2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6.4825248736883043E-2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5.4534285161444956E-2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4.7048740004951427E-2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4.1486785781691828E-2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3.7387870139579733E-2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3.4534288950957115E-2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7.1538224451004023E-2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6.4091530104676858E-2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5.8432575311906203E-2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5.4064619770947807E-2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5.0657135329417319E-2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4.7866209025811221E-2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7.4031466879569061E-2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6.9048172764838489E-2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6.5201358429305745E-2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6.2217805650959759E-2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5.9956336015330125E-2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5.8314631158211866E-2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6.4825248736908425E-2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5.4534285161445255E-2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4.7048740004970682E-2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4.1486785781690953E-2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3.738787013955977E-2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3.4534288950957115E-2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7.1538224451004051E-2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6.40915301046769E-2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5.8432575311904322E-2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5.4064619770947481E-2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5.0657135329415869E-2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4.7866209025811075E-2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7.4031466879571003E-2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6.9048172764838489E-2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6.5201358429305759E-2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6.2217805650959745E-2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5.9956336015330118E-2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5.8314631158212053E-2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6.4825248736856814E-2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5.4534285161445366E-2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4.7048740004970918E-2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4.1486785781690995E-2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3.7387870139561838E-2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3.4534288950957115E-2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7.1538224451004162E-2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6.4091530104676761E-2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5.8432575311930801E-2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5.4064619770947037E-2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5.0657135329410512E-2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4.7866209025811193E-2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7.4031466879568991E-2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6.9048172764838503E-2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6.5201358429307035E-2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6.2217805650959329E-2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5.9956336015330132E-2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5.8314631158212053E-2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6.4825248736865446E-2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5.4534285161445817E-2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4.7048740004987419E-2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4.1486785781690426E-2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3.7387870139574036E-2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3.4534288950953541E-2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7.1538224450999569E-2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6.4091530104676595E-2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5.8432575311887974E-2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5.4064619770948244E-2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5.0657135329367643E-2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4.7866209025811284E-2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7.4031466879565272E-2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6.9048172764837101E-2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6.5201358429308021E-2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6.221780565096012E-2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5.9956336015494237E-2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5.8314631158212053E-2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6.4825248736888802E-2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5.4534285161445088E-2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4.7048740004970509E-2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4.1486785781691078E-2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3.738787014033166E-2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3.4534288950957115E-2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7.1538224451006063E-2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6.4091530104677094E-2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5.8432575311903885E-2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5.4064619770947717E-2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5.0657135329415841E-2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4.7866209025811193E-2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7.4031466879567062E-2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6.9048172764838656E-2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6.5201358429303594E-2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6.2217805650959919E-2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5.995633601533009E-2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5.8314631158212782E-2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13.705820429297136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14.160260321404555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14.409802464886036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14.531252954595939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14.597732843299271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14.799112558271474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14.124521572619647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14.255397981148588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14.299741296380766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14.282844051228437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14.193824757944382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14.400588327105181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7.5525474689874912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7.4731462477067661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7.3981559926132396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7.3376414134959278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7.2910606522369532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7.313417571325604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86.428456113723996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94.695385188981646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102.131266802311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108.82542585711285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114.86005876263116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120.46109732832429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102.73136113963835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107.20425699024635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110.96283982193975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114.09986060302595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116.56511198523845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122.07402636201822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117.89490235549496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122.12704291255088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125.95078538281712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129.38896343925813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132.42039087220522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133.9709642892185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43.449376504899568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49.143295238261992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54.117404216329547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58.443454402382216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62.316059330622892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68.85373219862106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28.280383232238091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29.985961338093212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31.343745928142397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32.404674672422857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33.162167123014946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35.693126968813544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21.409115300812317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21.935352036414855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22.312017690740682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22.603172955579623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22.848493106656946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23.890498528295247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50.76174340596706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61.025690436179836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70.479477742909566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79.02396768455182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87.064713394168507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103.24762549812912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31.740961621127141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34.095827767833178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35.954232128562417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37.371826651498878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38.255941456055069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42.491367592837484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19.305451735481221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19.874262228979099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20.290054323591388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20.629770262626199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20.936889100081661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22.396653398040701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19.463358550415148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23.531541227415531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27.233104785154733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30.52405058007043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33.506716716361858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37.732531635253864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12.332029898365123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13.552917312911106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14.5775500106317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15.419640367474416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16.055202505142361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17.229780653869113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16.918258501793435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17.629029303231402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18.184228393881916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18.63785801661054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19.010561956805926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19.743637090619647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101.35962503766545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126.94441808006727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151.5318827204093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174.47277909081311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196.08085366127938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225.85670091808632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62.712640876938536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70.31601954492622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76.925276000902457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82.528526155795873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86.911588253230974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94.776642775136054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33.938544203315054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35.574374684765075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36.884103789249771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37.980651719615082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38.923007524076148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40.653504971745747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14.106913992347412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16.076410095515818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17.793067749691716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19.287310334972727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20.571427789505211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22.757868480226339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8.5268075026160393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8.838310842666143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9.0545492917444186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9.2043056270307062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9.3056033580470157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10.14934061943074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66.998864459782752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68.753516140495336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69.899430822338132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70.709720885826542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71.359061322690266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75.677756053965723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7.0010907741042502E-2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6.3775781363127962E-2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5.8624637027072095E-2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5.4385675126768486E-2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5.0466683239605244E-2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4.5746897336130327E-2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0.12107395002915598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0.12369768411912507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0.12618518372088761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0.12861911055096156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0.13176943698372873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0.13636655266031916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0.11242961164604463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0.12222640101764586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0.13163076908214594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0.14031323569961107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0.14843856888233786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0.15828431068158219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6.8157539756746863E-2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6.2368270321471568E-2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5.7607928821202449E-2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5.3714993202994256E-2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5.0354775936251636E-2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4.681245739122978E-2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0.34205587757006811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0.35216851662537146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0.36111529232706735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0.36899022109276253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0.37637155800314126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0.38413571957388259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7.2163025203585057E-2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7.3996795967055676E-2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7.5734773157299179E-2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7.7307873460481763E-2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7.8679811971545138E-2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8.0316191951354185E-2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0.10775391415088989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9.8356491634866067E-2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9.1211908647242074E-2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8.5734109536659567E-2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8.0741575516667788E-2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7.3523101098423249E-2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9.9326128322564836E-2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0.10380834244950884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0.10787385690958746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0.11165129765263911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0.11620925518179588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0.12289162828955814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0.15400524643365873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0.16244239810656941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0.16959115429000524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0.17538711447001262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0.18012635059243584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0.18766964876900247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3.4295580231422769E-2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2.9336020712303297E-2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2.5797208563778044E-2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2.3214541975646846E-2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2.111610356155854E-2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1.8563183562633839E-2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2.6121442715878615E-2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2.6719899617849256E-2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2.731887021980485E-2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2.7943641329439533E-2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2.8855352945309831E-2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2.9935134320644274E-2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7.3259339151908992E-2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8.2121396621686799E-2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9.0182354157284567E-2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9.7284256236809918E-2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0.10369803217203657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0.11316713067085385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1.7366007694519393E-2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1.6055173345220879E-2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1.5091854461419999E-2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1.4372339999917787E-2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1.3740753317731062E-2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1.2843791902378093E-2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4.5335525859664577E-2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4.5192546694143305E-2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4.5119462331814679E-2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4.5121819370247097E-2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4.5329975681876904E-2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4.5963641748702801E-2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0.25715624871823556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0.26351644729194507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0.26873809557201123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0.27289655153806475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0.27596970616689515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0.27864998656648804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6.5481040982804106E-3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5.8996902977571791E-3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5.4760832375450839E-3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5.1952210313031839E-3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4.9593942662561749E-3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4.6003608852380256E-3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1.447123442938233E-2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1.4785480926682085E-2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1.5042038765571173E-2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1.5262343561476632E-2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1.5559252323071773E-2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1.6055863958718605E-2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1.5859701332690414E-2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1.681159895253042E-2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1.7544689077152023E-2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1.8079791668355178E-2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1.8442939468533162E-2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1.8935684491513165E-2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0.16515270412226482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0.15946342745023007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0.15538841350336566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0.15243004943307958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0.14962908528098029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0.14542503494048525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0.16969145991860252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0.17293626093604395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0.17597346903886096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0.17901032664997896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0.18299879089254201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0.18769370675220642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0.54392951970361092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0.55603500790260374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0.56583101242137934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0.57366477619516087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0.5800271258412113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0.58732321674893706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0.14042971164996504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0.14457996885383703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0.14884289531918482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0.15296642295147006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0.15752606358992424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0.1653067218080996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7.1107654792769495E-2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6.9676989216217414E-2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6.8395890203207452E-2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6.7241877740168099E-2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6.5876138091855913E-2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6.3800750934046538E-2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9.0550161157282663E-2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8.9833259986587158E-2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8.9007443046349138E-2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8.8247763210745733E-2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8.7718147944073344E-2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8.6819582284537414E-2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0.37989293849198469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0.38831870228346133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0.39640783896563114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0.40396668017368553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0.41162484492740053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0.42146392230131663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5.2575389370889507E-2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5.1400279968953355E-2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5.0438749810280466E-2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4.9635707950987616E-2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4.8886872068539047E-2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4.8138618547888437E-2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0.1933455403724737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0.19539749944894014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0.19686840817481691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0.19798737333681174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0.19897602707721929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0.19947006407919801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0.13561612732286027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0.13806838907487839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0.14003639693642336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0.14157118552487877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0.14356302415555974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0.14917950978477074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0.13133265884065215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0.13003519117016868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0.12889533969463451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0.12778818877668405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0.12613571925139816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0.12361524497704332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9.8244951649156836E-2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9.7359487044767365E-2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9.6754090478895036E-2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9.6438211023731985E-2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9.6197926677215925E-2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9.4476244546578048E-2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5.4512670766433478E-2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5.6596796926460143E-2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5.8390915878179066E-2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5.9910010177215423E-2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6.1414395503802205E-2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6.4010968795933043E-2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2.71850058977589E-2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2.7398721334125735E-2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2.7575153766106027E-2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2.7699993608150376E-2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2.7703288623653899E-2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2.7641487386251783E-2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5.0368368428806383E-2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4.8830338421876153E-2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4.7601920327155336E-2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4.6639184857967156E-2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4.5825115664797904E-2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4.4569531950170223E-2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5.4346009045029467E-2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5.4848037394493357E-2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5.5163016702480215E-2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5.533240567564858E-2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5.5528197657626704E-2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5.6394895156284298E-2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0.23529681252231416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0.23490665974174951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0.23446711881122326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0.23389837550159376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0.23290008023197525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0.23177843665978673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4.4149901365647212E-2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4.4133596621276909E-2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4.416295702371105E-2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4.4245065355975707E-2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4.4409185051361197E-2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4.4484159363801727E-2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1.1125663121116222E-2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1.1443940579967643E-2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1.1628527947998511E-2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1.1719505021897563E-2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1.1813601213075705E-2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1.2138044022526637E-2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1.4950652881754515E-2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1.5014374609871813E-2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1.5059790651667584E-2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1.5077963064715557E-2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1.5022209482594629E-2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1.4900453694005812E-2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1.0473481773346924E-2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1.0260684891191814E-2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1.0138148219695997E-2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1.0082466445921008E-2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1.0077636271698538E-2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1.0018080793283644E-2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0.74858110256215371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0.74286590928782203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0.73679418187581325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0.73070292167845463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0.72571308672571611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0.72521660524025444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0.65067334356555007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0.65354078136400662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0.65547459275774578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0.65652684026524344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0.65615641462387697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0.65391748304686015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3.9217359857420191E-2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4.0021340328130595E-2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4.0950737997018254E-2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4.1947977918931199E-2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4.2835260361799431E-2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4.3013262340383614E-2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97.724714656839794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107.08478911761466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115.5148989009665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123.02964822277048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129.55748465614224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130.03221767347634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104.38360136208755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110.93685136739383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116.83365185678528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122.09049776086829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126.78952253053947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126.90817753172226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99.402985678102468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103.26182443516495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106.87574176781553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110.183756616144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113.14886923149754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112.51975535341977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109.05904558195444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118.50754491396157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126.84319984691912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134.13094409724755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140.34524894843378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143.28492780463901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239.94664702777445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259.57797268524553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277.63934269693408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294.05641788733357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309.07120381320289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319.3167208331555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123.09901515587724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127.12931937792639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130.75418047425913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133.96815296587317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136.75366678729927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137.31964033611092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201.4408965232742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224.1543389248541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245.12440425913925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264.21220603349661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281.15016422842149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294.20052977303607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188.25752758750752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201.25258760993808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212.77227455376547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222.91684851257926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232.01944312393974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240.56116385469272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217.19970500132419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227.39320673865109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236.28833007581011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243.94488941841365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250.56219252092237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256.3867117229737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253.76044792221512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292.51032589688839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328.31735528555487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360.82892706396842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390.6956710512145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432.79554502161483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233.48890632925321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248.68252277396198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261.53073911836503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272.23752827426802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280.64186463920424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297.70834498584566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235.75097440643452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246.6033522744786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255.97805090489595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264.17393964883672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271.49214276749899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283.47005326220864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126.1701276860683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140.22505144197982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153.22018834143441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165.05737602337661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175.76232538356564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183.42498209754314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119.58059199147917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126.84042405705647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133.30593064418008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139.02168806389383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144.03683721785697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146.22235801631592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155.43958677955803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162.11352043273962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167.99419216453859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173.10844156422002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177.43739694841042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178.87158087461495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313.784742538898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342.86803161834183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369.91458005880202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394.68100301137662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417.18001003076751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433.10056037812262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298.96823289062809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313.39099292205543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326.12962261712624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337.26555713689686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346.82276405914985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351.96905422331088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293.83556862420926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302.15596635863147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309.42186368538898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315.72803266621145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321.15290922375345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322.53451313151112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33.212112403482919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37.706986638508866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42.1540166637742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46.475513187191595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50.429000847736432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53.865537086361464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28.731443211793724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30.14331383742762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31.409293047666193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32.561595670298537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33.697716180271932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35.631473397835336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221.97877775721173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236.84454671937462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249.80148205144323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261.02395180481022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270.82804500781174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283.66877824207313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6.8417959818597147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6.8294160980816567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6.7720190192880905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6.6910504792042049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6.5383365394615467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5.9485705122978736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12.638134935176726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13.72263159761421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14.742675824330671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15.703171228727044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16.706983999284976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17.306030674404738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11.175839076246397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12.621321163226213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14.068136085122385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15.460239412349592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16.795656219378287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17.810111914176314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7.4331962350849272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7.3911105963278878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7.3071740282348738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7.2048427504948549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7.0670535645158381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6.7075195776600989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82.075160919080759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91.415189589184109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100.25981239949819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108.50394264999298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116.32561051308159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122.66095832921678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8.8831973332300684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9.4071623074390764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9.9026381975865725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10.356793017220188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10.759752789244043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11.028990591926004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21.706045070447182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22.047034361381346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22.358264768494244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22.651998212998265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22.700507216572646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21.630535293712612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18.698891342845563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20.891697533462231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22.952565899540353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24.888955405066248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26.962806673128089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29.562953129334389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33.449894094046911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36.938297815769403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40.072410642814397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42.784790244801883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45.132853335233065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48.116004138089963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8.7028618012781074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8.581088979073705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8.4696712894094741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8.3764782733541097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8.2499702509700548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8.0340631473263944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6.0990670914727358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6.6447720452337755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7.1447243204642534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7.6073078465092987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8.0980200553941053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8.9119392955279935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17.270960589434004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20.251411700370006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23.084703243196746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25.699965235884992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28.153200955159257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32.079492558798265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2.1910714082147562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2.251337508243501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2.3123767830002895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2.3722607277022467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2.4151067556463559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2.3558722997582713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5.4212490205437023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5.7322417869034625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6.0146919163075836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6.2729114973658548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6.529186328379919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6.7209120795125061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39.972261038543785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42.719578962425686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45.146439269456593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47.240696745004236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48.967346298871561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49.842563607837931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2.0546951585968216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2.0228151995498331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2.0256830311835348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2.050455047500539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2.0689601497432819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1.992418877338185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4.3264393850984515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4.6336365484430111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4.90565442600791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5.147462804476147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5.396302897381501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5.6511672522883316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4.6601443593012171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5.0797249275355858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5.4287103920330662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5.7082970544647411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5.9230036649570099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6.1074117782821045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5.4850701730478164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6.0128853281966528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6.5502457721783118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7.0842647725513572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7.5456452684805821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7.8333976128721199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4.8754805441776989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5.2128719872664471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5.5272022576559978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5.8288618771846821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6.1666413168298124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6.6878033190823496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120.74080996987477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131.69385940679607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141.34542549352915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149.74024689368292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157.08761254307527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166.60525932837527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14.848074758405286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16.944560513720546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19.014063834298259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21.004667573365591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22.991552609110272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24.550143350353039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7.0233160734113618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7.2821868865260928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7.4991326510434453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7.6771661254023948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7.7764361597858684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7.493629625915232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8.784379161466191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8.9466214586754411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9.0696344433994405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9.1726274215128534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9.2729879892286675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9.0209401246106573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62.252709506067035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70.499069954984989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78.388207632068884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85.793960454706294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92.843560496232968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98.817728551756687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8.7606732763649049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9.1121348744186221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9.4234042955401041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9.6946986765125622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9.9142509154871803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9.9603264485827392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27.378171704963815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28.602257663547462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29.65801269771065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30.576919286489158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31.394605455121315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31.619413498463469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28.1999551991061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32.374872933884816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36.274708152393018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39.836280017233705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43.320404305661214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47.781183887443682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25.635171613999226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26.959593244448673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28.089450251381095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29.016949968317359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29.604202829726404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29.778465914755515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20.01970369423433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20.542563532279498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21.019082907074882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21.472513877315336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21.871560089546179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21.749842758937763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14.129977107214563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17.035202269013993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19.836337208670521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22.462859051186967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25.02448056385321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29.04246889122015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6.3549564773861391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6.8212792578875394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7.2199235866472673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7.5490994010978287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7.7797592961973923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8.2329066496549288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11.587955897584145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11.620791197775953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11.642838057752684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11.671792903463603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11.69695140147282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11.750119460777572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7.1250596106102702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8.0067808698094254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8.8105337390569893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9.5289586922533811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10.19145958788668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10.821371437997559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35.126182486541289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37.183793535730231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38.986895790114282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40.529882725186674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41.749389580355171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42.089804553848779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5.3333393701506839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5.5125838520329919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5.676078439593196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5.8270275526322797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5.970790214655981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6.0081719952623693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3.5077983123912357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3.946899886344398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4.3299761129302663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4.6579676077202086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4.96450259375424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5.2988852892415022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4.4727496061883549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4.7091949467375755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4.9159876631796475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5.0898474275950072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5.2135133029129079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5.2475456904114601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3.0607309844168995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3.0800818424464564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3.1140840731145971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3.1583998711262113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3.2102508154146454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3.2045669282556588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82.548139945728252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91.527929830813235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99.570580158891872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106.69947645024267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113.17879601186964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121.17419868311271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44.418987625515712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47.003941049875721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49.214447296371254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51.071297390831461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52.518257983441039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54.678288205472732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4.1342331158563201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4.3877458415702044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4.637846068100334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4.8825997023448284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5.1028451330749798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5.273973371744292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1.1449254115877261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1.3558340498225181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1.5515784820639515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1.7298088471911839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1.8951730202715911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2.1466545174509855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1.014264031345943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1.0856138688887571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1.1451984005055489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1.1940179423440676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1.2305111605776895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1.3202499009176425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0.97830825082799444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1.0103293300883451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1.0359858114490879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1.0575125851435754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1.0760760621978012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1.1150043375264898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17.173881173815889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20.337510747337774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23.273677230959269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25.947132707867759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28.427595304073861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32.199817761764784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15.213960470189145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16.284208033331357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17.177976007583233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17.910269135161016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18.457667408665344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19.803748513764639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14.674623762419916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15.154939951325181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15.539787171736323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15.862688777153631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16.141140932967019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16.72506506289735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45.797016463509031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54.233361992900711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62.063139282558048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69.192353887647343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75.806920810863616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85.8661806980394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40.570561253837724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43.424554755550282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45.807936020221959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47.760717693762722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49.220446423107589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52.809996036705698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39.132330033119771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40.413173203533816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41.439432457963527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42.300503405743008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43.043042487912054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44.600173501059601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171.73881173815886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203.37510747337768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232.73677230959262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259.47132707867746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284.27595304073856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321.99817761764774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152.13960470189144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162.84208033331353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171.77976007583231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179.10269135161019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184.57667408665341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198.03748513764634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146.74623762419915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151.54939951325179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155.39787171736319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158.62688777153627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161.41140932967016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167.25065062897352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11.449254115877258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13.55834049822518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15.51578482063951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17.298088471911832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18.951730202715904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21.46654517450985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10.142640313459433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10.856138688887572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11.45198400505549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11.940179423440679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12.305111605776899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13.202499009176423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9.7830825082799446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10.103293300883454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10.35985811449088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10.575125851435754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10.760760621978013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11.150043375264898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5.7246270579386289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6.779170249112588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7.7578924103197551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8.6490442359559179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9.475865101357952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10.733272587254927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5.0713201567297146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5.4280693444437862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5.7259920025277449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5.9700897117203384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6.1525558028884486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6.6012495045882122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4.8915412541399714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5.0516466504417261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5.1799290572454399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5.2875629257178769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5.3803803109890049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5.5750216876324501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76.246778073428345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85.937675577050157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94.79716194555867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102.82048567524748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110.16432501784672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119.29802026024468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36.296354916089513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38.328026753409461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40.029087966577578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41.4337128704381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42.506472951003737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45.039645196411342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67.811560592680493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70.083941604619113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71.965912064983812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73.577497376281912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74.976654789039074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77.23047330985689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89.670089652886091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99.582310568873908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108.72135687007585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117.02938650890181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124.56122591695909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126.2716829073678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84.795755455402457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89.71419513646471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94.088757646346679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97.926996908752784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101.1457639944245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99.839049918288694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80.903643021230693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82.818480309024395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84.508923670601916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85.98996832301053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87.238736527735028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85.03625610624195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49.816716473825601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55.323505871596609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60.400753816708793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65.016325838278775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69.200681064977275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70.150934948537667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47.108753030779141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49.841219520258171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52.271532025748151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54.40388717152932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56.192091108013607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55.466138843493717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44.946468345128153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46.01026683834688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46.949402039223287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47.772204623894737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48.465964737630571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47.242364503467748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74.725074710738411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82.985258807394928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90.6011307250632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97.524488757418169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103.8010215974659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105.2264024228065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70.663129546168705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74.761829280387261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78.40729803862223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81.605830757293987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84.28813666202042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83.199208265240586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67.41970251769223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69.015400257520326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70.42410305883493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71.658306935842091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72.698947106445857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70.863546755201625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12.454179118456402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13.830876467899154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15.100188454177202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16.254081459569697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17.300170266244319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17.53773373713442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11.777188257694785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12.460304880064539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13.067883006437038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13.60097179288233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14.048022777003402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13.866534710873427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11.23661708628204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11.50256670958672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11.737350509805824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11.943051155973686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12.116491184407645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11.810591125866939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37.362537355369206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41.492629403697464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45.300565362531607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48.762244378709084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51.900510798732952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52.613201211403251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61.241378940012886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64.793585376335628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67.952991633472607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70.725053322988131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73.049718440417706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72.105980496541832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33.709851258846115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34.507700128760156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35.212051529417465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35.829153467921046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36.349473553222929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35.431773377600813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99.633432947651229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110.64701174319323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120.80150763341761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130.03265167655758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138.40136212995455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140.30186989707536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94.217506061558268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99.682439040516343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104.5430640514963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108.80777434305864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112.38418221602723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110.93227768698742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89.892936690256306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92.020533676693759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93.898804078446574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95.544409247789474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96.931929475261143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94.484729006935495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2.4908358236912802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2.7661752935798307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3.0200376908354398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3.2508162919139392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3.4600340532488638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3.5075467474268835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2.3554376515389572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2.4920609760129087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2.6135766012874084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2.7201943585764665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2.8096045554006808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2.7733069421746861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2.2473234172564078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2.3005133419173442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2.3474701019611643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2.388610231194737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2.4232982368815286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2.3621182251733881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8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6DD9-B303-443C-87C7-E4F971A70728}">
  <sheetPr>
    <tabColor rgb="FF002060"/>
  </sheetPr>
  <dimension ref="A1:AB55"/>
  <sheetViews>
    <sheetView zoomScale="85" zoomScaleNormal="85" workbookViewId="0">
      <selection activeCell="L34" sqref="L34"/>
    </sheetView>
  </sheetViews>
  <sheetFormatPr defaultRowHeight="15" x14ac:dyDescent="0.25"/>
  <cols>
    <col min="2" max="2" width="17.5703125" bestFit="1" customWidth="1"/>
    <col min="5" max="5" width="17.140625" customWidth="1"/>
  </cols>
  <sheetData>
    <row r="1" spans="1:28" x14ac:dyDescent="0.25">
      <c r="B1" s="1"/>
      <c r="C1" s="1"/>
      <c r="D1" s="1"/>
      <c r="E1" s="1" t="s">
        <v>53</v>
      </c>
      <c r="F1" s="1" t="s">
        <v>49</v>
      </c>
      <c r="G1" s="1"/>
      <c r="H1" s="1"/>
      <c r="I1" s="1" t="s">
        <v>54</v>
      </c>
      <c r="J1" s="1"/>
      <c r="K1" s="1" t="s">
        <v>50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 t="s">
        <v>54</v>
      </c>
      <c r="F2" s="1" t="s">
        <v>50</v>
      </c>
      <c r="G2" s="1"/>
      <c r="H2" s="1"/>
      <c r="I2" s="1" t="s">
        <v>58</v>
      </c>
      <c r="J2" s="1"/>
      <c r="K2" s="1" t="s">
        <v>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 t="s">
        <v>57</v>
      </c>
      <c r="F3" s="1" t="s">
        <v>51</v>
      </c>
      <c r="G3" s="1"/>
      <c r="H3" s="1"/>
      <c r="I3" s="1" t="s">
        <v>56</v>
      </c>
      <c r="J3" s="1"/>
      <c r="K3" s="1" t="s">
        <v>50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B4" s="1"/>
      <c r="C4" s="1"/>
      <c r="D4" s="1"/>
      <c r="E4" s="1" t="s">
        <v>58</v>
      </c>
      <c r="F4" s="1" t="s">
        <v>52</v>
      </c>
      <c r="G4" s="1"/>
      <c r="H4" s="1"/>
      <c r="I4" s="1" t="s">
        <v>60</v>
      </c>
      <c r="J4" s="1"/>
      <c r="K4" s="1" t="s">
        <v>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B6" s="1"/>
      <c r="C6" s="1"/>
      <c r="D6" s="1"/>
      <c r="E6" s="1" t="s">
        <v>55</v>
      </c>
      <c r="F6" s="1" t="s">
        <v>49</v>
      </c>
      <c r="G6" s="1"/>
      <c r="H6" s="1"/>
      <c r="I6" s="1" t="s">
        <v>53</v>
      </c>
      <c r="J6" s="1"/>
      <c r="K6" s="1" t="s">
        <v>49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B7" s="1"/>
      <c r="C7" s="1"/>
      <c r="D7" s="1"/>
      <c r="E7" s="1" t="s">
        <v>59</v>
      </c>
      <c r="F7" s="1" t="s">
        <v>51</v>
      </c>
      <c r="G7" s="1"/>
      <c r="H7" s="1"/>
      <c r="I7" s="1" t="s">
        <v>57</v>
      </c>
      <c r="J7" s="1"/>
      <c r="K7" s="1" t="s">
        <v>51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B8" s="1"/>
      <c r="C8" s="1"/>
      <c r="D8" s="1"/>
      <c r="E8" s="1" t="s">
        <v>56</v>
      </c>
      <c r="F8" s="1" t="s">
        <v>50</v>
      </c>
      <c r="G8" s="1"/>
      <c r="H8" s="1"/>
      <c r="I8" s="1" t="s">
        <v>55</v>
      </c>
      <c r="J8" s="1"/>
      <c r="K8" s="1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B9" s="1"/>
      <c r="C9" s="1"/>
      <c r="D9" s="1"/>
      <c r="E9" s="1" t="s">
        <v>60</v>
      </c>
      <c r="F9" s="1" t="s">
        <v>52</v>
      </c>
      <c r="G9" s="1"/>
      <c r="H9" s="1"/>
      <c r="I9" s="1" t="s">
        <v>59</v>
      </c>
      <c r="J9" s="1"/>
      <c r="K9" s="1" t="s">
        <v>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B10" s="1"/>
      <c r="C10" s="1"/>
      <c r="D10" s="1"/>
      <c r="E10" s="1"/>
      <c r="F10" s="1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B11" s="23" t="s">
        <v>62</v>
      </c>
      <c r="C11" s="10"/>
      <c r="D11" s="23"/>
      <c r="E11" s="23" t="s">
        <v>61</v>
      </c>
      <c r="F11" s="11">
        <v>2020</v>
      </c>
      <c r="G11" s="11">
        <v>2025</v>
      </c>
      <c r="H11" s="11">
        <v>2030</v>
      </c>
      <c r="I11" s="11">
        <v>2035</v>
      </c>
      <c r="J11" s="11">
        <v>2040</v>
      </c>
      <c r="K11" s="11">
        <v>2045</v>
      </c>
      <c r="L11" s="11">
        <v>2050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5" t="s">
        <v>48</v>
      </c>
      <c r="B12" s="5" t="s">
        <v>49</v>
      </c>
      <c r="C12" s="5" t="s">
        <v>47</v>
      </c>
      <c r="D12" s="24" t="s">
        <v>32</v>
      </c>
      <c r="E12" s="5" t="s">
        <v>53</v>
      </c>
      <c r="F12" s="25">
        <f>SUMIFS(Data!E$5:E$100,Data!$A$5:$A$100,$A12,Data!$B$5:$B$100,$C12,Data!$C$5:$C$100,$D12,Data!$D$5:$D$100,$E12)/SUMIFS(Data!E$5:E$100,Data!$A$5:$A$100,$A12,Data!$B$5:$B$100,$C12,Data!$C$5:$C$100,$D12,Data!$D$5:$D$100,$B12)-1</f>
        <v>0</v>
      </c>
      <c r="G12" s="25">
        <f>SUMIFS(Data!F$5:F$100,Data!$A$5:$A$100,$A12,Data!$B$5:$B$100,$C12,Data!$C$5:$C$100,$D12,Data!$D$5:$D$100,$E12)/SUMIFS(Data!F$5:F$100,Data!$A$5:$A$100,$A12,Data!$B$5:$B$100,$C12,Data!$C$5:$C$100,$D12,Data!$D$5:$D$100,$B12)-1</f>
        <v>0</v>
      </c>
      <c r="H12" s="25">
        <f>SUMIFS(Data!G$5:G$100,Data!$A$5:$A$100,$A12,Data!$B$5:$B$100,$C12,Data!$C$5:$C$100,$D12,Data!$D$5:$D$100,$E12)/SUMIFS(Data!G$5:G$100,Data!$A$5:$A$100,$A12,Data!$B$5:$B$100,$C12,Data!$C$5:$C$100,$D12,Data!$D$5:$D$100,$B12)-1</f>
        <v>9.0957423427761697E-2</v>
      </c>
      <c r="I12" s="25">
        <f>SUMIFS(Data!H$5:H$100,Data!$A$5:$A$100,$A12,Data!$B$5:$B$100,$C12,Data!$C$5:$C$100,$D12,Data!$D$5:$D$100,$E12)/SUMIFS(Data!H$5:H$100,Data!$A$5:$A$100,$A12,Data!$B$5:$B$100,$C12,Data!$C$5:$C$100,$D12,Data!$D$5:$D$100,$B12)-1</f>
        <v>-1.3673749254582424E-3</v>
      </c>
      <c r="J12" s="25">
        <f>SUMIFS(Data!I$5:I$100,Data!$A$5:$A$100,$A12,Data!$B$5:$B$100,$C12,Data!$C$5:$C$100,$D12,Data!$D$5:$D$100,$E12)/SUMIFS(Data!I$5:I$100,Data!$A$5:$A$100,$A12,Data!$B$5:$B$100,$C12,Data!$C$5:$C$100,$D12,Data!$D$5:$D$100,$B12)-1</f>
        <v>-1.1044898146074233E-3</v>
      </c>
      <c r="K12" s="25">
        <f>SUMIFS(Data!J$5:J$100,Data!$A$5:$A$100,$A12,Data!$B$5:$B$100,$C12,Data!$C$5:$C$100,$D12,Data!$D$5:$D$100,$E12)/SUMIFS(Data!J$5:J$100,Data!$A$5:$A$100,$A12,Data!$B$5:$B$100,$C12,Data!$C$5:$C$100,$D12,Data!$D$5:$D$100,$B12)-1</f>
        <v>-8.8342865516966018E-4</v>
      </c>
      <c r="L12" s="25">
        <f>SUMIFS(Data!K$5:K$100,Data!$A$5:$A$100,$A12,Data!$B$5:$B$100,$C12,Data!$C$5:$C$100,$D12,Data!$D$5:$D$100,$E12)/SUMIFS(Data!K$5:K$100,Data!$A$5:$A$100,$A12,Data!$B$5:$B$100,$C12,Data!$C$5:$C$100,$D12,Data!$D$5:$D$100,$B12)-1</f>
        <v>-7.0176087177109547E-4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8" t="s">
        <v>48</v>
      </c>
      <c r="B13" s="8" t="s">
        <v>51</v>
      </c>
      <c r="C13" s="8" t="s">
        <v>47</v>
      </c>
      <c r="D13" s="26" t="s">
        <v>32</v>
      </c>
      <c r="E13" s="8" t="s">
        <v>57</v>
      </c>
      <c r="F13" s="27">
        <f>SUMIFS(Data!E$5:E$100,Data!$A$5:$A$100,$A13,Data!$B$5:$B$100,$C13,Data!$C$5:$C$100,$D13,Data!$D$5:$D$100,$E13)/SUMIFS(Data!E$5:E$100,Data!$A$5:$A$100,$A13,Data!$B$5:$B$100,$C13,Data!$C$5:$C$100,$D13,Data!$D$5:$D$100,$B13)-1</f>
        <v>0</v>
      </c>
      <c r="G13" s="27">
        <f>SUMIFS(Data!F$5:F$100,Data!$A$5:$A$100,$A13,Data!$B$5:$B$100,$C13,Data!$C$5:$C$100,$D13,Data!$D$5:$D$100,$E13)/SUMIFS(Data!F$5:F$100,Data!$A$5:$A$100,$A13,Data!$B$5:$B$100,$C13,Data!$C$5:$C$100,$D13,Data!$D$5:$D$100,$B13)-1</f>
        <v>7.0349250631742688E-3</v>
      </c>
      <c r="H13" s="27">
        <f>SUMIFS(Data!G$5:G$100,Data!$A$5:$A$100,$A13,Data!$B$5:$B$100,$C13,Data!$C$5:$C$100,$D13,Data!$D$5:$D$100,$E13)/SUMIFS(Data!G$5:G$100,Data!$A$5:$A$100,$A13,Data!$B$5:$B$100,$C13,Data!$C$5:$C$100,$D13,Data!$D$5:$D$100,$B13)-1</f>
        <v>8.0065133602678085E-2</v>
      </c>
      <c r="I13" s="27">
        <f>SUMIFS(Data!H$5:H$100,Data!$A$5:$A$100,$A13,Data!$B$5:$B$100,$C13,Data!$C$5:$C$100,$D13,Data!$D$5:$D$100,$E13)/SUMIFS(Data!H$5:H$100,Data!$A$5:$A$100,$A13,Data!$B$5:$B$100,$C13,Data!$C$5:$C$100,$D13,Data!$D$5:$D$100,$B13)-1</f>
        <v>5.5524483835167615E-6</v>
      </c>
      <c r="J13" s="27">
        <f>SUMIFS(Data!I$5:I$100,Data!$A$5:$A$100,$A13,Data!$B$5:$B$100,$C13,Data!$C$5:$C$100,$D13,Data!$D$5:$D$100,$E13)/SUMIFS(Data!I$5:I$100,Data!$A$5:$A$100,$A13,Data!$B$5:$B$100,$C13,Data!$C$5:$C$100,$D13,Data!$D$5:$D$100,$B13)-1</f>
        <v>1.2984615563427226E-5</v>
      </c>
      <c r="K13" s="27">
        <f>SUMIFS(Data!J$5:J$100,Data!$A$5:$A$100,$A13,Data!$B$5:$B$100,$C13,Data!$C$5:$C$100,$D13,Data!$D$5:$D$100,$E13)/SUMIFS(Data!J$5:J$100,Data!$A$5:$A$100,$A13,Data!$B$5:$B$100,$C13,Data!$C$5:$C$100,$D13,Data!$D$5:$D$100,$B13)-1</f>
        <v>1.7072823542463311E-5</v>
      </c>
      <c r="L13" s="27">
        <f>SUMIFS(Data!K$5:K$100,Data!$A$5:$A$100,$A13,Data!$B$5:$B$100,$C13,Data!$C$5:$C$100,$D13,Data!$D$5:$D$100,$E13)/SUMIFS(Data!K$5:K$100,Data!$A$5:$A$100,$A13,Data!$B$5:$B$100,$C13,Data!$C$5:$C$100,$D13,Data!$D$5:$D$100,$B13)-1</f>
        <v>3.8043485900640661E-5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B15" s="1"/>
      <c r="C15" s="1"/>
      <c r="D15" s="2"/>
      <c r="E15" s="10"/>
      <c r="F15" s="11">
        <v>2020</v>
      </c>
      <c r="G15" s="11">
        <v>2025</v>
      </c>
      <c r="H15" s="11">
        <v>2030</v>
      </c>
      <c r="I15" s="11">
        <v>2035</v>
      </c>
      <c r="J15" s="11">
        <v>2040</v>
      </c>
      <c r="K15" s="11">
        <v>2045</v>
      </c>
      <c r="L15" s="11">
        <v>2050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5" t="s">
        <v>48</v>
      </c>
      <c r="B16" s="5" t="s">
        <v>49</v>
      </c>
      <c r="C16" s="5" t="s">
        <v>47</v>
      </c>
      <c r="D16" s="24" t="s">
        <v>41</v>
      </c>
      <c r="E16" s="5" t="s">
        <v>53</v>
      </c>
      <c r="F16" s="25">
        <f>SUMIFS(Data!E$5:E$100,Data!$A$5:$A$100,$A16,Data!$B$5:$B$100,$C16,Data!$C$5:$C$100,$D16,Data!$D$5:$D$100,$E16)/SUMIFS(Data!E$5:E$100,Data!$A$5:$A$100,$A16,Data!$B$5:$B$100,$C16,Data!$C$5:$C$100,$D16,Data!$D$5:$D$100,$B16)-1</f>
        <v>0</v>
      </c>
      <c r="G16" s="25">
        <f>SUMIFS(Data!F$5:F$100,Data!$A$5:$A$100,$A16,Data!$B$5:$B$100,$C16,Data!$C$5:$C$100,$D16,Data!$D$5:$D$100,$E16)/SUMIFS(Data!F$5:F$100,Data!$A$5:$A$100,$A16,Data!$B$5:$B$100,$C16,Data!$C$5:$C$100,$D16,Data!$D$5:$D$100,$B16)-1</f>
        <v>0</v>
      </c>
      <c r="H16" s="25">
        <f>SUMIFS(Data!G$5:G$100,Data!$A$5:$A$100,$A16,Data!$B$5:$B$100,$C16,Data!$C$5:$C$100,$D16,Data!$D$5:$D$100,$E16)/SUMIFS(Data!G$5:G$100,Data!$A$5:$A$100,$A16,Data!$B$5:$B$100,$C16,Data!$C$5:$C$100,$D16,Data!$D$5:$D$100,$B16)-1</f>
        <v>3.3343914094876803E-2</v>
      </c>
      <c r="I16" s="25">
        <f>SUMIFS(Data!H$5:H$100,Data!$A$5:$A$100,$A16,Data!$B$5:$B$100,$C16,Data!$C$5:$C$100,$D16,Data!$D$5:$D$100,$E16)/SUMIFS(Data!H$5:H$100,Data!$A$5:$A$100,$A16,Data!$B$5:$B$100,$C16,Data!$C$5:$C$100,$D16,Data!$D$5:$D$100,$B16)-1</f>
        <v>-1.7672623032205514E-4</v>
      </c>
      <c r="J16" s="25">
        <f>SUMIFS(Data!I$5:I$100,Data!$A$5:$A$100,$A16,Data!$B$5:$B$100,$C16,Data!$C$5:$C$100,$D16,Data!$D$5:$D$100,$E16)/SUMIFS(Data!I$5:I$100,Data!$A$5:$A$100,$A16,Data!$B$5:$B$100,$C16,Data!$C$5:$C$100,$D16,Data!$D$5:$D$100,$B16)-1</f>
        <v>-2.0763922310773619E-4</v>
      </c>
      <c r="K16" s="25">
        <f>SUMIFS(Data!J$5:J$100,Data!$A$5:$A$100,$A16,Data!$B$5:$B$100,$C16,Data!$C$5:$C$100,$D16,Data!$D$5:$D$100,$E16)/SUMIFS(Data!J$5:J$100,Data!$A$5:$A$100,$A16,Data!$B$5:$B$100,$C16,Data!$C$5:$C$100,$D16,Data!$D$5:$D$100,$B16)-1</f>
        <v>-2.1520655698292757E-4</v>
      </c>
      <c r="L16" s="25">
        <f>SUMIFS(Data!K$5:K$100,Data!$A$5:$A$100,$A16,Data!$B$5:$B$100,$C16,Data!$C$5:$C$100,$D16,Data!$D$5:$D$100,$E16)/SUMIFS(Data!K$5:K$100,Data!$A$5:$A$100,$A16,Data!$B$5:$B$100,$C16,Data!$C$5:$C$100,$D16,Data!$D$5:$D$100,$B16)-1</f>
        <v>-2.0797796630012133E-4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8" t="s">
        <v>48</v>
      </c>
      <c r="B17" s="8" t="s">
        <v>51</v>
      </c>
      <c r="C17" s="8" t="s">
        <v>47</v>
      </c>
      <c r="D17" s="26" t="s">
        <v>41</v>
      </c>
      <c r="E17" s="8" t="s">
        <v>57</v>
      </c>
      <c r="F17" s="27">
        <f>SUMIFS(Data!E$5:E$100,Data!$A$5:$A$100,$A17,Data!$B$5:$B$100,$C17,Data!$C$5:$C$100,$D17,Data!$D$5:$D$100,$E17)/SUMIFS(Data!E$5:E$100,Data!$A$5:$A$100,$A17,Data!$B$5:$B$100,$C17,Data!$C$5:$C$100,$D17,Data!$D$5:$D$100,$B17)-1</f>
        <v>0</v>
      </c>
      <c r="G17" s="27">
        <f>SUMIFS(Data!F$5:F$100,Data!$A$5:$A$100,$A17,Data!$B$5:$B$100,$C17,Data!$C$5:$C$100,$D17,Data!$D$5:$D$100,$E17)/SUMIFS(Data!F$5:F$100,Data!$A$5:$A$100,$A17,Data!$B$5:$B$100,$C17,Data!$C$5:$C$100,$D17,Data!$D$5:$D$100,$B17)-1</f>
        <v>1.2731454434658174E-2</v>
      </c>
      <c r="H17" s="27">
        <f>SUMIFS(Data!G$5:G$100,Data!$A$5:$A$100,$A17,Data!$B$5:$B$100,$C17,Data!$C$5:$C$100,$D17,Data!$D$5:$D$100,$E17)/SUMIFS(Data!G$5:G$100,Data!$A$5:$A$100,$A17,Data!$B$5:$B$100,$C17,Data!$C$5:$C$100,$D17,Data!$D$5:$D$100,$B17)-1</f>
        <v>1.6132401013877251E-2</v>
      </c>
      <c r="I17" s="27">
        <f>SUMIFS(Data!H$5:H$100,Data!$A$5:$A$100,$A17,Data!$B$5:$B$100,$C17,Data!$C$5:$C$100,$D17,Data!$D$5:$D$100,$E17)/SUMIFS(Data!H$5:H$100,Data!$A$5:$A$100,$A17,Data!$B$5:$B$100,$C17,Data!$C$5:$C$100,$D17,Data!$D$5:$D$100,$B17)-1</f>
        <v>-1.2561569812219453E-5</v>
      </c>
      <c r="J17" s="27">
        <f>SUMIFS(Data!I$5:I$100,Data!$A$5:$A$100,$A17,Data!$B$5:$B$100,$C17,Data!$C$5:$C$100,$D17,Data!$D$5:$D$100,$E17)/SUMIFS(Data!I$5:I$100,Data!$A$5:$A$100,$A17,Data!$B$5:$B$100,$C17,Data!$C$5:$C$100,$D17,Data!$D$5:$D$100,$B17)-1</f>
        <v>-6.3533602823184765E-8</v>
      </c>
      <c r="K17" s="27">
        <f>SUMIFS(Data!J$5:J$100,Data!$A$5:$A$100,$A17,Data!$B$5:$B$100,$C17,Data!$C$5:$C$100,$D17,Data!$D$5:$D$100,$E17)/SUMIFS(Data!J$5:J$100,Data!$A$5:$A$100,$A17,Data!$B$5:$B$100,$C17,Data!$C$5:$C$100,$D17,Data!$D$5:$D$100,$B17)-1</f>
        <v>9.3770370248602575E-6</v>
      </c>
      <c r="L17" s="27">
        <f>SUMIFS(Data!K$5:K$100,Data!$A$5:$A$100,$A17,Data!$B$5:$B$100,$C17,Data!$C$5:$C$100,$D17,Data!$D$5:$D$100,$E17)/SUMIFS(Data!K$5:K$100,Data!$A$5:$A$100,$A17,Data!$B$5:$B$100,$C17,Data!$C$5:$C$100,$D17,Data!$D$5:$D$100,$B17)-1</f>
        <v>3.714129331111593E-5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B19" s="1"/>
      <c r="C19" s="1"/>
      <c r="D19" s="2"/>
      <c r="E19" s="5"/>
      <c r="F19" s="30">
        <v>2020</v>
      </c>
      <c r="G19" s="30">
        <v>2025</v>
      </c>
      <c r="H19" s="30">
        <v>2030</v>
      </c>
      <c r="I19" s="30">
        <v>2035</v>
      </c>
      <c r="J19" s="30">
        <v>2040</v>
      </c>
      <c r="K19" s="30">
        <v>2045</v>
      </c>
      <c r="L19" s="30">
        <v>2050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5" t="s">
        <v>48</v>
      </c>
      <c r="B20" s="5" t="s">
        <v>50</v>
      </c>
      <c r="C20" s="5" t="s">
        <v>47</v>
      </c>
      <c r="D20" s="24" t="s">
        <v>32</v>
      </c>
      <c r="E20" s="5" t="s">
        <v>54</v>
      </c>
      <c r="F20" s="25">
        <f>SUMIFS(Data!E$5:E$100,Data!$A$5:$A$100,$A20,Data!$B$5:$B$100,$C20,Data!$C$5:$C$100,$D20,Data!$D$5:$D$100,$E20)/SUMIFS(Data!E$5:E$100,Data!$A$5:$A$100,$A20,Data!$B$5:$B$100,$C20,Data!$C$5:$C$100,$D20,Data!$D$5:$D$100,$B20)-1</f>
        <v>0</v>
      </c>
      <c r="G20" s="25">
        <f>SUMIFS(Data!F$5:F$100,Data!$A$5:$A$100,$A20,Data!$B$5:$B$100,$C20,Data!$C$5:$C$100,$D20,Data!$D$5:$D$100,$E20)/SUMIFS(Data!F$5:F$100,Data!$A$5:$A$100,$A20,Data!$B$5:$B$100,$C20,Data!$C$5:$C$100,$D20,Data!$D$5:$D$100,$B20)-1</f>
        <v>0</v>
      </c>
      <c r="H20" s="25">
        <f>SUMIFS(Data!G$5:G$100,Data!$A$5:$A$100,$A20,Data!$B$5:$B$100,$C20,Data!$C$5:$C$100,$D20,Data!$D$5:$D$100,$E20)/SUMIFS(Data!G$5:G$100,Data!$A$5:$A$100,$A20,Data!$B$5:$B$100,$C20,Data!$C$5:$C$100,$D20,Data!$D$5:$D$100,$B20)-1</f>
        <v>8.2988183200261245E-2</v>
      </c>
      <c r="I20" s="25">
        <f>SUMIFS(Data!H$5:H$100,Data!$A$5:$A$100,$A20,Data!$B$5:$B$100,$C20,Data!$C$5:$C$100,$D20,Data!$D$5:$D$100,$E20)/SUMIFS(Data!H$5:H$100,Data!$A$5:$A$100,$A20,Data!$B$5:$B$100,$C20,Data!$C$5:$C$100,$D20,Data!$D$5:$D$100,$B20)-1</f>
        <v>-1.9876641136032824E-2</v>
      </c>
      <c r="J20" s="25">
        <f>SUMIFS(Data!I$5:I$100,Data!$A$5:$A$100,$A20,Data!$B$5:$B$100,$C20,Data!$C$5:$C$100,$D20,Data!$D$5:$D$100,$E20)/SUMIFS(Data!I$5:I$100,Data!$A$5:$A$100,$A20,Data!$B$5:$B$100,$C20,Data!$C$5:$C$100,$D20,Data!$D$5:$D$100,$B20)-1</f>
        <v>-9.0908662624819003E-3</v>
      </c>
      <c r="K20" s="25">
        <f>SUMIFS(Data!J$5:J$100,Data!$A$5:$A$100,$A20,Data!$B$5:$B$100,$C20,Data!$C$5:$C$100,$D20,Data!$D$5:$D$100,$E20)/SUMIFS(Data!J$5:J$100,Data!$A$5:$A$100,$A20,Data!$B$5:$B$100,$C20,Data!$C$5:$C$100,$D20,Data!$D$5:$D$100,$B20)-1</f>
        <v>-4.052393401418497E-3</v>
      </c>
      <c r="L20" s="25">
        <f>SUMIFS(Data!K$5:K$100,Data!$A$5:$A$100,$A20,Data!$B$5:$B$100,$C20,Data!$C$5:$C$100,$D20,Data!$D$5:$D$100,$E20)/SUMIFS(Data!K$5:K$100,Data!$A$5:$A$100,$A20,Data!$B$5:$B$100,$C20,Data!$C$5:$C$100,$D20,Data!$D$5:$D$100,$B20)-1</f>
        <v>-1.7238422576578705E-3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8" t="s">
        <v>48</v>
      </c>
      <c r="B21" s="8" t="s">
        <v>52</v>
      </c>
      <c r="C21" s="8" t="s">
        <v>47</v>
      </c>
      <c r="D21" s="26" t="s">
        <v>32</v>
      </c>
      <c r="E21" s="8" t="s">
        <v>58</v>
      </c>
      <c r="F21" s="27">
        <f>SUMIFS(Data!E$5:E$100,Data!$A$5:$A$100,$A21,Data!$B$5:$B$100,$C21,Data!$C$5:$C$100,$D21,Data!$D$5:$D$100,$E21)/SUMIFS(Data!E$5:E$100,Data!$A$5:$A$100,$A21,Data!$B$5:$B$100,$C21,Data!$C$5:$C$100,$D21,Data!$D$5:$D$100,$B21)-1</f>
        <v>0</v>
      </c>
      <c r="G21" s="27">
        <f>SUMIFS(Data!F$5:F$100,Data!$A$5:$A$100,$A21,Data!$B$5:$B$100,$C21,Data!$C$5:$C$100,$D21,Data!$D$5:$D$100,$E21)/SUMIFS(Data!F$5:F$100,Data!$A$5:$A$100,$A21,Data!$B$5:$B$100,$C21,Data!$C$5:$C$100,$D21,Data!$D$5:$D$100,$B21)-1</f>
        <v>5.2904939831345477E-2</v>
      </c>
      <c r="H21" s="27">
        <f>SUMIFS(Data!G$5:G$100,Data!$A$5:$A$100,$A21,Data!$B$5:$B$100,$C21,Data!$C$5:$C$100,$D21,Data!$D$5:$D$100,$E21)/SUMIFS(Data!G$5:G$100,Data!$A$5:$A$100,$A21,Data!$B$5:$B$100,$C21,Data!$C$5:$C$100,$D21,Data!$D$5:$D$100,$B21)-1</f>
        <v>-1.5583669606719086E-3</v>
      </c>
      <c r="I21" s="27">
        <f>SUMIFS(Data!H$5:H$100,Data!$A$5:$A$100,$A21,Data!$B$5:$B$100,$C21,Data!$C$5:$C$100,$D21,Data!$D$5:$D$100,$E21)/SUMIFS(Data!H$5:H$100,Data!$A$5:$A$100,$A21,Data!$B$5:$B$100,$C21,Data!$C$5:$C$100,$D21,Data!$D$5:$D$100,$B21)-1</f>
        <v>5.878808829580251E-4</v>
      </c>
      <c r="J21" s="27">
        <f>SUMIFS(Data!I$5:I$100,Data!$A$5:$A$100,$A21,Data!$B$5:$B$100,$C21,Data!$C$5:$C$100,$D21,Data!$D$5:$D$100,$E21)/SUMIFS(Data!I$5:I$100,Data!$A$5:$A$100,$A21,Data!$B$5:$B$100,$C21,Data!$C$5:$C$100,$D21,Data!$D$5:$D$100,$B21)-1</f>
        <v>2.0887841047900757E-4</v>
      </c>
      <c r="K21" s="27">
        <f>SUMIFS(Data!J$5:J$100,Data!$A$5:$A$100,$A21,Data!$B$5:$B$100,$C21,Data!$C$5:$C$100,$D21,Data!$D$5:$D$100,$E21)/SUMIFS(Data!J$5:J$100,Data!$A$5:$A$100,$A21,Data!$B$5:$B$100,$C21,Data!$C$5:$C$100,$D21,Data!$D$5:$D$100,$B21)-1</f>
        <v>9.6416054706116583E-5</v>
      </c>
      <c r="L21" s="27">
        <f>SUMIFS(Data!K$5:K$100,Data!$A$5:$A$100,$A21,Data!$B$5:$B$100,$C21,Data!$C$5:$C$100,$D21,Data!$D$5:$D$100,$E21)/SUMIFS(Data!K$5:K$100,Data!$A$5:$A$100,$A21,Data!$B$5:$B$100,$C21,Data!$C$5:$C$100,$D21,Data!$D$5:$D$100,$B21)-1</f>
        <v>-1.7988935146224794E-3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2"/>
      <c r="E23" s="5"/>
      <c r="F23" s="30">
        <v>2020</v>
      </c>
      <c r="G23" s="30">
        <v>2025</v>
      </c>
      <c r="H23" s="30">
        <v>2030</v>
      </c>
      <c r="I23" s="30">
        <v>2035</v>
      </c>
      <c r="J23" s="30">
        <v>2040</v>
      </c>
      <c r="K23" s="30">
        <v>2045</v>
      </c>
      <c r="L23" s="30">
        <v>2050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5" t="s">
        <v>48</v>
      </c>
      <c r="B24" s="5" t="s">
        <v>50</v>
      </c>
      <c r="C24" s="5" t="s">
        <v>47</v>
      </c>
      <c r="D24" s="24" t="s">
        <v>41</v>
      </c>
      <c r="E24" s="5" t="s">
        <v>54</v>
      </c>
      <c r="F24" s="25">
        <f>SUMIFS(Data!E$5:E$100,Data!$A$5:$A$100,$A24,Data!$B$5:$B$100,$C24,Data!$C$5:$C$100,$D24,Data!$D$5:$D$100,$E24)/SUMIFS(Data!E$5:E$100,Data!$A$5:$A$100,$A24,Data!$B$5:$B$100,$C24,Data!$C$5:$C$100,$D24,Data!$D$5:$D$100,$B24)-1</f>
        <v>0</v>
      </c>
      <c r="G24" s="25">
        <f>SUMIFS(Data!F$5:F$100,Data!$A$5:$A$100,$A24,Data!$B$5:$B$100,$C24,Data!$C$5:$C$100,$D24,Data!$D$5:$D$100,$E24)/SUMIFS(Data!F$5:F$100,Data!$A$5:$A$100,$A24,Data!$B$5:$B$100,$C24,Data!$C$5:$C$100,$D24,Data!$D$5:$D$100,$B24)-1</f>
        <v>0</v>
      </c>
      <c r="H24" s="25">
        <f>SUMIFS(Data!G$5:G$100,Data!$A$5:$A$100,$A24,Data!$B$5:$B$100,$C24,Data!$C$5:$C$100,$D24,Data!$D$5:$D$100,$E24)/SUMIFS(Data!G$5:G$100,Data!$A$5:$A$100,$A24,Data!$B$5:$B$100,$C24,Data!$C$5:$C$100,$D24,Data!$D$5:$D$100,$B24)-1</f>
        <v>7.5918961181949962E-2</v>
      </c>
      <c r="I24" s="25">
        <f>SUMIFS(Data!H$5:H$100,Data!$A$5:$A$100,$A24,Data!$B$5:$B$100,$C24,Data!$C$5:$C$100,$D24,Data!$D$5:$D$100,$E24)/SUMIFS(Data!H$5:H$100,Data!$A$5:$A$100,$A24,Data!$B$5:$B$100,$C24,Data!$C$5:$C$100,$D24,Data!$D$5:$D$100,$B24)-1</f>
        <v>-2.996158158669493E-2</v>
      </c>
      <c r="J24" s="25">
        <f>SUMIFS(Data!I$5:I$100,Data!$A$5:$A$100,$A24,Data!$B$5:$B$100,$C24,Data!$C$5:$C$100,$D24,Data!$D$5:$D$100,$E24)/SUMIFS(Data!I$5:I$100,Data!$A$5:$A$100,$A24,Data!$B$5:$B$100,$C24,Data!$C$5:$C$100,$D24,Data!$D$5:$D$100,$B24)-1</f>
        <v>-1.2054694979352631E-2</v>
      </c>
      <c r="K24" s="25">
        <f>SUMIFS(Data!J$5:J$100,Data!$A$5:$A$100,$A24,Data!$B$5:$B$100,$C24,Data!$C$5:$C$100,$D24,Data!$D$5:$D$100,$E24)/SUMIFS(Data!J$5:J$100,Data!$A$5:$A$100,$A24,Data!$B$5:$B$100,$C24,Data!$C$5:$C$100,$D24,Data!$D$5:$D$100,$B24)-1</f>
        <v>-4.7666969457825781E-3</v>
      </c>
      <c r="L24" s="25">
        <f>SUMIFS(Data!K$5:K$100,Data!$A$5:$A$100,$A24,Data!$B$5:$B$100,$C24,Data!$C$5:$C$100,$D24,Data!$D$5:$D$100,$E24)/SUMIFS(Data!K$5:K$100,Data!$A$5:$A$100,$A24,Data!$B$5:$B$100,$C24,Data!$C$5:$C$100,$D24,Data!$D$5:$D$100,$B24)-1</f>
        <v>-1.8020551334877455E-3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8" t="s">
        <v>48</v>
      </c>
      <c r="B25" s="8" t="s">
        <v>52</v>
      </c>
      <c r="C25" s="8" t="s">
        <v>47</v>
      </c>
      <c r="D25" s="26" t="s">
        <v>41</v>
      </c>
      <c r="E25" s="8" t="s">
        <v>58</v>
      </c>
      <c r="F25" s="27">
        <f>SUMIFS(Data!E$5:E$100,Data!$A$5:$A$100,$A25,Data!$B$5:$B$100,$C25,Data!$C$5:$C$100,$D25,Data!$D$5:$D$100,$E25)/SUMIFS(Data!E$5:E$100,Data!$A$5:$A$100,$A25,Data!$B$5:$B$100,$C25,Data!$C$5:$C$100,$D25,Data!$D$5:$D$100,$B25)-1</f>
        <v>0</v>
      </c>
      <c r="G25" s="27">
        <f>SUMIFS(Data!F$5:F$100,Data!$A$5:$A$100,$A25,Data!$B$5:$B$100,$C25,Data!$C$5:$C$100,$D25,Data!$D$5:$D$100,$E25)/SUMIFS(Data!F$5:F$100,Data!$A$5:$A$100,$A25,Data!$B$5:$B$100,$C25,Data!$C$5:$C$100,$D25,Data!$D$5:$D$100,$B25)-1</f>
        <v>5.4027983285310999E-2</v>
      </c>
      <c r="H25" s="27">
        <f>SUMIFS(Data!G$5:G$100,Data!$A$5:$A$100,$A25,Data!$B$5:$B$100,$C25,Data!$C$5:$C$100,$D25,Data!$D$5:$D$100,$E25)/SUMIFS(Data!G$5:G$100,Data!$A$5:$A$100,$A25,Data!$B$5:$B$100,$C25,Data!$C$5:$C$100,$D25,Data!$D$5:$D$100,$B25)-1</f>
        <v>-1.9079103868478553E-2</v>
      </c>
      <c r="I25" s="27">
        <f>SUMIFS(Data!H$5:H$100,Data!$A$5:$A$100,$A25,Data!$B$5:$B$100,$C25,Data!$C$5:$C$100,$D25,Data!$D$5:$D$100,$E25)/SUMIFS(Data!H$5:H$100,Data!$A$5:$A$100,$A25,Data!$B$5:$B$100,$C25,Data!$C$5:$C$100,$D25,Data!$D$5:$D$100,$B25)-1</f>
        <v>-4.3604140809936354E-3</v>
      </c>
      <c r="J25" s="27">
        <f>SUMIFS(Data!I$5:I$100,Data!$A$5:$A$100,$A25,Data!$B$5:$B$100,$C25,Data!$C$5:$C$100,$D25,Data!$D$5:$D$100,$E25)/SUMIFS(Data!I$5:I$100,Data!$A$5:$A$100,$A25,Data!$B$5:$B$100,$C25,Data!$C$5:$C$100,$D25,Data!$D$5:$D$100,$B25)-1</f>
        <v>-2.8934133716193022E-3</v>
      </c>
      <c r="K25" s="27">
        <f>SUMIFS(Data!J$5:J$100,Data!$A$5:$A$100,$A25,Data!$B$5:$B$100,$C25,Data!$C$5:$C$100,$D25,Data!$D$5:$D$100,$E25)/SUMIFS(Data!J$5:J$100,Data!$A$5:$A$100,$A25,Data!$B$5:$B$100,$C25,Data!$C$5:$C$100,$D25,Data!$D$5:$D$100,$B25)-1</f>
        <v>-1.8773913006228105E-3</v>
      </c>
      <c r="L25" s="27">
        <f>SUMIFS(Data!K$5:K$100,Data!$A$5:$A$100,$A25,Data!$B$5:$B$100,$C25,Data!$C$5:$C$100,$D25,Data!$D$5:$D$100,$E25)/SUMIFS(Data!K$5:K$100,Data!$A$5:$A$100,$A25,Data!$B$5:$B$100,$C25,Data!$C$5:$C$100,$D25,Data!$D$5:$D$100,$B25)-1</f>
        <v>-2.9779825105151758E-3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2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2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634C-2A2C-446E-8AE6-22AB625847E4}">
  <sheetPr>
    <tabColor rgb="FF002060"/>
  </sheetPr>
  <dimension ref="A1:AB57"/>
  <sheetViews>
    <sheetView zoomScale="85" zoomScaleNormal="85" workbookViewId="0">
      <selection activeCell="E16" sqref="E16"/>
    </sheetView>
  </sheetViews>
  <sheetFormatPr defaultRowHeight="15" x14ac:dyDescent="0.25"/>
  <cols>
    <col min="2" max="2" width="17.5703125" bestFit="1" customWidth="1"/>
    <col min="4" max="4" width="19.5703125" customWidth="1"/>
    <col min="5" max="5" width="9.5703125" customWidth="1"/>
    <col min="6" max="11" width="9.7109375" bestFit="1" customWidth="1"/>
  </cols>
  <sheetData>
    <row r="1" spans="1:2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23" t="s">
        <v>72</v>
      </c>
      <c r="B5" s="10"/>
      <c r="C5" s="10" t="s">
        <v>32</v>
      </c>
      <c r="D5" s="24" t="s">
        <v>49</v>
      </c>
      <c r="E5" s="42">
        <f>SUM(E6:E9)-E10</f>
        <v>550</v>
      </c>
      <c r="F5" s="42">
        <f t="shared" ref="F5:K5" si="0">SUM(F6:F9)-F10</f>
        <v>634.64602173743378</v>
      </c>
      <c r="G5" s="42">
        <f t="shared" si="0"/>
        <v>713.51156639331464</v>
      </c>
      <c r="H5" s="42">
        <f t="shared" si="0"/>
        <v>785.42184668977598</v>
      </c>
      <c r="I5" s="42">
        <f t="shared" si="0"/>
        <v>849.85994528727645</v>
      </c>
      <c r="J5" s="42">
        <f t="shared" si="0"/>
        <v>906.74807100993053</v>
      </c>
      <c r="K5" s="42">
        <f t="shared" si="0"/>
        <v>956.28452965280349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5" t="s">
        <v>70</v>
      </c>
      <c r="B6" s="5"/>
      <c r="C6" s="5" t="s">
        <v>32</v>
      </c>
      <c r="D6" s="33" t="s">
        <v>49</v>
      </c>
      <c r="E6" s="35">
        <f t="shared" ref="E6:K11" si="1">SUMIFS(E$16:E$57,$A$16:$A$57,$A6)</f>
        <v>294</v>
      </c>
      <c r="F6" s="35">
        <f t="shared" si="1"/>
        <v>341.64688770930553</v>
      </c>
      <c r="G6" s="35">
        <f t="shared" si="1"/>
        <v>386.61561532654247</v>
      </c>
      <c r="H6" s="35">
        <f t="shared" si="1"/>
        <v>428.73426747478322</v>
      </c>
      <c r="I6" s="35">
        <f t="shared" si="1"/>
        <v>468.07804573400307</v>
      </c>
      <c r="J6" s="35">
        <f t="shared" si="1"/>
        <v>504.68909562438506</v>
      </c>
      <c r="K6" s="35">
        <f t="shared" si="1"/>
        <v>538.46972640971137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 t="s">
        <v>71</v>
      </c>
      <c r="B7" s="1"/>
      <c r="C7" s="1" t="s">
        <v>32</v>
      </c>
      <c r="D7" s="12" t="s">
        <v>49</v>
      </c>
      <c r="E7" s="36">
        <f t="shared" si="1"/>
        <v>99</v>
      </c>
      <c r="F7" s="36">
        <f t="shared" si="1"/>
        <v>99</v>
      </c>
      <c r="G7" s="36">
        <f t="shared" si="1"/>
        <v>99</v>
      </c>
      <c r="H7" s="36">
        <f t="shared" si="1"/>
        <v>99</v>
      </c>
      <c r="I7" s="36">
        <f t="shared" si="1"/>
        <v>99</v>
      </c>
      <c r="J7" s="36">
        <f t="shared" si="1"/>
        <v>99</v>
      </c>
      <c r="K7" s="36">
        <f t="shared" si="1"/>
        <v>99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 t="s">
        <v>69</v>
      </c>
      <c r="B8" s="1"/>
      <c r="C8" s="1" t="s">
        <v>32</v>
      </c>
      <c r="D8" s="12" t="s">
        <v>49</v>
      </c>
      <c r="E8" s="36">
        <f t="shared" si="1"/>
        <v>289</v>
      </c>
      <c r="F8" s="36">
        <f t="shared" si="1"/>
        <v>359.89335053032215</v>
      </c>
      <c r="G8" s="36">
        <f t="shared" si="1"/>
        <v>427.73799161267414</v>
      </c>
      <c r="H8" s="36">
        <f t="shared" si="1"/>
        <v>488.77206612931491</v>
      </c>
      <c r="I8" s="36">
        <f t="shared" si="1"/>
        <v>540.51131369382733</v>
      </c>
      <c r="J8" s="36">
        <f t="shared" si="1"/>
        <v>581.90233965628249</v>
      </c>
      <c r="K8" s="36">
        <f t="shared" si="1"/>
        <v>613.16127102974758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 t="s">
        <v>67</v>
      </c>
      <c r="B9" s="1"/>
      <c r="C9" s="1" t="s">
        <v>32</v>
      </c>
      <c r="D9" s="12" t="s">
        <v>49</v>
      </c>
      <c r="E9" s="36">
        <f t="shared" si="1"/>
        <v>51</v>
      </c>
      <c r="F9" s="36">
        <f t="shared" si="1"/>
        <v>51.534221854367175</v>
      </c>
      <c r="G9" s="36">
        <f t="shared" si="1"/>
        <v>51.390187760850381</v>
      </c>
      <c r="H9" s="36">
        <f t="shared" si="1"/>
        <v>51.412347366186395</v>
      </c>
      <c r="I9" s="36">
        <f t="shared" si="1"/>
        <v>52.030896132430698</v>
      </c>
      <c r="J9" s="36">
        <f t="shared" si="1"/>
        <v>53.387096642785252</v>
      </c>
      <c r="K9" s="36">
        <f t="shared" si="1"/>
        <v>55.447081236545273</v>
      </c>
      <c r="L9" s="1"/>
      <c r="M9" s="32"/>
      <c r="N9" s="32"/>
      <c r="O9" s="32"/>
      <c r="P9" s="32"/>
      <c r="Q9" s="32"/>
      <c r="R9" s="32"/>
      <c r="S9" s="32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8" t="s">
        <v>68</v>
      </c>
      <c r="B10" s="8"/>
      <c r="C10" s="8" t="s">
        <v>32</v>
      </c>
      <c r="D10" s="34" t="s">
        <v>49</v>
      </c>
      <c r="E10" s="37">
        <f t="shared" si="1"/>
        <v>183</v>
      </c>
      <c r="F10" s="37">
        <f t="shared" si="1"/>
        <v>217.42843835656106</v>
      </c>
      <c r="G10" s="37">
        <f t="shared" si="1"/>
        <v>251.23222830675243</v>
      </c>
      <c r="H10" s="37">
        <f t="shared" si="1"/>
        <v>282.49683428050866</v>
      </c>
      <c r="I10" s="37">
        <f t="shared" si="1"/>
        <v>309.76031027298461</v>
      </c>
      <c r="J10" s="37">
        <f t="shared" si="1"/>
        <v>332.23046091352239</v>
      </c>
      <c r="K10" s="37">
        <f t="shared" si="1"/>
        <v>349.79354902320074</v>
      </c>
      <c r="L10" s="1"/>
      <c r="M10" s="32"/>
      <c r="N10" s="32"/>
      <c r="O10" s="32"/>
      <c r="P10" s="32"/>
      <c r="Q10" s="32"/>
      <c r="R10" s="32"/>
      <c r="S10" s="32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0" t="s">
        <v>66</v>
      </c>
      <c r="B11" s="40"/>
      <c r="C11" s="10" t="s">
        <v>32</v>
      </c>
      <c r="D11" s="10" t="s">
        <v>49</v>
      </c>
      <c r="E11" s="41">
        <f t="shared" si="1"/>
        <v>980</v>
      </c>
      <c r="F11" s="41">
        <f t="shared" si="1"/>
        <v>1135.0793914906947</v>
      </c>
      <c r="G11" s="41">
        <f t="shared" si="1"/>
        <v>1280.0299366012209</v>
      </c>
      <c r="H11" s="41">
        <f t="shared" si="1"/>
        <v>1412.5951818154365</v>
      </c>
      <c r="I11" s="41">
        <f t="shared" si="1"/>
        <v>1531.5480281264242</v>
      </c>
      <c r="J11" s="41">
        <f t="shared" si="1"/>
        <v>1636.4794535455039</v>
      </c>
      <c r="K11" s="41">
        <f t="shared" si="1"/>
        <v>1727.6116239698777</v>
      </c>
      <c r="L11" s="1"/>
      <c r="M11" s="32"/>
      <c r="N11" s="32"/>
      <c r="O11" s="32"/>
      <c r="P11" s="32"/>
      <c r="Q11" s="32"/>
      <c r="R11" s="32"/>
      <c r="S11" s="32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1"/>
      <c r="M12" s="32"/>
      <c r="N12" s="32"/>
      <c r="O12" s="32"/>
      <c r="P12" s="32"/>
      <c r="Q12" s="32"/>
      <c r="R12" s="32"/>
      <c r="S12" s="32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1"/>
      <c r="M13" s="32"/>
      <c r="N13" s="32"/>
      <c r="O13" s="32"/>
      <c r="P13" s="32"/>
      <c r="Q13" s="32"/>
      <c r="R13" s="32"/>
      <c r="S13" s="32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1"/>
      <c r="M14" s="32"/>
      <c r="N14" s="32"/>
      <c r="O14" s="32"/>
      <c r="P14" s="32"/>
      <c r="Q14" s="32"/>
      <c r="R14" s="32"/>
      <c r="S14" s="32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5" t="s">
        <v>70</v>
      </c>
      <c r="B16" s="5" t="s">
        <v>31</v>
      </c>
      <c r="C16" s="5" t="s">
        <v>32</v>
      </c>
      <c r="D16" s="33" t="s">
        <v>49</v>
      </c>
      <c r="E16" s="35">
        <f>SUMIFS(Baseline_ME!$F:$F,Baseline_ME!$C:$C,$B16,Baseline_ME!$D:$D,$C16,Baseline_ME!$E:$E,E$4,Baseline_ME!$B:$B,$A16)</f>
        <v>72</v>
      </c>
      <c r="F16" s="35">
        <f>SUMIFS(Baseline_ME!$F:$F,Baseline_ME!$C:$C,$B16,Baseline_ME!$D:$D,$C16,Baseline_ME!$E:$E,F$4,Baseline_ME!$B:$B,$A16)</f>
        <v>83.668625561462576</v>
      </c>
      <c r="G16" s="35">
        <f>SUMIFS(Baseline_ME!$F:$F,Baseline_ME!$C:$C,$B16,Baseline_ME!$D:$D,$C16,Baseline_ME!$E:$E,G$4,Baseline_ME!$B:$B,$A16)</f>
        <v>94.681375182010399</v>
      </c>
      <c r="H16" s="35">
        <f>SUMIFS(Baseline_ME!$F:$F,Baseline_ME!$C:$C,$B16,Baseline_ME!$D:$D,$C16,Baseline_ME!$E:$E,H$4,Baseline_ME!$B:$B,$A16)</f>
        <v>104.99614713668159</v>
      </c>
      <c r="I16" s="35">
        <f>SUMIFS(Baseline_ME!$F:$F,Baseline_ME!$C:$C,$B16,Baseline_ME!$D:$D,$C16,Baseline_ME!$E:$E,I$4,Baseline_ME!$B:$B,$A16)</f>
        <v>114.63135813893952</v>
      </c>
      <c r="J16" s="35">
        <f>SUMIFS(Baseline_ME!$F:$F,Baseline_ME!$C:$C,$B16,Baseline_ME!$D:$D,$C16,Baseline_ME!$E:$E,J$4,Baseline_ME!$B:$B,$A16)</f>
        <v>123.5973295406657</v>
      </c>
      <c r="K16" s="35">
        <f>SUMIFS(Baseline_ME!$F:$F,Baseline_ME!$C:$C,$B16,Baseline_ME!$D:$D,$C16,Baseline_ME!$E:$E,K$4,Baseline_ME!$B:$B,$A16)</f>
        <v>131.87013707992929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 t="s">
        <v>70</v>
      </c>
      <c r="B17" s="1" t="s">
        <v>42</v>
      </c>
      <c r="C17" s="1" t="s">
        <v>32</v>
      </c>
      <c r="D17" s="12" t="s">
        <v>49</v>
      </c>
      <c r="E17" s="36">
        <f>SUMIFS(Baseline_ME!$F:$F,Baseline_ME!$C:$C,$B17,Baseline_ME!$D:$D,$C17,Baseline_ME!$E:$E,E$4,Baseline_ME!$B:$B,$A17)</f>
        <v>40</v>
      </c>
      <c r="F17" s="36">
        <f>SUMIFS(Baseline_ME!$F:$F,Baseline_ME!$C:$C,$B17,Baseline_ME!$D:$D,$C17,Baseline_ME!$E:$E,F$4,Baseline_ME!$B:$B,$A17)</f>
        <v>46.4825697563681</v>
      </c>
      <c r="G17" s="36">
        <f>SUMIFS(Baseline_ME!$F:$F,Baseline_ME!$C:$C,$B17,Baseline_ME!$D:$D,$C17,Baseline_ME!$E:$E,G$4,Baseline_ME!$B:$B,$A17)</f>
        <v>52.600763990005767</v>
      </c>
      <c r="H17" s="36">
        <f>SUMIFS(Baseline_ME!$F:$F,Baseline_ME!$C:$C,$B17,Baseline_ME!$D:$D,$C17,Baseline_ME!$E:$E,H$4,Baseline_ME!$B:$B,$A17)</f>
        <v>58.33119285371199</v>
      </c>
      <c r="I17" s="36">
        <f>SUMIFS(Baseline_ME!$F:$F,Baseline_ME!$C:$C,$B17,Baseline_ME!$D:$D,$C17,Baseline_ME!$E:$E,I$4,Baseline_ME!$B:$B,$A17)</f>
        <v>63.684087854966393</v>
      </c>
      <c r="J17" s="36">
        <f>SUMIFS(Baseline_ME!$F:$F,Baseline_ME!$C:$C,$B17,Baseline_ME!$D:$D,$C17,Baseline_ME!$E:$E,J$4,Baseline_ME!$B:$B,$A17)</f>
        <v>68.665183078147606</v>
      </c>
      <c r="K17" s="36">
        <f>SUMIFS(Baseline_ME!$F:$F,Baseline_ME!$C:$C,$B17,Baseline_ME!$D:$D,$C17,Baseline_ME!$E:$E,K$4,Baseline_ME!$B:$B,$A17)</f>
        <v>73.261187266627388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 t="s">
        <v>70</v>
      </c>
      <c r="B18" s="1" t="s">
        <v>43</v>
      </c>
      <c r="C18" s="1" t="s">
        <v>32</v>
      </c>
      <c r="D18" s="12" t="s">
        <v>49</v>
      </c>
      <c r="E18" s="36">
        <f>SUMIFS(Baseline_ME!$F:$F,Baseline_ME!$C:$C,$B18,Baseline_ME!$D:$D,$C18,Baseline_ME!$E:$E,E$4,Baseline_ME!$B:$B,$A18)</f>
        <v>60</v>
      </c>
      <c r="F18" s="36">
        <f>SUMIFS(Baseline_ME!$F:$F,Baseline_ME!$C:$C,$B18,Baseline_ME!$D:$D,$C18,Baseline_ME!$E:$E,F$4,Baseline_ME!$B:$B,$A18)</f>
        <v>69.723854634552154</v>
      </c>
      <c r="G18" s="36">
        <f>SUMIFS(Baseline_ME!$F:$F,Baseline_ME!$C:$C,$B18,Baseline_ME!$D:$D,$C18,Baseline_ME!$E:$E,G$4,Baseline_ME!$B:$B,$A18)</f>
        <v>78.901145985008654</v>
      </c>
      <c r="H18" s="36">
        <f>SUMIFS(Baseline_ME!$F:$F,Baseline_ME!$C:$C,$B18,Baseline_ME!$D:$D,$C18,Baseline_ME!$E:$E,H$4,Baseline_ME!$B:$B,$A18)</f>
        <v>87.496789280567995</v>
      </c>
      <c r="I18" s="36">
        <f>SUMIFS(Baseline_ME!$F:$F,Baseline_ME!$C:$C,$B18,Baseline_ME!$D:$D,$C18,Baseline_ME!$E:$E,I$4,Baseline_ME!$B:$B,$A18)</f>
        <v>95.526131782449596</v>
      </c>
      <c r="J18" s="36">
        <f>SUMIFS(Baseline_ME!$F:$F,Baseline_ME!$C:$C,$B18,Baseline_ME!$D:$D,$C18,Baseline_ME!$E:$E,J$4,Baseline_ME!$B:$B,$A18)</f>
        <v>102.99777461722142</v>
      </c>
      <c r="K18" s="36">
        <f>SUMIFS(Baseline_ME!$F:$F,Baseline_ME!$C:$C,$B18,Baseline_ME!$D:$D,$C18,Baseline_ME!$E:$E,K$4,Baseline_ME!$B:$B,$A18)</f>
        <v>109.89178089994108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 t="s">
        <v>70</v>
      </c>
      <c r="B19" s="1" t="s">
        <v>44</v>
      </c>
      <c r="C19" s="1" t="s">
        <v>32</v>
      </c>
      <c r="D19" s="12" t="s">
        <v>49</v>
      </c>
      <c r="E19" s="36">
        <f>SUMIFS(Baseline_ME!$F:$F,Baseline_ME!$C:$C,$B19,Baseline_ME!$D:$D,$C19,Baseline_ME!$E:$E,E$4,Baseline_ME!$B:$B,$A19)</f>
        <v>10</v>
      </c>
      <c r="F19" s="36">
        <f>SUMIFS(Baseline_ME!$F:$F,Baseline_ME!$C:$C,$B19,Baseline_ME!$D:$D,$C19,Baseline_ME!$E:$E,F$4,Baseline_ME!$B:$B,$A19)</f>
        <v>11.620642439092027</v>
      </c>
      <c r="G19" s="36">
        <f>SUMIFS(Baseline_ME!$F:$F,Baseline_ME!$C:$C,$B19,Baseline_ME!$D:$D,$C19,Baseline_ME!$E:$E,G$4,Baseline_ME!$B:$B,$A19)</f>
        <v>13.150190997501443</v>
      </c>
      <c r="H19" s="36">
        <f>SUMIFS(Baseline_ME!$F:$F,Baseline_ME!$C:$C,$B19,Baseline_ME!$D:$D,$C19,Baseline_ME!$E:$E,H$4,Baseline_ME!$B:$B,$A19)</f>
        <v>14.582798213427999</v>
      </c>
      <c r="I19" s="36">
        <f>SUMIFS(Baseline_ME!$F:$F,Baseline_ME!$C:$C,$B19,Baseline_ME!$D:$D,$C19,Baseline_ME!$E:$E,I$4,Baseline_ME!$B:$B,$A19)</f>
        <v>15.921021963741598</v>
      </c>
      <c r="J19" s="36">
        <f>SUMIFS(Baseline_ME!$F:$F,Baseline_ME!$C:$C,$B19,Baseline_ME!$D:$D,$C19,Baseline_ME!$E:$E,J$4,Baseline_ME!$B:$B,$A19)</f>
        <v>17.166295769536905</v>
      </c>
      <c r="K19" s="36">
        <f>SUMIFS(Baseline_ME!$F:$F,Baseline_ME!$C:$C,$B19,Baseline_ME!$D:$D,$C19,Baseline_ME!$E:$E,K$4,Baseline_ME!$B:$B,$A19)</f>
        <v>18.315296816656847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 t="s">
        <v>70</v>
      </c>
      <c r="B20" s="1" t="s">
        <v>45</v>
      </c>
      <c r="C20" s="1" t="s">
        <v>32</v>
      </c>
      <c r="D20" s="12" t="s">
        <v>49</v>
      </c>
      <c r="E20" s="36">
        <f>SUMIFS(Baseline_ME!$F:$F,Baseline_ME!$C:$C,$B20,Baseline_ME!$D:$D,$C20,Baseline_ME!$E:$E,E$4,Baseline_ME!$B:$B,$A20)</f>
        <v>30</v>
      </c>
      <c r="F20" s="36">
        <f>SUMIFS(Baseline_ME!$F:$F,Baseline_ME!$C:$C,$B20,Baseline_ME!$D:$D,$C20,Baseline_ME!$E:$E,F$4,Baseline_ME!$B:$B,$A20)</f>
        <v>34.861927317276084</v>
      </c>
      <c r="G20" s="36">
        <f>SUMIFS(Baseline_ME!$F:$F,Baseline_ME!$C:$C,$B20,Baseline_ME!$D:$D,$C20,Baseline_ME!$E:$E,G$4,Baseline_ME!$B:$B,$A20)</f>
        <v>39.450572992504327</v>
      </c>
      <c r="H20" s="36">
        <f>SUMIFS(Baseline_ME!$F:$F,Baseline_ME!$C:$C,$B20,Baseline_ME!$D:$D,$C20,Baseline_ME!$E:$E,H$4,Baseline_ME!$B:$B,$A20)</f>
        <v>43.748394640283998</v>
      </c>
      <c r="I20" s="36">
        <f>SUMIFS(Baseline_ME!$F:$F,Baseline_ME!$C:$C,$B20,Baseline_ME!$D:$D,$C20,Baseline_ME!$E:$E,I$4,Baseline_ME!$B:$B,$A20)</f>
        <v>47.763065891224798</v>
      </c>
      <c r="J20" s="36">
        <f>SUMIFS(Baseline_ME!$F:$F,Baseline_ME!$C:$C,$B20,Baseline_ME!$D:$D,$C20,Baseline_ME!$E:$E,J$4,Baseline_ME!$B:$B,$A20)</f>
        <v>51.498887308610712</v>
      </c>
      <c r="K20" s="36">
        <f>SUMIFS(Baseline_ME!$F:$F,Baseline_ME!$C:$C,$B20,Baseline_ME!$D:$D,$C20,Baseline_ME!$E:$E,K$4,Baseline_ME!$B:$B,$A20)</f>
        <v>54.945890449970541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 t="s">
        <v>70</v>
      </c>
      <c r="B21" s="1" t="s">
        <v>46</v>
      </c>
      <c r="C21" s="1" t="s">
        <v>32</v>
      </c>
      <c r="D21" s="12" t="s">
        <v>49</v>
      </c>
      <c r="E21" s="36">
        <f>SUMIFS(Baseline_ME!$F:$F,Baseline_ME!$C:$C,$B21,Baseline_ME!$D:$D,$C21,Baseline_ME!$E:$E,E$4,Baseline_ME!$B:$B,$A21)</f>
        <v>80</v>
      </c>
      <c r="F21" s="36">
        <f>SUMIFS(Baseline_ME!$F:$F,Baseline_ME!$C:$C,$B21,Baseline_ME!$D:$D,$C21,Baseline_ME!$E:$E,F$4,Baseline_ME!$B:$B,$A21)</f>
        <v>92.965139512736215</v>
      </c>
      <c r="G21" s="36">
        <f>SUMIFS(Baseline_ME!$F:$F,Baseline_ME!$C:$C,$B21,Baseline_ME!$D:$D,$C21,Baseline_ME!$E:$E,G$4,Baseline_ME!$B:$B,$A21)</f>
        <v>105.20152798001156</v>
      </c>
      <c r="H21" s="36">
        <f>SUMIFS(Baseline_ME!$F:$F,Baseline_ME!$C:$C,$B21,Baseline_ME!$D:$D,$C21,Baseline_ME!$E:$E,H$4,Baseline_ME!$B:$B,$A21)</f>
        <v>116.66238570742399</v>
      </c>
      <c r="I21" s="36">
        <f>SUMIFS(Baseline_ME!$F:$F,Baseline_ME!$C:$C,$B21,Baseline_ME!$D:$D,$C21,Baseline_ME!$E:$E,I$4,Baseline_ME!$B:$B,$A21)</f>
        <v>127.3681757099328</v>
      </c>
      <c r="J21" s="36">
        <f>SUMIFS(Baseline_ME!$F:$F,Baseline_ME!$C:$C,$B21,Baseline_ME!$D:$D,$C21,Baseline_ME!$E:$E,J$4,Baseline_ME!$B:$B,$A21)</f>
        <v>137.33036615629524</v>
      </c>
      <c r="K21" s="36">
        <f>SUMIFS(Baseline_ME!$F:$F,Baseline_ME!$C:$C,$B21,Baseline_ME!$D:$D,$C21,Baseline_ME!$E:$E,K$4,Baseline_ME!$B:$B,$A21)</f>
        <v>146.52237453325478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8" t="s">
        <v>70</v>
      </c>
      <c r="B22" s="8" t="s">
        <v>47</v>
      </c>
      <c r="C22" s="8" t="s">
        <v>32</v>
      </c>
      <c r="D22" s="34" t="s">
        <v>49</v>
      </c>
      <c r="E22" s="37">
        <f>SUMIFS(Baseline_ME!$F:$F,Baseline_ME!$C:$C,$B22,Baseline_ME!$D:$D,$C22,Baseline_ME!$E:$E,E$4,Baseline_ME!$B:$B,$A22)</f>
        <v>2</v>
      </c>
      <c r="F22" s="37">
        <f>SUMIFS(Baseline_ME!$F:$F,Baseline_ME!$C:$C,$B22,Baseline_ME!$D:$D,$C22,Baseline_ME!$E:$E,F$4,Baseline_ME!$B:$B,$A22)</f>
        <v>2.3241284878184048</v>
      </c>
      <c r="G22" s="37">
        <f>SUMIFS(Baseline_ME!$F:$F,Baseline_ME!$C:$C,$B22,Baseline_ME!$D:$D,$C22,Baseline_ME!$E:$E,G$4,Baseline_ME!$B:$B,$A22)</f>
        <v>2.6300381995002886</v>
      </c>
      <c r="H22" s="37">
        <f>SUMIFS(Baseline_ME!$F:$F,Baseline_ME!$C:$C,$B22,Baseline_ME!$D:$D,$C22,Baseline_ME!$E:$E,H$4,Baseline_ME!$B:$B,$A22)</f>
        <v>2.9165596426855998</v>
      </c>
      <c r="I22" s="37">
        <f>SUMIFS(Baseline_ME!$F:$F,Baseline_ME!$C:$C,$B22,Baseline_ME!$D:$D,$C22,Baseline_ME!$E:$E,I$4,Baseline_ME!$B:$B,$A22)</f>
        <v>3.1842043927483199</v>
      </c>
      <c r="J22" s="37">
        <f>SUMIFS(Baseline_ME!$F:$F,Baseline_ME!$C:$C,$B22,Baseline_ME!$D:$D,$C22,Baseline_ME!$E:$E,J$4,Baseline_ME!$B:$B,$A22)</f>
        <v>3.4332591539073807</v>
      </c>
      <c r="K22" s="37">
        <f>SUMIFS(Baseline_ME!$F:$F,Baseline_ME!$C:$C,$B22,Baseline_ME!$D:$D,$C22,Baseline_ME!$E:$E,K$4,Baseline_ME!$B:$B,$A22)</f>
        <v>3.6630593633313691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5" t="s">
        <v>71</v>
      </c>
      <c r="B23" s="5" t="s">
        <v>31</v>
      </c>
      <c r="C23" s="5" t="s">
        <v>32</v>
      </c>
      <c r="D23" s="33" t="s">
        <v>49</v>
      </c>
      <c r="E23" s="35">
        <f>SUMIFS(Baseline_ME!$F:$F,Baseline_ME!$C:$C,$B23,Baseline_ME!$D:$D,$C23,Baseline_ME!$E:$E,E$4,Baseline_ME!$B:$B,$A23)</f>
        <v>1.0000000000000002</v>
      </c>
      <c r="F23" s="35">
        <f>SUMIFS(Baseline_ME!$F:$F,Baseline_ME!$C:$C,$B23,Baseline_ME!$D:$D,$C23,Baseline_ME!$E:$E,F$4,Baseline_ME!$B:$B,$A23)</f>
        <v>1.0000000000000002</v>
      </c>
      <c r="G23" s="35">
        <f>SUMIFS(Baseline_ME!$F:$F,Baseline_ME!$C:$C,$B23,Baseline_ME!$D:$D,$C23,Baseline_ME!$E:$E,G$4,Baseline_ME!$B:$B,$A23)</f>
        <v>1.0000000000000002</v>
      </c>
      <c r="H23" s="35">
        <f>SUMIFS(Baseline_ME!$F:$F,Baseline_ME!$C:$C,$B23,Baseline_ME!$D:$D,$C23,Baseline_ME!$E:$E,H$4,Baseline_ME!$B:$B,$A23)</f>
        <v>1.0000000000000002</v>
      </c>
      <c r="I23" s="35">
        <f>SUMIFS(Baseline_ME!$F:$F,Baseline_ME!$C:$C,$B23,Baseline_ME!$D:$D,$C23,Baseline_ME!$E:$E,I$4,Baseline_ME!$B:$B,$A23)</f>
        <v>1.0000000000000002</v>
      </c>
      <c r="J23" s="35">
        <f>SUMIFS(Baseline_ME!$F:$F,Baseline_ME!$C:$C,$B23,Baseline_ME!$D:$D,$C23,Baseline_ME!$E:$E,J$4,Baseline_ME!$B:$B,$A23)</f>
        <v>1.0000000000000002</v>
      </c>
      <c r="K23" s="35">
        <f>SUMIFS(Baseline_ME!$F:$F,Baseline_ME!$C:$C,$B23,Baseline_ME!$D:$D,$C23,Baseline_ME!$E:$E,K$4,Baseline_ME!$B:$B,$A23)</f>
        <v>1.0000000000000002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 t="s">
        <v>71</v>
      </c>
      <c r="B24" s="1" t="s">
        <v>42</v>
      </c>
      <c r="C24" s="1" t="s">
        <v>32</v>
      </c>
      <c r="D24" s="12" t="s">
        <v>49</v>
      </c>
      <c r="E24" s="36">
        <f>SUMIFS(Baseline_ME!$F:$F,Baseline_ME!$C:$C,$B24,Baseline_ME!$D:$D,$C24,Baseline_ME!$E:$E,E$4,Baseline_ME!$B:$B,$A24)</f>
        <v>10</v>
      </c>
      <c r="F24" s="36">
        <f>SUMIFS(Baseline_ME!$F:$F,Baseline_ME!$C:$C,$B24,Baseline_ME!$D:$D,$C24,Baseline_ME!$E:$E,F$4,Baseline_ME!$B:$B,$A24)</f>
        <v>10</v>
      </c>
      <c r="G24" s="36">
        <f>SUMIFS(Baseline_ME!$F:$F,Baseline_ME!$C:$C,$B24,Baseline_ME!$D:$D,$C24,Baseline_ME!$E:$E,G$4,Baseline_ME!$B:$B,$A24)</f>
        <v>10</v>
      </c>
      <c r="H24" s="36">
        <f>SUMIFS(Baseline_ME!$F:$F,Baseline_ME!$C:$C,$B24,Baseline_ME!$D:$D,$C24,Baseline_ME!$E:$E,H$4,Baseline_ME!$B:$B,$A24)</f>
        <v>10</v>
      </c>
      <c r="I24" s="36">
        <f>SUMIFS(Baseline_ME!$F:$F,Baseline_ME!$C:$C,$B24,Baseline_ME!$D:$D,$C24,Baseline_ME!$E:$E,I$4,Baseline_ME!$B:$B,$A24)</f>
        <v>10</v>
      </c>
      <c r="J24" s="36">
        <f>SUMIFS(Baseline_ME!$F:$F,Baseline_ME!$C:$C,$B24,Baseline_ME!$D:$D,$C24,Baseline_ME!$E:$E,J$4,Baseline_ME!$B:$B,$A24)</f>
        <v>10</v>
      </c>
      <c r="K24" s="36">
        <f>SUMIFS(Baseline_ME!$F:$F,Baseline_ME!$C:$C,$B24,Baseline_ME!$D:$D,$C24,Baseline_ME!$E:$E,K$4,Baseline_ME!$B:$B,$A24)</f>
        <v>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71</v>
      </c>
      <c r="B25" s="1" t="s">
        <v>43</v>
      </c>
      <c r="C25" s="1" t="s">
        <v>32</v>
      </c>
      <c r="D25" s="12" t="s">
        <v>49</v>
      </c>
      <c r="E25" s="36">
        <f>SUMIFS(Baseline_ME!$F:$F,Baseline_ME!$C:$C,$B25,Baseline_ME!$D:$D,$C25,Baseline_ME!$E:$E,E$4,Baseline_ME!$B:$B,$A25)</f>
        <v>5</v>
      </c>
      <c r="F25" s="36">
        <f>SUMIFS(Baseline_ME!$F:$F,Baseline_ME!$C:$C,$B25,Baseline_ME!$D:$D,$C25,Baseline_ME!$E:$E,F$4,Baseline_ME!$B:$B,$A25)</f>
        <v>5</v>
      </c>
      <c r="G25" s="36">
        <f>SUMIFS(Baseline_ME!$F:$F,Baseline_ME!$C:$C,$B25,Baseline_ME!$D:$D,$C25,Baseline_ME!$E:$E,G$4,Baseline_ME!$B:$B,$A25)</f>
        <v>5</v>
      </c>
      <c r="H25" s="36">
        <f>SUMIFS(Baseline_ME!$F:$F,Baseline_ME!$C:$C,$B25,Baseline_ME!$D:$D,$C25,Baseline_ME!$E:$E,H$4,Baseline_ME!$B:$B,$A25)</f>
        <v>5</v>
      </c>
      <c r="I25" s="36">
        <f>SUMIFS(Baseline_ME!$F:$F,Baseline_ME!$C:$C,$B25,Baseline_ME!$D:$D,$C25,Baseline_ME!$E:$E,I$4,Baseline_ME!$B:$B,$A25)</f>
        <v>5</v>
      </c>
      <c r="J25" s="36">
        <f>SUMIFS(Baseline_ME!$F:$F,Baseline_ME!$C:$C,$B25,Baseline_ME!$D:$D,$C25,Baseline_ME!$E:$E,J$4,Baseline_ME!$B:$B,$A25)</f>
        <v>5</v>
      </c>
      <c r="K25" s="36">
        <f>SUMIFS(Baseline_ME!$F:$F,Baseline_ME!$C:$C,$B25,Baseline_ME!$D:$D,$C25,Baseline_ME!$E:$E,K$4,Baseline_ME!$B:$B,$A25)</f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 t="s">
        <v>71</v>
      </c>
      <c r="B26" s="1" t="s">
        <v>44</v>
      </c>
      <c r="C26" s="1" t="s">
        <v>32</v>
      </c>
      <c r="D26" s="12" t="s">
        <v>49</v>
      </c>
      <c r="E26" s="36">
        <f>SUMIFS(Baseline_ME!$F:$F,Baseline_ME!$C:$C,$B26,Baseline_ME!$D:$D,$C26,Baseline_ME!$E:$E,E$4,Baseline_ME!$B:$B,$A26)</f>
        <v>10</v>
      </c>
      <c r="F26" s="36">
        <f>SUMIFS(Baseline_ME!$F:$F,Baseline_ME!$C:$C,$B26,Baseline_ME!$D:$D,$C26,Baseline_ME!$E:$E,F$4,Baseline_ME!$B:$B,$A26)</f>
        <v>10</v>
      </c>
      <c r="G26" s="36">
        <f>SUMIFS(Baseline_ME!$F:$F,Baseline_ME!$C:$C,$B26,Baseline_ME!$D:$D,$C26,Baseline_ME!$E:$E,G$4,Baseline_ME!$B:$B,$A26)</f>
        <v>10</v>
      </c>
      <c r="H26" s="36">
        <f>SUMIFS(Baseline_ME!$F:$F,Baseline_ME!$C:$C,$B26,Baseline_ME!$D:$D,$C26,Baseline_ME!$E:$E,H$4,Baseline_ME!$B:$B,$A26)</f>
        <v>10</v>
      </c>
      <c r="I26" s="36">
        <f>SUMIFS(Baseline_ME!$F:$F,Baseline_ME!$C:$C,$B26,Baseline_ME!$D:$D,$C26,Baseline_ME!$E:$E,I$4,Baseline_ME!$B:$B,$A26)</f>
        <v>10</v>
      </c>
      <c r="J26" s="36">
        <f>SUMIFS(Baseline_ME!$F:$F,Baseline_ME!$C:$C,$B26,Baseline_ME!$D:$D,$C26,Baseline_ME!$E:$E,J$4,Baseline_ME!$B:$B,$A26)</f>
        <v>10</v>
      </c>
      <c r="K26" s="36">
        <f>SUMIFS(Baseline_ME!$F:$F,Baseline_ME!$C:$C,$B26,Baseline_ME!$D:$D,$C26,Baseline_ME!$E:$E,K$4,Baseline_ME!$B:$B,$A26)</f>
        <v>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71</v>
      </c>
      <c r="B27" s="1" t="s">
        <v>45</v>
      </c>
      <c r="C27" s="1" t="s">
        <v>32</v>
      </c>
      <c r="D27" s="12" t="s">
        <v>49</v>
      </c>
      <c r="E27" s="36">
        <f>SUMIFS(Baseline_ME!$F:$F,Baseline_ME!$C:$C,$B27,Baseline_ME!$D:$D,$C27,Baseline_ME!$E:$E,E$4,Baseline_ME!$B:$B,$A27)</f>
        <v>5</v>
      </c>
      <c r="F27" s="36">
        <f>SUMIFS(Baseline_ME!$F:$F,Baseline_ME!$C:$C,$B27,Baseline_ME!$D:$D,$C27,Baseline_ME!$E:$E,F$4,Baseline_ME!$B:$B,$A27)</f>
        <v>5</v>
      </c>
      <c r="G27" s="36">
        <f>SUMIFS(Baseline_ME!$F:$F,Baseline_ME!$C:$C,$B27,Baseline_ME!$D:$D,$C27,Baseline_ME!$E:$E,G$4,Baseline_ME!$B:$B,$A27)</f>
        <v>5</v>
      </c>
      <c r="H27" s="36">
        <f>SUMIFS(Baseline_ME!$F:$F,Baseline_ME!$C:$C,$B27,Baseline_ME!$D:$D,$C27,Baseline_ME!$E:$E,H$4,Baseline_ME!$B:$B,$A27)</f>
        <v>5</v>
      </c>
      <c r="I27" s="36">
        <f>SUMIFS(Baseline_ME!$F:$F,Baseline_ME!$C:$C,$B27,Baseline_ME!$D:$D,$C27,Baseline_ME!$E:$E,I$4,Baseline_ME!$B:$B,$A27)</f>
        <v>5</v>
      </c>
      <c r="J27" s="36">
        <f>SUMIFS(Baseline_ME!$F:$F,Baseline_ME!$C:$C,$B27,Baseline_ME!$D:$D,$C27,Baseline_ME!$E:$E,J$4,Baseline_ME!$B:$B,$A27)</f>
        <v>5</v>
      </c>
      <c r="K27" s="36">
        <f>SUMIFS(Baseline_ME!$F:$F,Baseline_ME!$C:$C,$B27,Baseline_ME!$D:$D,$C27,Baseline_ME!$E:$E,K$4,Baseline_ME!$B:$B,$A27)</f>
        <v>5</v>
      </c>
      <c r="L27" s="1"/>
      <c r="M27" s="1"/>
      <c r="N27" s="1"/>
      <c r="O27" s="1"/>
      <c r="P27" s="1"/>
      <c r="Q27" s="1"/>
      <c r="R27" s="1"/>
      <c r="S27" s="1"/>
    </row>
    <row r="28" spans="1:28" x14ac:dyDescent="0.25">
      <c r="A28" s="1" t="s">
        <v>71</v>
      </c>
      <c r="B28" s="1" t="s">
        <v>46</v>
      </c>
      <c r="C28" s="1" t="s">
        <v>32</v>
      </c>
      <c r="D28" s="12" t="s">
        <v>49</v>
      </c>
      <c r="E28" s="36">
        <f>SUMIFS(Baseline_ME!$F:$F,Baseline_ME!$C:$C,$B28,Baseline_ME!$D:$D,$C28,Baseline_ME!$E:$E,E$4,Baseline_ME!$B:$B,$A28)</f>
        <v>60</v>
      </c>
      <c r="F28" s="36">
        <f>SUMIFS(Baseline_ME!$F:$F,Baseline_ME!$C:$C,$B28,Baseline_ME!$D:$D,$C28,Baseline_ME!$E:$E,F$4,Baseline_ME!$B:$B,$A28)</f>
        <v>60</v>
      </c>
      <c r="G28" s="36">
        <f>SUMIFS(Baseline_ME!$F:$F,Baseline_ME!$C:$C,$B28,Baseline_ME!$D:$D,$C28,Baseline_ME!$E:$E,G$4,Baseline_ME!$B:$B,$A28)</f>
        <v>60</v>
      </c>
      <c r="H28" s="36">
        <f>SUMIFS(Baseline_ME!$F:$F,Baseline_ME!$C:$C,$B28,Baseline_ME!$D:$D,$C28,Baseline_ME!$E:$E,H$4,Baseline_ME!$B:$B,$A28)</f>
        <v>60</v>
      </c>
      <c r="I28" s="36">
        <f>SUMIFS(Baseline_ME!$F:$F,Baseline_ME!$C:$C,$B28,Baseline_ME!$D:$D,$C28,Baseline_ME!$E:$E,I$4,Baseline_ME!$B:$B,$A28)</f>
        <v>60</v>
      </c>
      <c r="J28" s="36">
        <f>SUMIFS(Baseline_ME!$F:$F,Baseline_ME!$C:$C,$B28,Baseline_ME!$D:$D,$C28,Baseline_ME!$E:$E,J$4,Baseline_ME!$B:$B,$A28)</f>
        <v>60</v>
      </c>
      <c r="K28" s="36">
        <f>SUMIFS(Baseline_ME!$F:$F,Baseline_ME!$C:$C,$B28,Baseline_ME!$D:$D,$C28,Baseline_ME!$E:$E,K$4,Baseline_ME!$B:$B,$A28)</f>
        <v>60</v>
      </c>
      <c r="L28" s="1"/>
      <c r="M28" s="1"/>
      <c r="N28" s="1"/>
      <c r="O28" s="1"/>
      <c r="P28" s="1"/>
      <c r="Q28" s="1"/>
      <c r="R28" s="1"/>
      <c r="S28" s="1"/>
    </row>
    <row r="29" spans="1:28" x14ac:dyDescent="0.25">
      <c r="A29" s="8" t="s">
        <v>71</v>
      </c>
      <c r="B29" s="8" t="s">
        <v>47</v>
      </c>
      <c r="C29" s="8" t="s">
        <v>32</v>
      </c>
      <c r="D29" s="34" t="s">
        <v>49</v>
      </c>
      <c r="E29" s="37">
        <f>SUMIFS(Baseline_ME!$F:$F,Baseline_ME!$C:$C,$B29,Baseline_ME!$D:$D,$C29,Baseline_ME!$E:$E,E$4,Baseline_ME!$B:$B,$A29)</f>
        <v>8</v>
      </c>
      <c r="F29" s="37">
        <f>SUMIFS(Baseline_ME!$F:$F,Baseline_ME!$C:$C,$B29,Baseline_ME!$D:$D,$C29,Baseline_ME!$E:$E,F$4,Baseline_ME!$B:$B,$A29)</f>
        <v>8</v>
      </c>
      <c r="G29" s="37">
        <f>SUMIFS(Baseline_ME!$F:$F,Baseline_ME!$C:$C,$B29,Baseline_ME!$D:$D,$C29,Baseline_ME!$E:$E,G$4,Baseline_ME!$B:$B,$A29)</f>
        <v>8</v>
      </c>
      <c r="H29" s="37">
        <f>SUMIFS(Baseline_ME!$F:$F,Baseline_ME!$C:$C,$B29,Baseline_ME!$D:$D,$C29,Baseline_ME!$E:$E,H$4,Baseline_ME!$B:$B,$A29)</f>
        <v>8</v>
      </c>
      <c r="I29" s="37">
        <f>SUMIFS(Baseline_ME!$F:$F,Baseline_ME!$C:$C,$B29,Baseline_ME!$D:$D,$C29,Baseline_ME!$E:$E,I$4,Baseline_ME!$B:$B,$A29)</f>
        <v>8</v>
      </c>
      <c r="J29" s="37">
        <f>SUMIFS(Baseline_ME!$F:$F,Baseline_ME!$C:$C,$B29,Baseline_ME!$D:$D,$C29,Baseline_ME!$E:$E,J$4,Baseline_ME!$B:$B,$A29)</f>
        <v>8</v>
      </c>
      <c r="K29" s="37">
        <f>SUMIFS(Baseline_ME!$F:$F,Baseline_ME!$C:$C,$B29,Baseline_ME!$D:$D,$C29,Baseline_ME!$E:$E,K$4,Baseline_ME!$B:$B,$A29)</f>
        <v>8</v>
      </c>
      <c r="L29" s="1"/>
      <c r="M29" s="1"/>
      <c r="N29" s="1"/>
      <c r="O29" s="1"/>
      <c r="P29" s="1"/>
      <c r="Q29" s="1"/>
      <c r="R29" s="1"/>
      <c r="S29" s="1"/>
    </row>
    <row r="30" spans="1:28" x14ac:dyDescent="0.25">
      <c r="A30" s="5" t="s">
        <v>69</v>
      </c>
      <c r="B30" s="5" t="s">
        <v>31</v>
      </c>
      <c r="C30" s="5" t="s">
        <v>32</v>
      </c>
      <c r="D30" s="33" t="s">
        <v>49</v>
      </c>
      <c r="E30" s="35">
        <f>SUMIFS(Baseline_ME!$F:$F,Baseline_ME!$C:$C,$B30,Baseline_ME!$D:$D,$C30,Baseline_ME!$E:$E,E$4,Baseline_ME!$B:$B,$A30)</f>
        <v>0.99999999999999989</v>
      </c>
      <c r="F30" s="35">
        <f>SUMIFS(Baseline_ME!$F:$F,Baseline_ME!$C:$C,$B30,Baseline_ME!$D:$D,$C30,Baseline_ME!$E:$E,F$4,Baseline_ME!$B:$B,$A30)</f>
        <v>1.2662695280780016</v>
      </c>
      <c r="G30" s="35">
        <f>SUMIFS(Baseline_ME!$F:$F,Baseline_ME!$C:$C,$B30,Baseline_ME!$D:$D,$C30,Baseline_ME!$E:$E,G$4,Baseline_ME!$B:$B,$A30)</f>
        <v>1.5227016982972568</v>
      </c>
      <c r="H30" s="35">
        <f>SUMIFS(Baseline_ME!$F:$F,Baseline_ME!$C:$C,$B30,Baseline_ME!$D:$D,$C30,Baseline_ME!$E:$E,H$4,Baseline_ME!$B:$B,$A30)</f>
        <v>1.7536572936815424</v>
      </c>
      <c r="I30" s="35">
        <f>SUMIFS(Baseline_ME!$F:$F,Baseline_ME!$C:$C,$B30,Baseline_ME!$D:$D,$C30,Baseline_ME!$E:$E,I$4,Baseline_ME!$B:$B,$A30)</f>
        <v>1.9486795111262465</v>
      </c>
      <c r="J30" s="35">
        <f>SUMIFS(Baseline_ME!$F:$F,Baseline_ME!$C:$C,$B30,Baseline_ME!$D:$D,$C30,Baseline_ME!$E:$E,J$4,Baseline_ME!$B:$B,$A30)</f>
        <v>2.1032072581229464</v>
      </c>
      <c r="K30" s="35">
        <f>SUMIFS(Baseline_ME!$F:$F,Baseline_ME!$C:$C,$B30,Baseline_ME!$D:$D,$C30,Baseline_ME!$E:$E,K$4,Baseline_ME!$B:$B,$A30)</f>
        <v>2.2179419321413523</v>
      </c>
      <c r="L30" s="1"/>
      <c r="M30" s="1"/>
      <c r="N30" s="1"/>
      <c r="O30" s="1"/>
      <c r="P30" s="1"/>
      <c r="Q30" s="1"/>
      <c r="R30" s="1"/>
      <c r="S30" s="1"/>
    </row>
    <row r="31" spans="1:28" x14ac:dyDescent="0.25">
      <c r="A31" s="1" t="s">
        <v>69</v>
      </c>
      <c r="B31" s="1" t="s">
        <v>42</v>
      </c>
      <c r="C31" s="1" t="s">
        <v>32</v>
      </c>
      <c r="D31" s="12" t="s">
        <v>49</v>
      </c>
      <c r="E31" s="36">
        <f>SUMIFS(Baseline_ME!$F:$F,Baseline_ME!$C:$C,$B31,Baseline_ME!$D:$D,$C31,Baseline_ME!$E:$E,E$4,Baseline_ME!$B:$B,$A31)</f>
        <v>15</v>
      </c>
      <c r="F31" s="36">
        <f>SUMIFS(Baseline_ME!$F:$F,Baseline_ME!$C:$C,$B31,Baseline_ME!$D:$D,$C31,Baseline_ME!$E:$E,F$4,Baseline_ME!$B:$B,$A31)</f>
        <v>18.994042921170024</v>
      </c>
      <c r="G31" s="36">
        <f>SUMIFS(Baseline_ME!$F:$F,Baseline_ME!$C:$C,$B31,Baseline_ME!$D:$D,$C31,Baseline_ME!$E:$E,G$4,Baseline_ME!$B:$B,$A31)</f>
        <v>22.840525474458843</v>
      </c>
      <c r="H31" s="36">
        <f>SUMIFS(Baseline_ME!$F:$F,Baseline_ME!$C:$C,$B31,Baseline_ME!$D:$D,$C31,Baseline_ME!$E:$E,H$4,Baseline_ME!$B:$B,$A31)</f>
        <v>26.30485940522313</v>
      </c>
      <c r="I31" s="36">
        <f>SUMIFS(Baseline_ME!$F:$F,Baseline_ME!$C:$C,$B31,Baseline_ME!$D:$D,$C31,Baseline_ME!$E:$E,I$4,Baseline_ME!$B:$B,$A31)</f>
        <v>29.230192666893696</v>
      </c>
      <c r="J31" s="36">
        <f>SUMIFS(Baseline_ME!$F:$F,Baseline_ME!$C:$C,$B31,Baseline_ME!$D:$D,$C31,Baseline_ME!$E:$E,J$4,Baseline_ME!$B:$B,$A31)</f>
        <v>31.548108871844196</v>
      </c>
      <c r="K31" s="36">
        <f>SUMIFS(Baseline_ME!$F:$F,Baseline_ME!$C:$C,$B31,Baseline_ME!$D:$D,$C31,Baseline_ME!$E:$E,K$4,Baseline_ME!$B:$B,$A31)</f>
        <v>33.269128982120286</v>
      </c>
      <c r="L31" s="1"/>
      <c r="M31" s="1"/>
      <c r="N31" s="1"/>
      <c r="O31" s="1"/>
      <c r="P31" s="1"/>
      <c r="Q31" s="1"/>
      <c r="R31" s="1"/>
      <c r="S31" s="1"/>
    </row>
    <row r="32" spans="1:28" x14ac:dyDescent="0.25">
      <c r="A32" s="1" t="s">
        <v>69</v>
      </c>
      <c r="B32" s="1" t="s">
        <v>43</v>
      </c>
      <c r="C32" s="1" t="s">
        <v>32</v>
      </c>
      <c r="D32" s="12" t="s">
        <v>49</v>
      </c>
      <c r="E32" s="36">
        <f>SUMIFS(Baseline_ME!$F:$F,Baseline_ME!$C:$C,$B32,Baseline_ME!$D:$D,$C32,Baseline_ME!$E:$E,E$4,Baseline_ME!$B:$B,$A32)</f>
        <v>40</v>
      </c>
      <c r="F32" s="36">
        <f>SUMIFS(Baseline_ME!$F:$F,Baseline_ME!$C:$C,$B32,Baseline_ME!$D:$D,$C32,Baseline_ME!$E:$E,F$4,Baseline_ME!$B:$B,$A32)</f>
        <v>50.650781123120062</v>
      </c>
      <c r="G32" s="36">
        <f>SUMIFS(Baseline_ME!$F:$F,Baseline_ME!$C:$C,$B32,Baseline_ME!$D:$D,$C32,Baseline_ME!$E:$E,G$4,Baseline_ME!$B:$B,$A32)</f>
        <v>60.908067931890244</v>
      </c>
      <c r="H32" s="36">
        <f>SUMIFS(Baseline_ME!$F:$F,Baseline_ME!$C:$C,$B32,Baseline_ME!$D:$D,$C32,Baseline_ME!$E:$E,H$4,Baseline_ME!$B:$B,$A32)</f>
        <v>70.146291747261685</v>
      </c>
      <c r="I32" s="36">
        <f>SUMIFS(Baseline_ME!$F:$F,Baseline_ME!$C:$C,$B32,Baseline_ME!$D:$D,$C32,Baseline_ME!$E:$E,I$4,Baseline_ME!$B:$B,$A32)</f>
        <v>77.947180445049852</v>
      </c>
      <c r="J32" s="36">
        <f>SUMIFS(Baseline_ME!$F:$F,Baseline_ME!$C:$C,$B32,Baseline_ME!$D:$D,$C32,Baseline_ME!$E:$E,J$4,Baseline_ME!$B:$B,$A32)</f>
        <v>84.128290324917856</v>
      </c>
      <c r="K32" s="36">
        <f>SUMIFS(Baseline_ME!$F:$F,Baseline_ME!$C:$C,$B32,Baseline_ME!$D:$D,$C32,Baseline_ME!$E:$E,K$4,Baseline_ME!$B:$B,$A32)</f>
        <v>88.717677285654077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 t="s">
        <v>69</v>
      </c>
      <c r="B33" s="1" t="s">
        <v>44</v>
      </c>
      <c r="C33" s="1" t="s">
        <v>32</v>
      </c>
      <c r="D33" s="12" t="s">
        <v>49</v>
      </c>
      <c r="E33" s="36">
        <f>SUMIFS(Baseline_ME!$F:$F,Baseline_ME!$C:$C,$B33,Baseline_ME!$D:$D,$C33,Baseline_ME!$E:$E,E$4,Baseline_ME!$B:$B,$A33)</f>
        <v>150</v>
      </c>
      <c r="F33" s="36">
        <f>SUMIFS(Baseline_ME!$F:$F,Baseline_ME!$C:$C,$B33,Baseline_ME!$D:$D,$C33,Baseline_ME!$E:$E,F$4,Baseline_ME!$B:$B,$A33)</f>
        <v>189.94042921170015</v>
      </c>
      <c r="G33" s="36">
        <f>SUMIFS(Baseline_ME!$F:$F,Baseline_ME!$C:$C,$B33,Baseline_ME!$D:$D,$C33,Baseline_ME!$E:$E,G$4,Baseline_ME!$B:$B,$A33)</f>
        <v>228.4052547445884</v>
      </c>
      <c r="H33" s="36">
        <f>SUMIFS(Baseline_ME!$F:$F,Baseline_ME!$C:$C,$B33,Baseline_ME!$D:$D,$C33,Baseline_ME!$E:$E,H$4,Baseline_ME!$B:$B,$A33)</f>
        <v>263.04859405223129</v>
      </c>
      <c r="I33" s="36">
        <f>SUMIFS(Baseline_ME!$F:$F,Baseline_ME!$C:$C,$B33,Baseline_ME!$D:$D,$C33,Baseline_ME!$E:$E,I$4,Baseline_ME!$B:$B,$A33)</f>
        <v>292.30192666893691</v>
      </c>
      <c r="J33" s="36">
        <f>SUMIFS(Baseline_ME!$F:$F,Baseline_ME!$C:$C,$B33,Baseline_ME!$D:$D,$C33,Baseline_ME!$E:$E,J$4,Baseline_ME!$B:$B,$A33)</f>
        <v>315.48108871844192</v>
      </c>
      <c r="K33" s="36">
        <f>SUMIFS(Baseline_ME!$F:$F,Baseline_ME!$C:$C,$B33,Baseline_ME!$D:$D,$C33,Baseline_ME!$E:$E,K$4,Baseline_ME!$B:$B,$A33)</f>
        <v>332.69128982120276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 t="s">
        <v>69</v>
      </c>
      <c r="B34" s="1" t="s">
        <v>45</v>
      </c>
      <c r="C34" s="1" t="s">
        <v>32</v>
      </c>
      <c r="D34" s="12" t="s">
        <v>49</v>
      </c>
      <c r="E34" s="36">
        <f>SUMIFS(Baseline_ME!$F:$F,Baseline_ME!$C:$C,$B34,Baseline_ME!$D:$D,$C34,Baseline_ME!$E:$E,E$4,Baseline_ME!$B:$B,$A34)</f>
        <v>10</v>
      </c>
      <c r="F34" s="36">
        <f>SUMIFS(Baseline_ME!$F:$F,Baseline_ME!$C:$C,$B34,Baseline_ME!$D:$D,$C34,Baseline_ME!$E:$E,F$4,Baseline_ME!$B:$B,$A34)</f>
        <v>12.662695280780014</v>
      </c>
      <c r="G34" s="36">
        <f>SUMIFS(Baseline_ME!$F:$F,Baseline_ME!$C:$C,$B34,Baseline_ME!$D:$D,$C34,Baseline_ME!$E:$E,G$4,Baseline_ME!$B:$B,$A34)</f>
        <v>15.227016982972561</v>
      </c>
      <c r="H34" s="36">
        <f>SUMIFS(Baseline_ME!$F:$F,Baseline_ME!$C:$C,$B34,Baseline_ME!$D:$D,$C34,Baseline_ME!$E:$E,H$4,Baseline_ME!$B:$B,$A34)</f>
        <v>17.536572936815421</v>
      </c>
      <c r="I34" s="36">
        <f>SUMIFS(Baseline_ME!$F:$F,Baseline_ME!$C:$C,$B34,Baseline_ME!$D:$D,$C34,Baseline_ME!$E:$E,I$4,Baseline_ME!$B:$B,$A34)</f>
        <v>19.486795111262456</v>
      </c>
      <c r="J34" s="36">
        <f>SUMIFS(Baseline_ME!$F:$F,Baseline_ME!$C:$C,$B34,Baseline_ME!$D:$D,$C34,Baseline_ME!$E:$E,J$4,Baseline_ME!$B:$B,$A34)</f>
        <v>21.03207258122946</v>
      </c>
      <c r="K34" s="36">
        <f>SUMIFS(Baseline_ME!$F:$F,Baseline_ME!$C:$C,$B34,Baseline_ME!$D:$D,$C34,Baseline_ME!$E:$E,K$4,Baseline_ME!$B:$B,$A34)</f>
        <v>22.179419321413519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 t="s">
        <v>69</v>
      </c>
      <c r="B35" s="1" t="s">
        <v>46</v>
      </c>
      <c r="C35" s="1" t="s">
        <v>32</v>
      </c>
      <c r="D35" s="12" t="s">
        <v>49</v>
      </c>
      <c r="E35" s="36">
        <f>SUMIFS(Baseline_ME!$F:$F,Baseline_ME!$C:$C,$B35,Baseline_ME!$D:$D,$C35,Baseline_ME!$E:$E,E$4,Baseline_ME!$B:$B,$A35)</f>
        <v>4.9999999999999991</v>
      </c>
      <c r="F35" s="36">
        <f>SUMIFS(Baseline_ME!$F:$F,Baseline_ME!$C:$C,$B35,Baseline_ME!$D:$D,$C35,Baseline_ME!$E:$E,F$4,Baseline_ME!$B:$B,$A35)</f>
        <v>6.3313476403900077</v>
      </c>
      <c r="G35" s="36">
        <f>SUMIFS(Baseline_ME!$F:$F,Baseline_ME!$C:$C,$B35,Baseline_ME!$D:$D,$C35,Baseline_ME!$E:$E,G$4,Baseline_ME!$B:$B,$A35)</f>
        <v>7.6135084914862814</v>
      </c>
      <c r="H35" s="36">
        <f>SUMIFS(Baseline_ME!$F:$F,Baseline_ME!$C:$C,$B35,Baseline_ME!$D:$D,$C35,Baseline_ME!$E:$E,H$4,Baseline_ME!$B:$B,$A35)</f>
        <v>8.7682864684077089</v>
      </c>
      <c r="I35" s="36">
        <f>SUMIFS(Baseline_ME!$F:$F,Baseline_ME!$C:$C,$B35,Baseline_ME!$D:$D,$C35,Baseline_ME!$E:$E,I$4,Baseline_ME!$B:$B,$A35)</f>
        <v>9.743397555631228</v>
      </c>
      <c r="J35" s="36">
        <f>SUMIFS(Baseline_ME!$F:$F,Baseline_ME!$C:$C,$B35,Baseline_ME!$D:$D,$C35,Baseline_ME!$E:$E,J$4,Baseline_ME!$B:$B,$A35)</f>
        <v>10.51603629061473</v>
      </c>
      <c r="K35" s="36">
        <f>SUMIFS(Baseline_ME!$F:$F,Baseline_ME!$C:$C,$B35,Baseline_ME!$D:$D,$C35,Baseline_ME!$E:$E,K$4,Baseline_ME!$B:$B,$A35)</f>
        <v>11.08970966070676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8" t="s">
        <v>69</v>
      </c>
      <c r="B36" s="8" t="s">
        <v>47</v>
      </c>
      <c r="C36" s="8" t="s">
        <v>32</v>
      </c>
      <c r="D36" s="34" t="s">
        <v>49</v>
      </c>
      <c r="E36" s="37">
        <f>SUMIFS(Baseline_ME!$F:$F,Baseline_ME!$C:$C,$B36,Baseline_ME!$D:$D,$C36,Baseline_ME!$E:$E,E$4,Baseline_ME!$B:$B,$A36)</f>
        <v>68.000000000000014</v>
      </c>
      <c r="F36" s="37">
        <f>SUMIFS(Baseline_ME!$F:$F,Baseline_ME!$C:$C,$B36,Baseline_ME!$D:$D,$C36,Baseline_ME!$E:$E,F$4,Baseline_ME!$B:$B,$A36)</f>
        <v>80.047784825083895</v>
      </c>
      <c r="G36" s="37">
        <f>SUMIFS(Baseline_ME!$F:$F,Baseline_ME!$C:$C,$B36,Baseline_ME!$D:$D,$C36,Baseline_ME!$E:$E,G$4,Baseline_ME!$B:$B,$A36)</f>
        <v>91.22091628898059</v>
      </c>
      <c r="H36" s="37">
        <f>SUMIFS(Baseline_ME!$F:$F,Baseline_ME!$C:$C,$B36,Baseline_ME!$D:$D,$C36,Baseline_ME!$E:$E,H$4,Baseline_ME!$B:$B,$A36)</f>
        <v>101.21380422569408</v>
      </c>
      <c r="I36" s="37">
        <f>SUMIFS(Baseline_ME!$F:$F,Baseline_ME!$C:$C,$B36,Baseline_ME!$D:$D,$C36,Baseline_ME!$E:$E,I$4,Baseline_ME!$B:$B,$A36)</f>
        <v>109.85314173492692</v>
      </c>
      <c r="J36" s="37">
        <f>SUMIFS(Baseline_ME!$F:$F,Baseline_ME!$C:$C,$B36,Baseline_ME!$D:$D,$C36,Baseline_ME!$E:$E,J$4,Baseline_ME!$B:$B,$A36)</f>
        <v>117.09353561111139</v>
      </c>
      <c r="K36" s="37">
        <f>SUMIFS(Baseline_ME!$F:$F,Baseline_ME!$C:$C,$B36,Baseline_ME!$D:$D,$C36,Baseline_ME!$E:$E,K$4,Baseline_ME!$B:$B,$A36)</f>
        <v>122.99610402650885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5" t="s">
        <v>67</v>
      </c>
      <c r="B37" s="5" t="s">
        <v>31</v>
      </c>
      <c r="C37" s="5" t="s">
        <v>32</v>
      </c>
      <c r="D37" s="33" t="s">
        <v>49</v>
      </c>
      <c r="E37" s="35">
        <f>SUMIFS(Baseline_ME!$F:$F,Baseline_ME!$C:$C,$B37,Baseline_ME!$D:$D,$C37,Baseline_ME!$E:$E,E$4,Baseline_ME!$B:$B,$A37)</f>
        <v>6</v>
      </c>
      <c r="F37" s="35">
        <f>SUMIFS(Baseline_ME!$F:$F,Baseline_ME!$C:$C,$B37,Baseline_ME!$D:$D,$C37,Baseline_ME!$E:$E,F$4,Baseline_ME!$B:$B,$A37)</f>
        <v>6.0806464733842551</v>
      </c>
      <c r="G37" s="35">
        <f>SUMIFS(Baseline_ME!$F:$F,Baseline_ME!$C:$C,$B37,Baseline_ME!$D:$D,$C37,Baseline_ME!$E:$E,G$4,Baseline_ME!$B:$B,$A37)</f>
        <v>5.9915983459668469</v>
      </c>
      <c r="H37" s="35">
        <f>SUMIFS(Baseline_ME!$F:$F,Baseline_ME!$C:$C,$B37,Baseline_ME!$D:$D,$C37,Baseline_ME!$E:$E,H$4,Baseline_ME!$B:$B,$A37)</f>
        <v>5.8830334797821031</v>
      </c>
      <c r="I37" s="35">
        <f>SUMIFS(Baseline_ME!$F:$F,Baseline_ME!$C:$C,$B37,Baseline_ME!$D:$D,$C37,Baseline_ME!$E:$E,I$4,Baseline_ME!$B:$B,$A37)</f>
        <v>5.8354408548623455</v>
      </c>
      <c r="J37" s="35">
        <f>SUMIFS(Baseline_ME!$F:$F,Baseline_ME!$C:$C,$B37,Baseline_ME!$D:$D,$C37,Baseline_ME!$E:$E,J$4,Baseline_ME!$B:$B,$A37)</f>
        <v>5.8802787763847286</v>
      </c>
      <c r="K37" s="35">
        <f>SUMIFS(Baseline_ME!$F:$F,Baseline_ME!$C:$C,$B37,Baseline_ME!$D:$D,$C37,Baseline_ME!$E:$E,K$4,Baseline_ME!$B:$B,$A37)</f>
        <v>6.0202232417967245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67</v>
      </c>
      <c r="B38" s="1" t="s">
        <v>42</v>
      </c>
      <c r="C38" s="1" t="s">
        <v>32</v>
      </c>
      <c r="D38" s="12" t="s">
        <v>49</v>
      </c>
      <c r="E38" s="36">
        <f>SUMIFS(Baseline_ME!$F:$F,Baseline_ME!$C:$C,$B38,Baseline_ME!$D:$D,$C38,Baseline_ME!$E:$E,E$4,Baseline_ME!$B:$B,$A38)</f>
        <v>7</v>
      </c>
      <c r="F38" s="36">
        <f>SUMIFS(Baseline_ME!$F:$F,Baseline_ME!$C:$C,$B38,Baseline_ME!$D:$D,$C38,Baseline_ME!$E:$E,F$4,Baseline_ME!$B:$B,$A38)</f>
        <v>7.0460505370798074</v>
      </c>
      <c r="G38" s="36">
        <f>SUMIFS(Baseline_ME!$F:$F,Baseline_ME!$C:$C,$B38,Baseline_ME!$D:$D,$C38,Baseline_ME!$E:$E,G$4,Baseline_ME!$B:$B,$A38)</f>
        <v>6.9536003270885605</v>
      </c>
      <c r="H38" s="36">
        <f>SUMIFS(Baseline_ME!$F:$F,Baseline_ME!$C:$C,$B38,Baseline_ME!$D:$D,$C38,Baseline_ME!$E:$E,H$4,Baseline_ME!$B:$B,$A38)</f>
        <v>6.8302526833935628</v>
      </c>
      <c r="I38" s="36">
        <f>SUMIFS(Baseline_ME!$F:$F,Baseline_ME!$C:$C,$B38,Baseline_ME!$D:$D,$C38,Baseline_ME!$E:$E,I$4,Baseline_ME!$B:$B,$A38)</f>
        <v>6.7344885762017572</v>
      </c>
      <c r="J38" s="36">
        <f>SUMIFS(Baseline_ME!$F:$F,Baseline_ME!$C:$C,$B38,Baseline_ME!$D:$D,$C38,Baseline_ME!$E:$E,J$4,Baseline_ME!$B:$B,$A38)</f>
        <v>6.6903236033238116</v>
      </c>
      <c r="K38" s="36">
        <f>SUMIFS(Baseline_ME!$F:$F,Baseline_ME!$C:$C,$B38,Baseline_ME!$D:$D,$C38,Baseline_ME!$E:$E,K$4,Baseline_ME!$B:$B,$A38)</f>
        <v>6.7011441536840257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67</v>
      </c>
      <c r="B39" s="1" t="s">
        <v>43</v>
      </c>
      <c r="C39" s="1" t="s">
        <v>32</v>
      </c>
      <c r="D39" s="12" t="s">
        <v>49</v>
      </c>
      <c r="E39" s="36">
        <f>SUMIFS(Baseline_ME!$F:$F,Baseline_ME!$C:$C,$B39,Baseline_ME!$D:$D,$C39,Baseline_ME!$E:$E,E$4,Baseline_ME!$B:$B,$A39)</f>
        <v>20</v>
      </c>
      <c r="F39" s="36">
        <f>SUMIFS(Baseline_ME!$F:$F,Baseline_ME!$C:$C,$B39,Baseline_ME!$D:$D,$C39,Baseline_ME!$E:$E,F$4,Baseline_ME!$B:$B,$A39)</f>
        <v>20.256371033455054</v>
      </c>
      <c r="G39" s="36">
        <f>SUMIFS(Baseline_ME!$F:$F,Baseline_ME!$C:$C,$B39,Baseline_ME!$D:$D,$C39,Baseline_ME!$E:$E,G$4,Baseline_ME!$B:$B,$A39)</f>
        <v>20.184913854520531</v>
      </c>
      <c r="H39" s="36">
        <f>SUMIFS(Baseline_ME!$F:$F,Baseline_ME!$C:$C,$B39,Baseline_ME!$D:$D,$C39,Baseline_ME!$E:$E,H$4,Baseline_ME!$B:$B,$A39)</f>
        <v>20.188835857791297</v>
      </c>
      <c r="I39" s="36">
        <f>SUMIFS(Baseline_ME!$F:$F,Baseline_ME!$C:$C,$B39,Baseline_ME!$D:$D,$C39,Baseline_ME!$E:$E,I$4,Baseline_ME!$B:$B,$A39)</f>
        <v>20.474528207440251</v>
      </c>
      <c r="J39" s="36">
        <f>SUMIFS(Baseline_ME!$F:$F,Baseline_ME!$C:$C,$B39,Baseline_ME!$D:$D,$C39,Baseline_ME!$E:$E,J$4,Baseline_ME!$B:$B,$A39)</f>
        <v>21.112309278391713</v>
      </c>
      <c r="K39" s="36">
        <f>SUMIFS(Baseline_ME!$F:$F,Baseline_ME!$C:$C,$B39,Baseline_ME!$D:$D,$C39,Baseline_ME!$E:$E,K$4,Baseline_ME!$B:$B,$A39)</f>
        <v>22.090529826096827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 t="s">
        <v>67</v>
      </c>
      <c r="B40" s="1" t="s">
        <v>44</v>
      </c>
      <c r="C40" s="1" t="s">
        <v>32</v>
      </c>
      <c r="D40" s="12" t="s">
        <v>49</v>
      </c>
      <c r="E40" s="36">
        <f>SUMIFS(Baseline_ME!$F:$F,Baseline_ME!$C:$C,$B40,Baseline_ME!$D:$D,$C40,Baseline_ME!$E:$E,E$4,Baseline_ME!$B:$B,$A40)</f>
        <v>9</v>
      </c>
      <c r="F40" s="36">
        <f>SUMIFS(Baseline_ME!$F:$F,Baseline_ME!$C:$C,$B40,Baseline_ME!$D:$D,$C40,Baseline_ME!$E:$E,F$4,Baseline_ME!$B:$B,$A40)</f>
        <v>8.7577270278868422</v>
      </c>
      <c r="G40" s="36">
        <f>SUMIFS(Baseline_ME!$F:$F,Baseline_ME!$C:$C,$B40,Baseline_ME!$D:$D,$C40,Baseline_ME!$E:$E,G$4,Baseline_ME!$B:$B,$A40)</f>
        <v>8.4568568404909463</v>
      </c>
      <c r="H40" s="36">
        <f>SUMIFS(Baseline_ME!$F:$F,Baseline_ME!$C:$C,$B40,Baseline_ME!$D:$D,$C40,Baseline_ME!$E:$E,H$4,Baseline_ME!$B:$B,$A40)</f>
        <v>8.2031225150575935</v>
      </c>
      <c r="I40" s="36">
        <f>SUMIFS(Baseline_ME!$F:$F,Baseline_ME!$C:$C,$B40,Baseline_ME!$D:$D,$C40,Baseline_ME!$E:$E,I$4,Baseline_ME!$B:$B,$A40)</f>
        <v>8.0434482205402613</v>
      </c>
      <c r="J40" s="36">
        <f>SUMIFS(Baseline_ME!$F:$F,Baseline_ME!$C:$C,$B40,Baseline_ME!$D:$D,$C40,Baseline_ME!$E:$E,J$4,Baseline_ME!$B:$B,$A40)</f>
        <v>7.9877785771703689</v>
      </c>
      <c r="K40" s="36">
        <f>SUMIFS(Baseline_ME!$F:$F,Baseline_ME!$C:$C,$B40,Baseline_ME!$D:$D,$C40,Baseline_ME!$E:$E,K$4,Baseline_ME!$B:$B,$A40)</f>
        <v>8.0259168400486036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 t="s">
        <v>67</v>
      </c>
      <c r="B41" s="1" t="s">
        <v>45</v>
      </c>
      <c r="C41" s="1" t="s">
        <v>32</v>
      </c>
      <c r="D41" s="12" t="s">
        <v>49</v>
      </c>
      <c r="E41" s="36">
        <f>SUMIFS(Baseline_ME!$F:$F,Baseline_ME!$C:$C,$B41,Baseline_ME!$D:$D,$C41,Baseline_ME!$E:$E,E$4,Baseline_ME!$B:$B,$A41)</f>
        <v>2</v>
      </c>
      <c r="F41" s="36">
        <f>SUMIFS(Baseline_ME!$F:$F,Baseline_ME!$C:$C,$B41,Baseline_ME!$D:$D,$C41,Baseline_ME!$E:$E,F$4,Baseline_ME!$B:$B,$A41)</f>
        <v>2.0572248235566986</v>
      </c>
      <c r="G41" s="36">
        <f>SUMIFS(Baseline_ME!$F:$F,Baseline_ME!$C:$C,$B41,Baseline_ME!$D:$D,$C41,Baseline_ME!$E:$E,G$4,Baseline_ME!$B:$B,$A41)</f>
        <v>2.1001743147972278</v>
      </c>
      <c r="H41" s="36">
        <f>SUMIFS(Baseline_ME!$F:$F,Baseline_ME!$C:$C,$B41,Baseline_ME!$D:$D,$C41,Baseline_ME!$E:$E,H$4,Baseline_ME!$B:$B,$A41)</f>
        <v>2.15032769193891</v>
      </c>
      <c r="I41" s="36">
        <f>SUMIFS(Baseline_ME!$F:$F,Baseline_ME!$C:$C,$B41,Baseline_ME!$D:$D,$C41,Baseline_ME!$E:$E,I$4,Baseline_ME!$B:$B,$A41)</f>
        <v>2.2185218827549642</v>
      </c>
      <c r="J41" s="36">
        <f>SUMIFS(Baseline_ME!$F:$F,Baseline_ME!$C:$C,$B41,Baseline_ME!$D:$D,$C41,Baseline_ME!$E:$E,J$4,Baseline_ME!$B:$B,$A41)</f>
        <v>2.3079224148769315</v>
      </c>
      <c r="K41" s="36">
        <f>SUMIFS(Baseline_ME!$F:$F,Baseline_ME!$C:$C,$B41,Baseline_ME!$D:$D,$C41,Baseline_ME!$E:$E,K$4,Baseline_ME!$B:$B,$A41)</f>
        <v>2.4167054645682038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 t="s">
        <v>67</v>
      </c>
      <c r="B42" s="1" t="s">
        <v>46</v>
      </c>
      <c r="C42" s="1" t="s">
        <v>32</v>
      </c>
      <c r="D42" s="12" t="s">
        <v>49</v>
      </c>
      <c r="E42" s="36">
        <f>SUMIFS(Baseline_ME!$F:$F,Baseline_ME!$C:$C,$B42,Baseline_ME!$D:$D,$C42,Baseline_ME!$E:$E,E$4,Baseline_ME!$B:$B,$A42)</f>
        <v>2</v>
      </c>
      <c r="F42" s="36">
        <f>SUMIFS(Baseline_ME!$F:$F,Baseline_ME!$C:$C,$B42,Baseline_ME!$D:$D,$C42,Baseline_ME!$E:$E,F$4,Baseline_ME!$B:$B,$A42)</f>
        <v>1.8972874748575648</v>
      </c>
      <c r="G42" s="36">
        <f>SUMIFS(Baseline_ME!$F:$F,Baseline_ME!$C:$C,$B42,Baseline_ME!$D:$D,$C42,Baseline_ME!$E:$E,G$4,Baseline_ME!$B:$B,$A42)</f>
        <v>1.8364278432178245</v>
      </c>
      <c r="H42" s="36">
        <f>SUMIFS(Baseline_ME!$F:$F,Baseline_ME!$C:$C,$B42,Baseline_ME!$D:$D,$C42,Baseline_ME!$E:$E,H$4,Baseline_ME!$B:$B,$A42)</f>
        <v>1.8240209378166621</v>
      </c>
      <c r="I42" s="36">
        <f>SUMIFS(Baseline_ME!$F:$F,Baseline_ME!$C:$C,$B42,Baseline_ME!$D:$D,$C42,Baseline_ME!$E:$E,I$4,Baseline_ME!$B:$B,$A42)</f>
        <v>1.859880756631211</v>
      </c>
      <c r="J42" s="36">
        <f>SUMIFS(Baseline_ME!$F:$F,Baseline_ME!$C:$C,$B42,Baseline_ME!$D:$D,$C42,Baseline_ME!$E:$E,J$4,Baseline_ME!$B:$B,$A42)</f>
        <v>1.9398653028969606</v>
      </c>
      <c r="K42" s="36">
        <f>SUMIFS(Baseline_ME!$F:$F,Baseline_ME!$C:$C,$B42,Baseline_ME!$D:$D,$C42,Baseline_ME!$E:$E,K$4,Baseline_ME!$B:$B,$A42)</f>
        <v>2.0574267350551061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8" t="s">
        <v>67</v>
      </c>
      <c r="B43" s="8" t="s">
        <v>47</v>
      </c>
      <c r="C43" s="8" t="s">
        <v>32</v>
      </c>
      <c r="D43" s="34" t="s">
        <v>49</v>
      </c>
      <c r="E43" s="37">
        <f>SUMIFS(Baseline_ME!$F:$F,Baseline_ME!$C:$C,$B43,Baseline_ME!$D:$D,$C43,Baseline_ME!$E:$E,E$4,Baseline_ME!$B:$B,$A43)</f>
        <v>5</v>
      </c>
      <c r="F43" s="37">
        <f>SUMIFS(Baseline_ME!$F:$F,Baseline_ME!$C:$C,$B43,Baseline_ME!$D:$D,$C43,Baseline_ME!$E:$E,F$4,Baseline_ME!$B:$B,$A43)</f>
        <v>5.4389144841469488</v>
      </c>
      <c r="G43" s="37">
        <f>SUMIFS(Baseline_ME!$F:$F,Baseline_ME!$C:$C,$B43,Baseline_ME!$D:$D,$C43,Baseline_ME!$E:$E,G$4,Baseline_ME!$B:$B,$A43)</f>
        <v>5.8666162347684327</v>
      </c>
      <c r="H43" s="37">
        <f>SUMIFS(Baseline_ME!$F:$F,Baseline_ME!$C:$C,$B43,Baseline_ME!$D:$D,$C43,Baseline_ME!$E:$E,H$4,Baseline_ME!$B:$B,$A43)</f>
        <v>6.33275420040626</v>
      </c>
      <c r="I43" s="37">
        <f>SUMIFS(Baseline_ME!$F:$F,Baseline_ME!$C:$C,$B43,Baseline_ME!$D:$D,$C43,Baseline_ME!$E:$E,I$4,Baseline_ME!$B:$B,$A43)</f>
        <v>6.8645876339998999</v>
      </c>
      <c r="J43" s="37">
        <f>SUMIFS(Baseline_ME!$F:$F,Baseline_ME!$C:$C,$B43,Baseline_ME!$D:$D,$C43,Baseline_ME!$E:$E,J$4,Baseline_ME!$B:$B,$A43)</f>
        <v>7.4686186897407341</v>
      </c>
      <c r="K43" s="37">
        <f>SUMIFS(Baseline_ME!$F:$F,Baseline_ME!$C:$C,$B43,Baseline_ME!$D:$D,$C43,Baseline_ME!$E:$E,K$4,Baseline_ME!$B:$B,$A43)</f>
        <v>8.1351349752957809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5" t="s">
        <v>68</v>
      </c>
      <c r="B44" s="5" t="s">
        <v>31</v>
      </c>
      <c r="C44" s="5" t="s">
        <v>32</v>
      </c>
      <c r="D44" s="33" t="s">
        <v>49</v>
      </c>
      <c r="E44" s="35">
        <f>SUMIFS(Baseline_ME!$F:$F,Baseline_ME!$C:$C,$B44,Baseline_ME!$D:$D,$C44,Baseline_ME!$E:$E,E$4,Baseline_ME!$B:$B,$A44)</f>
        <v>12</v>
      </c>
      <c r="F44" s="35">
        <f>SUMIFS(Baseline_ME!$F:$F,Baseline_ME!$C:$C,$B44,Baseline_ME!$D:$D,$C44,Baseline_ME!$E:$E,F$4,Baseline_ME!$B:$B,$A44)</f>
        <v>14.39629151506843</v>
      </c>
      <c r="G44" s="35">
        <f>SUMIFS(Baseline_ME!$F:$F,Baseline_ME!$C:$C,$B44,Baseline_ME!$D:$D,$C44,Baseline_ME!$E:$E,G$4,Baseline_ME!$B:$B,$A44)</f>
        <v>16.965401996307854</v>
      </c>
      <c r="H44" s="35">
        <f>SUMIFS(Baseline_ME!$F:$F,Baseline_ME!$C:$C,$B44,Baseline_ME!$D:$D,$C44,Baseline_ME!$E:$E,H$4,Baseline_ME!$B:$B,$A44)</f>
        <v>19.529142527995191</v>
      </c>
      <c r="I44" s="35">
        <f>SUMIFS(Baseline_ME!$F:$F,Baseline_ME!$C:$C,$B44,Baseline_ME!$D:$D,$C44,Baseline_ME!$E:$E,I$4,Baseline_ME!$B:$B,$A44)</f>
        <v>21.930959556391798</v>
      </c>
      <c r="J44" s="35">
        <f>SUMIFS(Baseline_ME!$F:$F,Baseline_ME!$C:$C,$B44,Baseline_ME!$D:$D,$C44,Baseline_ME!$E:$E,J$4,Baseline_ME!$B:$B,$A44)</f>
        <v>24.056934306180992</v>
      </c>
      <c r="K44" s="35">
        <f>SUMIFS(Baseline_ME!$F:$F,Baseline_ME!$C:$C,$B44,Baseline_ME!$D:$D,$C44,Baseline_ME!$E:$E,K$4,Baseline_ME!$B:$B,$A44)</f>
        <v>25.844645854913303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 t="s">
        <v>68</v>
      </c>
      <c r="B45" s="1" t="s">
        <v>42</v>
      </c>
      <c r="C45" s="1" t="s">
        <v>32</v>
      </c>
      <c r="D45" s="12" t="s">
        <v>49</v>
      </c>
      <c r="E45" s="36">
        <f>SUMIFS(Baseline_ME!$F:$F,Baseline_ME!$C:$C,$B45,Baseline_ME!$D:$D,$C45,Baseline_ME!$E:$E,E$4,Baseline_ME!$B:$B,$A45)</f>
        <v>52</v>
      </c>
      <c r="F45" s="36">
        <f>SUMIFS(Baseline_ME!$F:$F,Baseline_ME!$C:$C,$B45,Baseline_ME!$D:$D,$C45,Baseline_ME!$E:$E,F$4,Baseline_ME!$B:$B,$A45)</f>
        <v>61.73297955078062</v>
      </c>
      <c r="G45" s="36">
        <f>SUMIFS(Baseline_ME!$F:$F,Baseline_ME!$C:$C,$B45,Baseline_ME!$D:$D,$C45,Baseline_ME!$E:$E,G$4,Baseline_ME!$B:$B,$A45)</f>
        <v>71.447589759477836</v>
      </c>
      <c r="H45" s="36">
        <f>SUMIFS(Baseline_ME!$F:$F,Baseline_ME!$C:$C,$B45,Baseline_ME!$D:$D,$C45,Baseline_ME!$E:$E,H$4,Baseline_ME!$B:$B,$A45)</f>
        <v>80.730939442765262</v>
      </c>
      <c r="I45" s="36">
        <f>SUMIFS(Baseline_ME!$F:$F,Baseline_ME!$C:$C,$B45,Baseline_ME!$D:$D,$C45,Baseline_ME!$E:$E,I$4,Baseline_ME!$B:$B,$A45)</f>
        <v>89.24586173192975</v>
      </c>
      <c r="J45" s="36">
        <f>SUMIFS(Baseline_ME!$F:$F,Baseline_ME!$C:$C,$B45,Baseline_ME!$D:$D,$C45,Baseline_ME!$E:$E,J$4,Baseline_ME!$B:$B,$A45)</f>
        <v>96.767322662151727</v>
      </c>
      <c r="K45" s="36">
        <f>SUMIFS(Baseline_ME!$F:$F,Baseline_ME!$C:$C,$B45,Baseline_ME!$D:$D,$C45,Baseline_ME!$E:$E,K$4,Baseline_ME!$B:$B,$A45)</f>
        <v>103.19031530874926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 t="s">
        <v>68</v>
      </c>
      <c r="B46" s="1" t="s">
        <v>43</v>
      </c>
      <c r="C46" s="1" t="s">
        <v>32</v>
      </c>
      <c r="D46" s="12" t="s">
        <v>49</v>
      </c>
      <c r="E46" s="36">
        <f>SUMIFS(Baseline_ME!$F:$F,Baseline_ME!$C:$C,$B46,Baseline_ME!$D:$D,$C46,Baseline_ME!$E:$E,E$4,Baseline_ME!$B:$B,$A46)</f>
        <v>24</v>
      </c>
      <c r="F46" s="36">
        <f>SUMIFS(Baseline_ME!$F:$F,Baseline_ME!$C:$C,$B46,Baseline_ME!$D:$D,$C46,Baseline_ME!$E:$E,F$4,Baseline_ME!$B:$B,$A46)</f>
        <v>29.340347216465133</v>
      </c>
      <c r="G46" s="36">
        <f>SUMIFS(Baseline_ME!$F:$F,Baseline_ME!$C:$C,$B46,Baseline_ME!$D:$D,$C46,Baseline_ME!$E:$E,G$4,Baseline_ME!$B:$B,$A46)</f>
        <v>34.784216481861151</v>
      </c>
      <c r="H46" s="36">
        <f>SUMIFS(Baseline_ME!$F:$F,Baseline_ME!$C:$C,$B46,Baseline_ME!$D:$D,$C46,Baseline_ME!$E:$E,H$4,Baseline_ME!$B:$B,$A46)</f>
        <v>39.828988583921173</v>
      </c>
      <c r="I46" s="36">
        <f>SUMIFS(Baseline_ME!$F:$F,Baseline_ME!$C:$C,$B46,Baseline_ME!$D:$D,$C46,Baseline_ME!$E:$E,I$4,Baseline_ME!$B:$B,$A46)</f>
        <v>44.070491410468051</v>
      </c>
      <c r="J46" s="36">
        <f>SUMIFS(Baseline_ME!$F:$F,Baseline_ME!$C:$C,$B46,Baseline_ME!$D:$D,$C46,Baseline_ME!$E:$E,J$4,Baseline_ME!$B:$B,$A46)</f>
        <v>47.288063190251727</v>
      </c>
      <c r="K46" s="36">
        <f>SUMIFS(Baseline_ME!$F:$F,Baseline_ME!$C:$C,$B46,Baseline_ME!$D:$D,$C46,Baseline_ME!$E:$E,K$4,Baseline_ME!$B:$B,$A46)</f>
        <v>49.456848621067735</v>
      </c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 t="s">
        <v>68</v>
      </c>
      <c r="B47" s="1" t="s">
        <v>44</v>
      </c>
      <c r="C47" s="1" t="s">
        <v>32</v>
      </c>
      <c r="D47" s="12" t="s">
        <v>49</v>
      </c>
      <c r="E47" s="36">
        <f>SUMIFS(Baseline_ME!$F:$F,Baseline_ME!$C:$C,$B47,Baseline_ME!$D:$D,$C47,Baseline_ME!$E:$E,E$4,Baseline_ME!$B:$B,$A47)</f>
        <v>12</v>
      </c>
      <c r="F47" s="36">
        <f>SUMIFS(Baseline_ME!$F:$F,Baseline_ME!$C:$C,$B47,Baseline_ME!$D:$D,$C47,Baseline_ME!$E:$E,F$4,Baseline_ME!$B:$B,$A47)</f>
        <v>15.622820516328614</v>
      </c>
      <c r="G47" s="36">
        <f>SUMIFS(Baseline_ME!$F:$F,Baseline_ME!$C:$C,$B47,Baseline_ME!$D:$D,$C47,Baseline_ME!$E:$E,G$4,Baseline_ME!$B:$B,$A47)</f>
        <v>19.403774690791632</v>
      </c>
      <c r="H47" s="36">
        <f>SUMIFS(Baseline_ME!$F:$F,Baseline_ME!$C:$C,$B47,Baseline_ME!$D:$D,$C47,Baseline_ME!$E:$E,H$4,Baseline_ME!$B:$B,$A47)</f>
        <v>22.993033356662579</v>
      </c>
      <c r="I47" s="36">
        <f>SUMIFS(Baseline_ME!$F:$F,Baseline_ME!$C:$C,$B47,Baseline_ME!$D:$D,$C47,Baseline_ME!$E:$E,I$4,Baseline_ME!$B:$B,$A47)</f>
        <v>26.087845463397304</v>
      </c>
      <c r="J47" s="36">
        <f>SUMIFS(Baseline_ME!$F:$F,Baseline_ME!$C:$C,$B47,Baseline_ME!$D:$D,$C47,Baseline_ME!$E:$E,J$4,Baseline_ME!$B:$B,$A47)</f>
        <v>28.503688169930605</v>
      </c>
      <c r="K47" s="36">
        <f>SUMIFS(Baseline_ME!$F:$F,Baseline_ME!$C:$C,$B47,Baseline_ME!$D:$D,$C47,Baseline_ME!$E:$E,K$4,Baseline_ME!$B:$B,$A47)</f>
        <v>30.194475627409684</v>
      </c>
    </row>
    <row r="48" spans="1:19" x14ac:dyDescent="0.25">
      <c r="A48" s="1" t="s">
        <v>68</v>
      </c>
      <c r="B48" s="1" t="s">
        <v>45</v>
      </c>
      <c r="C48" s="1" t="s">
        <v>32</v>
      </c>
      <c r="D48" s="12" t="s">
        <v>49</v>
      </c>
      <c r="E48" s="36">
        <f>SUMIFS(Baseline_ME!$F:$F,Baseline_ME!$C:$C,$B48,Baseline_ME!$D:$D,$C48,Baseline_ME!$E:$E,E$4,Baseline_ME!$B:$B,$A48)</f>
        <v>6</v>
      </c>
      <c r="F48" s="36">
        <f>SUMIFS(Baseline_ME!$F:$F,Baseline_ME!$C:$C,$B48,Baseline_ME!$D:$D,$C48,Baseline_ME!$E:$E,F$4,Baseline_ME!$B:$B,$A48)</f>
        <v>7.1142228477215914</v>
      </c>
      <c r="G48" s="36">
        <f>SUMIFS(Baseline_ME!$F:$F,Baseline_ME!$C:$C,$B48,Baseline_ME!$D:$D,$C48,Baseline_ME!$E:$E,G$4,Baseline_ME!$B:$B,$A48)</f>
        <v>8.1862623835701864</v>
      </c>
      <c r="H48" s="36">
        <f>SUMIFS(Baseline_ME!$F:$F,Baseline_ME!$C:$C,$B48,Baseline_ME!$D:$D,$C48,Baseline_ME!$E:$E,H$4,Baseline_ME!$B:$B,$A48)</f>
        <v>9.1575575925903685</v>
      </c>
      <c r="I48" s="36">
        <f>SUMIFS(Baseline_ME!$F:$F,Baseline_ME!$C:$C,$B48,Baseline_ME!$D:$D,$C48,Baseline_ME!$E:$E,I$4,Baseline_ME!$B:$B,$A48)</f>
        <v>9.9902554584963443</v>
      </c>
      <c r="J48" s="36">
        <f>SUMIFS(Baseline_ME!$F:$F,Baseline_ME!$C:$C,$B48,Baseline_ME!$D:$D,$C48,Baseline_ME!$E:$E,J$4,Baseline_ME!$B:$B,$A48)</f>
        <v>10.669211806046151</v>
      </c>
      <c r="K48" s="36">
        <f>SUMIFS(Baseline_ME!$F:$F,Baseline_ME!$C:$C,$B48,Baseline_ME!$D:$D,$C48,Baseline_ME!$E:$E,K$4,Baseline_ME!$B:$B,$A48)</f>
        <v>11.198480977459905</v>
      </c>
    </row>
    <row r="49" spans="1:11" x14ac:dyDescent="0.25">
      <c r="A49" s="1" t="s">
        <v>68</v>
      </c>
      <c r="B49" s="1" t="s">
        <v>46</v>
      </c>
      <c r="C49" s="1" t="s">
        <v>32</v>
      </c>
      <c r="D49" s="12" t="s">
        <v>49</v>
      </c>
      <c r="E49" s="36">
        <f>SUMIFS(Baseline_ME!$F:$F,Baseline_ME!$C:$C,$B49,Baseline_ME!$D:$D,$C49,Baseline_ME!$E:$E,E$4,Baseline_ME!$B:$B,$A49)</f>
        <v>3</v>
      </c>
      <c r="F49" s="36">
        <f>SUMIFS(Baseline_ME!$F:$F,Baseline_ME!$C:$C,$B49,Baseline_ME!$D:$D,$C49,Baseline_ME!$E:$E,F$4,Baseline_ME!$B:$B,$A49)</f>
        <v>3.5873430573980931</v>
      </c>
      <c r="G49" s="36">
        <f>SUMIFS(Baseline_ME!$F:$F,Baseline_ME!$C:$C,$B49,Baseline_ME!$D:$D,$C49,Baseline_ME!$E:$E,G$4,Baseline_ME!$B:$B,$A49)</f>
        <v>4.1437097176089441</v>
      </c>
      <c r="H49" s="36">
        <f>SUMIFS(Baseline_ME!$F:$F,Baseline_ME!$C:$C,$B49,Baseline_ME!$D:$D,$C49,Baseline_ME!$E:$E,H$4,Baseline_ME!$B:$B,$A49)</f>
        <v>4.6251755914891737</v>
      </c>
      <c r="I49" s="36">
        <f>SUMIFS(Baseline_ME!$F:$F,Baseline_ME!$C:$C,$B49,Baseline_ME!$D:$D,$C49,Baseline_ME!$E:$E,I$4,Baseline_ME!$B:$B,$A49)</f>
        <v>5.0028722234573655</v>
      </c>
      <c r="J49" s="36">
        <f>SUMIFS(Baseline_ME!$F:$F,Baseline_ME!$C:$C,$B49,Baseline_ME!$D:$D,$C49,Baseline_ME!$E:$E,J$4,Baseline_ME!$B:$B,$A49)</f>
        <v>5.2676432483865918</v>
      </c>
      <c r="K49" s="36">
        <f>SUMIFS(Baseline_ME!$F:$F,Baseline_ME!$C:$C,$B49,Baseline_ME!$D:$D,$C49,Baseline_ME!$E:$E,K$4,Baseline_ME!$B:$B,$A49)</f>
        <v>5.4276509171457761</v>
      </c>
    </row>
    <row r="50" spans="1:11" x14ac:dyDescent="0.25">
      <c r="A50" s="8" t="s">
        <v>68</v>
      </c>
      <c r="B50" s="8" t="s">
        <v>47</v>
      </c>
      <c r="C50" s="8" t="s">
        <v>32</v>
      </c>
      <c r="D50" s="34" t="s">
        <v>49</v>
      </c>
      <c r="E50" s="37">
        <f>SUMIFS(Baseline_ME!$F:$F,Baseline_ME!$C:$C,$B50,Baseline_ME!$D:$D,$C50,Baseline_ME!$E:$E,E$4,Baseline_ME!$B:$B,$A50)</f>
        <v>74</v>
      </c>
      <c r="F50" s="37">
        <f>SUMIFS(Baseline_ME!$F:$F,Baseline_ME!$C:$C,$B50,Baseline_ME!$D:$D,$C50,Baseline_ME!$E:$E,F$4,Baseline_ME!$B:$B,$A50)</f>
        <v>85.634433652798577</v>
      </c>
      <c r="G50" s="37">
        <f>SUMIFS(Baseline_ME!$F:$F,Baseline_ME!$C:$C,$B50,Baseline_ME!$D:$D,$C50,Baseline_ME!$E:$E,G$4,Baseline_ME!$B:$B,$A50)</f>
        <v>96.30127327713484</v>
      </c>
      <c r="H50" s="37">
        <f>SUMIFS(Baseline_ME!$F:$F,Baseline_ME!$C:$C,$B50,Baseline_ME!$D:$D,$C50,Baseline_ME!$E:$E,H$4,Baseline_ME!$B:$B,$A50)</f>
        <v>105.63199718508488</v>
      </c>
      <c r="I50" s="37">
        <f>SUMIFS(Baseline_ME!$F:$F,Baseline_ME!$C:$C,$B50,Baseline_ME!$D:$D,$C50,Baseline_ME!$E:$E,I$4,Baseline_ME!$B:$B,$A50)</f>
        <v>113.43202442884402</v>
      </c>
      <c r="J50" s="37">
        <f>SUMIFS(Baseline_ME!$F:$F,Baseline_ME!$C:$C,$B50,Baseline_ME!$D:$D,$C50,Baseline_ME!$E:$E,J$4,Baseline_ME!$B:$B,$A50)</f>
        <v>119.67759753057459</v>
      </c>
      <c r="K50" s="37">
        <f>SUMIFS(Baseline_ME!$F:$F,Baseline_ME!$C:$C,$B50,Baseline_ME!$D:$D,$C50,Baseline_ME!$E:$E,K$4,Baseline_ME!$B:$B,$A50)</f>
        <v>124.48113171645514</v>
      </c>
    </row>
    <row r="51" spans="1:11" x14ac:dyDescent="0.25">
      <c r="A51" s="5" t="s">
        <v>66</v>
      </c>
      <c r="B51" s="5" t="s">
        <v>31</v>
      </c>
      <c r="C51" s="5" t="s">
        <v>32</v>
      </c>
      <c r="D51" s="33" t="s">
        <v>49</v>
      </c>
      <c r="E51" s="35">
        <f>SUMIFS(Baseline_ME!$F:$F,Baseline_ME!$C:$C,$B51,Baseline_ME!$D:$D,$C51,Baseline_ME!$E:$E,E$4,Baseline_ME!$B:$B,$A51)</f>
        <v>80</v>
      </c>
      <c r="F51" s="35">
        <f>SUMIFS(Baseline_ME!$F:$F,Baseline_ME!$C:$C,$B51,Baseline_ME!$D:$D,$C51,Baseline_ME!$E:$E,F$4,Baseline_ME!$B:$B,$A51)</f>
        <v>91.264047408152479</v>
      </c>
      <c r="G51" s="35">
        <f>SUMIFS(Baseline_ME!$F:$F,Baseline_ME!$C:$C,$B51,Baseline_ME!$D:$D,$C51,Baseline_ME!$E:$E,G$4,Baseline_ME!$B:$B,$A51)</f>
        <v>101.36091906925418</v>
      </c>
      <c r="H51" s="35">
        <f>SUMIFS(Baseline_ME!$F:$F,Baseline_ME!$C:$C,$B51,Baseline_ME!$D:$D,$C51,Baseline_ME!$E:$E,H$4,Baseline_ME!$B:$B,$A51)</f>
        <v>110.58643726967207</v>
      </c>
      <c r="I51" s="35">
        <f>SUMIFS(Baseline_ME!$F:$F,Baseline_ME!$C:$C,$B51,Baseline_ME!$D:$D,$C51,Baseline_ME!$E:$E,I$4,Baseline_ME!$B:$B,$A51)</f>
        <v>119.19938770052838</v>
      </c>
      <c r="J51" s="35">
        <f>SUMIFS(Baseline_ME!$F:$F,Baseline_ME!$C:$C,$B51,Baseline_ME!$D:$D,$C51,Baseline_ME!$E:$E,J$4,Baseline_ME!$B:$B,$A51)</f>
        <v>127.35554833590105</v>
      </c>
      <c r="K51" s="35">
        <f>SUMIFS(Baseline_ME!$F:$F,Baseline_ME!$C:$C,$B51,Baseline_ME!$D:$D,$C51,Baseline_ME!$E:$E,K$4,Baseline_ME!$B:$B,$A51)</f>
        <v>135.09810895698226</v>
      </c>
    </row>
    <row r="52" spans="1:11" x14ac:dyDescent="0.25">
      <c r="A52" s="1" t="s">
        <v>66</v>
      </c>
      <c r="B52" s="1" t="s">
        <v>42</v>
      </c>
      <c r="C52" s="1" t="s">
        <v>32</v>
      </c>
      <c r="D52" s="12" t="s">
        <v>49</v>
      </c>
      <c r="E52" s="36">
        <f>SUMIFS(Baseline_ME!$F:$F,Baseline_ME!$C:$C,$B52,Baseline_ME!$D:$D,$C52,Baseline_ME!$E:$E,E$4,Baseline_ME!$B:$B,$A52)</f>
        <v>94</v>
      </c>
      <c r="F52" s="36">
        <f>SUMIFS(Baseline_ME!$F:$F,Baseline_ME!$C:$C,$B52,Baseline_ME!$D:$D,$C52,Baseline_ME!$E:$E,F$4,Baseline_ME!$B:$B,$A52)</f>
        <v>105.8463513477345</v>
      </c>
      <c r="G52" s="36">
        <f>SUMIFS(Baseline_ME!$F:$F,Baseline_ME!$C:$C,$B52,Baseline_ME!$D:$D,$C52,Baseline_ME!$E:$E,G$4,Baseline_ME!$B:$B,$A52)</f>
        <v>116.18758246652233</v>
      </c>
      <c r="H52" s="36">
        <f>SUMIFS(Baseline_ME!$F:$F,Baseline_ME!$C:$C,$B52,Baseline_ME!$D:$D,$C52,Baseline_ME!$E:$E,H$4,Baseline_ME!$B:$B,$A52)</f>
        <v>125.29791215997264</v>
      </c>
      <c r="I52" s="36">
        <f>SUMIFS(Baseline_ME!$F:$F,Baseline_ME!$C:$C,$B52,Baseline_ME!$D:$D,$C52,Baseline_ME!$E:$E,I$4,Baseline_ME!$B:$B,$A52)</f>
        <v>133.42802769766371</v>
      </c>
      <c r="J52" s="36">
        <f>SUMIFS(Baseline_ME!$F:$F,Baseline_ME!$C:$C,$B52,Baseline_ME!$D:$D,$C52,Baseline_ME!$E:$E,J$4,Baseline_ME!$B:$B,$A52)</f>
        <v>140.75850464275655</v>
      </c>
      <c r="K52" s="36">
        <f>SUMIFS(Baseline_ME!$F:$F,Baseline_ME!$C:$C,$B52,Baseline_ME!$D:$D,$C52,Baseline_ME!$E:$E,K$4,Baseline_ME!$B:$B,$A52)</f>
        <v>147.39479585546061</v>
      </c>
    </row>
    <row r="53" spans="1:11" x14ac:dyDescent="0.25">
      <c r="A53" s="1" t="s">
        <v>66</v>
      </c>
      <c r="B53" s="1" t="s">
        <v>43</v>
      </c>
      <c r="C53" s="1" t="s">
        <v>32</v>
      </c>
      <c r="D53" s="12" t="s">
        <v>49</v>
      </c>
      <c r="E53" s="36">
        <f>SUMIFS(Baseline_ME!$F:$F,Baseline_ME!$C:$C,$B53,Baseline_ME!$D:$D,$C53,Baseline_ME!$E:$E,E$4,Baseline_ME!$B:$B,$A53)</f>
        <v>172</v>
      </c>
      <c r="F53" s="36">
        <f>SUMIFS(Baseline_ME!$F:$F,Baseline_ME!$C:$C,$B53,Baseline_ME!$D:$D,$C53,Baseline_ME!$E:$E,F$4,Baseline_ME!$B:$B,$A53)</f>
        <v>199.2282712130949</v>
      </c>
      <c r="G53" s="36">
        <f>SUMIFS(Baseline_ME!$F:$F,Baseline_ME!$C:$C,$B53,Baseline_ME!$D:$D,$C53,Baseline_ME!$E:$E,G$4,Baseline_ME!$B:$B,$A53)</f>
        <v>224.32900808573891</v>
      </c>
      <c r="H53" s="36">
        <f>SUMIFS(Baseline_ME!$F:$F,Baseline_ME!$C:$C,$B53,Baseline_ME!$D:$D,$C53,Baseline_ME!$E:$E,H$4,Baseline_ME!$B:$B,$A53)</f>
        <v>247.363347893781</v>
      </c>
      <c r="I53" s="36">
        <f>SUMIFS(Baseline_ME!$F:$F,Baseline_ME!$C:$C,$B53,Baseline_ME!$D:$D,$C53,Baseline_ME!$E:$E,I$4,Baseline_ME!$B:$B,$A53)</f>
        <v>268.4168468776179</v>
      </c>
      <c r="J53" s="36">
        <f>SUMIFS(Baseline_ME!$F:$F,Baseline_ME!$C:$C,$B53,Baseline_ME!$D:$D,$C53,Baseline_ME!$E:$E,J$4,Baseline_ME!$B:$B,$A53)</f>
        <v>287.55348613094185</v>
      </c>
      <c r="K53" s="36">
        <f>SUMIFS(Baseline_ME!$F:$F,Baseline_ME!$C:$C,$B53,Baseline_ME!$D:$D,$C53,Baseline_ME!$E:$E,K$4,Baseline_ME!$B:$B,$A53)</f>
        <v>304.80812470200351</v>
      </c>
    </row>
    <row r="54" spans="1:11" x14ac:dyDescent="0.25">
      <c r="A54" s="1" t="s">
        <v>66</v>
      </c>
      <c r="B54" s="1" t="s">
        <v>44</v>
      </c>
      <c r="C54" s="1" t="s">
        <v>32</v>
      </c>
      <c r="D54" s="12" t="s">
        <v>49</v>
      </c>
      <c r="E54" s="36">
        <f>SUMIFS(Baseline_ME!$F:$F,Baseline_ME!$C:$C,$B54,Baseline_ME!$D:$D,$C54,Baseline_ME!$E:$E,E$4,Baseline_ME!$B:$B,$A54)</f>
        <v>224</v>
      </c>
      <c r="F54" s="36">
        <f>SUMIFS(Baseline_ME!$F:$F,Baseline_ME!$C:$C,$B54,Baseline_ME!$D:$D,$C54,Baseline_ME!$E:$E,F$4,Baseline_ME!$B:$B,$A54)</f>
        <v>272.57658597175759</v>
      </c>
      <c r="G54" s="36">
        <f>SUMIFS(Baseline_ME!$F:$F,Baseline_ME!$C:$C,$B54,Baseline_ME!$D:$D,$C54,Baseline_ME!$E:$E,G$4,Baseline_ME!$B:$B,$A54)</f>
        <v>318.78139781277935</v>
      </c>
      <c r="H54" s="36">
        <f>SUMIFS(Baseline_ME!$F:$F,Baseline_ME!$C:$C,$B54,Baseline_ME!$D:$D,$C54,Baseline_ME!$E:$E,H$4,Baseline_ME!$B:$B,$A54)</f>
        <v>360.32202746514588</v>
      </c>
      <c r="I54" s="36">
        <f>SUMIFS(Baseline_ME!$F:$F,Baseline_ME!$C:$C,$B54,Baseline_ME!$D:$D,$C54,Baseline_ME!$E:$E,I$4,Baseline_ME!$B:$B,$A54)</f>
        <v>395.71835647820484</v>
      </c>
      <c r="J54" s="36">
        <f>SUMIFS(Baseline_ME!$F:$F,Baseline_ME!$C:$C,$B54,Baseline_ME!$D:$D,$C54,Baseline_ME!$E:$E,J$4,Baseline_ME!$B:$B,$A54)</f>
        <v>424.36869551160032</v>
      </c>
      <c r="K54" s="36">
        <f>SUMIFS(Baseline_ME!$F:$F,Baseline_ME!$C:$C,$B54,Baseline_ME!$D:$D,$C54,Baseline_ME!$E:$E,K$4,Baseline_ME!$B:$B,$A54)</f>
        <v>446.43556198614226</v>
      </c>
    </row>
    <row r="55" spans="1:11" x14ac:dyDescent="0.25">
      <c r="A55" s="1" t="s">
        <v>66</v>
      </c>
      <c r="B55" s="1" t="s">
        <v>45</v>
      </c>
      <c r="C55" s="1" t="s">
        <v>32</v>
      </c>
      <c r="D55" s="12" t="s">
        <v>49</v>
      </c>
      <c r="E55" s="36">
        <f>SUMIFS(Baseline_ME!$F:$F,Baseline_ME!$C:$C,$B55,Baseline_ME!$D:$D,$C55,Baseline_ME!$E:$E,E$4,Baseline_ME!$B:$B,$A55)</f>
        <v>107</v>
      </c>
      <c r="F55" s="36">
        <f>SUMIFS(Baseline_ME!$F:$F,Baseline_ME!$C:$C,$B55,Baseline_ME!$D:$D,$C55,Baseline_ME!$E:$E,F$4,Baseline_ME!$B:$B,$A55)</f>
        <v>123.90240395729418</v>
      </c>
      <c r="G55" s="36">
        <f>SUMIFS(Baseline_ME!$F:$F,Baseline_ME!$C:$C,$B55,Baseline_ME!$D:$D,$C55,Baseline_ME!$E:$E,G$4,Baseline_ME!$B:$B,$A55)</f>
        <v>139.78606819989682</v>
      </c>
      <c r="H55" s="36">
        <f>SUMIFS(Baseline_ME!$F:$F,Baseline_ME!$C:$C,$B55,Baseline_ME!$D:$D,$C55,Baseline_ME!$E:$E,H$4,Baseline_ME!$B:$B,$A55)</f>
        <v>154.43723158036866</v>
      </c>
      <c r="I55" s="36">
        <f>SUMIFS(Baseline_ME!$F:$F,Baseline_ME!$C:$C,$B55,Baseline_ME!$D:$D,$C55,Baseline_ME!$E:$E,I$4,Baseline_ME!$B:$B,$A55)</f>
        <v>167.74160746183372</v>
      </c>
      <c r="J55" s="36">
        <f>SUMIFS(Baseline_ME!$F:$F,Baseline_ME!$C:$C,$B55,Baseline_ME!$D:$D,$C55,Baseline_ME!$E:$E,J$4,Baseline_ME!$B:$B,$A55)</f>
        <v>179.65117071814331</v>
      </c>
      <c r="K55" s="36">
        <f>SUMIFS(Baseline_ME!$F:$F,Baseline_ME!$C:$C,$B55,Baseline_ME!$D:$D,$C55,Baseline_ME!$E:$E,K$4,Baseline_ME!$B:$B,$A55)</f>
        <v>190.16380437173811</v>
      </c>
    </row>
    <row r="56" spans="1:11" x14ac:dyDescent="0.25">
      <c r="A56" s="1" t="s">
        <v>66</v>
      </c>
      <c r="B56" s="1" t="s">
        <v>46</v>
      </c>
      <c r="C56" s="1" t="s">
        <v>32</v>
      </c>
      <c r="D56" s="12" t="s">
        <v>49</v>
      </c>
      <c r="E56" s="36">
        <f>SUMIFS(Baseline_ME!$F:$F,Baseline_ME!$C:$C,$B56,Baseline_ME!$D:$D,$C56,Baseline_ME!$E:$E,E$4,Baseline_ME!$B:$B,$A56)</f>
        <v>274</v>
      </c>
      <c r="F56" s="36">
        <f>SUMIFS(Baseline_ME!$F:$F,Baseline_ME!$C:$C,$B56,Baseline_ME!$D:$D,$C56,Baseline_ME!$E:$E,F$4,Baseline_ME!$B:$B,$A56)</f>
        <v>308.69309043079198</v>
      </c>
      <c r="G56" s="36">
        <f>SUMIFS(Baseline_ME!$F:$F,Baseline_ME!$C:$C,$B56,Baseline_ME!$D:$D,$C56,Baseline_ME!$E:$E,G$4,Baseline_ME!$B:$B,$A56)</f>
        <v>341.53737058186982</v>
      </c>
      <c r="H56" s="36">
        <f>SUMIFS(Baseline_ME!$F:$F,Baseline_ME!$C:$C,$B56,Baseline_ME!$D:$D,$C56,Baseline_ME!$E:$E,H$4,Baseline_ME!$B:$B,$A56)</f>
        <v>372.05061352533767</v>
      </c>
      <c r="I56" s="36">
        <f>SUMIFS(Baseline_ME!$F:$F,Baseline_ME!$C:$C,$B56,Baseline_ME!$D:$D,$C56,Baseline_ME!$E:$E,I$4,Baseline_ME!$B:$B,$A56)</f>
        <v>399.95959596117189</v>
      </c>
      <c r="J56" s="36">
        <f>SUMIFS(Baseline_ME!$F:$F,Baseline_ME!$C:$C,$B56,Baseline_ME!$D:$D,$C56,Baseline_ME!$E:$E,J$4,Baseline_ME!$B:$B,$A56)</f>
        <v>425.12382650458932</v>
      </c>
      <c r="K56" s="36">
        <f>SUMIFS(Baseline_ME!$F:$F,Baseline_ME!$C:$C,$B56,Baseline_ME!$D:$D,$C56,Baseline_ME!$E:$E,K$4,Baseline_ME!$B:$B,$A56)</f>
        <v>447.4918638365225</v>
      </c>
    </row>
    <row r="57" spans="1:11" x14ac:dyDescent="0.25">
      <c r="A57" s="8" t="s">
        <v>66</v>
      </c>
      <c r="B57" s="8" t="s">
        <v>47</v>
      </c>
      <c r="C57" s="8" t="s">
        <v>32</v>
      </c>
      <c r="D57" s="34" t="s">
        <v>49</v>
      </c>
      <c r="E57" s="37">
        <f>SUMIFS(Baseline_ME!$F:$F,Baseline_ME!$C:$C,$B57,Baseline_ME!$D:$D,$C57,Baseline_ME!$E:$E,E$4,Baseline_ME!$B:$B,$A57)</f>
        <v>29</v>
      </c>
      <c r="F57" s="37">
        <f>SUMIFS(Baseline_ME!$F:$F,Baseline_ME!$C:$C,$B57,Baseline_ME!$D:$D,$C57,Baseline_ME!$E:$E,F$4,Baseline_ME!$B:$B,$A57)</f>
        <v>33.568641161868932</v>
      </c>
      <c r="G57" s="37">
        <f>SUMIFS(Baseline_ME!$F:$F,Baseline_ME!$C:$C,$B57,Baseline_ME!$D:$D,$C57,Baseline_ME!$E:$E,G$4,Baseline_ME!$B:$B,$A57)</f>
        <v>38.047590385159509</v>
      </c>
      <c r="H57" s="37">
        <f>SUMIFS(Baseline_ME!$F:$F,Baseline_ME!$C:$C,$B57,Baseline_ME!$D:$D,$C57,Baseline_ME!$E:$E,H$4,Baseline_ME!$B:$B,$A57)</f>
        <v>42.537611921158451</v>
      </c>
      <c r="I57" s="37">
        <f>SUMIFS(Baseline_ME!$F:$F,Baseline_ME!$C:$C,$B57,Baseline_ME!$D:$D,$C57,Baseline_ME!$E:$E,I$4,Baseline_ME!$B:$B,$A57)</f>
        <v>47.084205949403561</v>
      </c>
      <c r="J57" s="37">
        <f>SUMIFS(Baseline_ME!$F:$F,Baseline_ME!$C:$C,$B57,Baseline_ME!$D:$D,$C57,Baseline_ME!$E:$E,J$4,Baseline_ME!$B:$B,$A57)</f>
        <v>51.668221701571674</v>
      </c>
      <c r="K57" s="37">
        <f>SUMIFS(Baseline_ME!$F:$F,Baseline_ME!$C:$C,$B57,Baseline_ME!$D:$D,$C57,Baseline_ME!$E:$E,K$4,Baseline_ME!$B:$B,$A57)</f>
        <v>56.21936426102868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EE4-50B0-405B-9B4F-9CE1BAF77812}">
  <sheetPr>
    <tabColor rgb="FF002060"/>
  </sheetPr>
  <dimension ref="A1:AX64"/>
  <sheetViews>
    <sheetView zoomScale="85" zoomScaleNormal="85" workbookViewId="0"/>
  </sheetViews>
  <sheetFormatPr defaultRowHeight="15" x14ac:dyDescent="0.25"/>
  <cols>
    <col min="2" max="2" width="17.5703125" bestFit="1" customWidth="1"/>
    <col min="4" max="4" width="19.5703125" customWidth="1"/>
    <col min="5" max="5" width="9.5703125" customWidth="1"/>
    <col min="6" max="11" width="9.7109375" bestFit="1" customWidth="1"/>
    <col min="12" max="12" width="19.5703125" customWidth="1"/>
    <col min="13" max="13" width="9.5703125" customWidth="1"/>
    <col min="14" max="19" width="9.7109375" bestFit="1" customWidth="1"/>
    <col min="21" max="21" width="9.5703125" customWidth="1"/>
    <col min="22" max="27" width="9.7109375" bestFit="1" customWidth="1"/>
    <col min="29" max="29" width="9.5703125" customWidth="1"/>
    <col min="30" max="35" width="9.7109375" bestFit="1" customWidth="1"/>
  </cols>
  <sheetData>
    <row r="1" spans="1:4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M1" s="1" t="s">
        <v>53</v>
      </c>
      <c r="AN1" s="1"/>
      <c r="AO1" s="1" t="s">
        <v>49</v>
      </c>
    </row>
    <row r="2" spans="1:4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M2" s="1" t="s">
        <v>54</v>
      </c>
      <c r="AN2" s="1"/>
      <c r="AO2" s="1" t="s">
        <v>50</v>
      </c>
    </row>
    <row r="3" spans="1:4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M3" s="1" t="s">
        <v>57</v>
      </c>
      <c r="AN3" s="1"/>
      <c r="AO3" s="1" t="s">
        <v>51</v>
      </c>
    </row>
    <row r="4" spans="1:41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0"/>
      <c r="M4" s="11">
        <v>2020</v>
      </c>
      <c r="N4" s="11">
        <v>2025</v>
      </c>
      <c r="O4" s="11">
        <v>2030</v>
      </c>
      <c r="P4" s="11">
        <v>2035</v>
      </c>
      <c r="Q4" s="11">
        <v>2040</v>
      </c>
      <c r="R4" s="11">
        <v>2045</v>
      </c>
      <c r="S4" s="11">
        <v>2050</v>
      </c>
      <c r="T4" s="1"/>
      <c r="U4" s="11">
        <v>2020</v>
      </c>
      <c r="V4" s="11">
        <v>2025</v>
      </c>
      <c r="W4" s="11">
        <v>2030</v>
      </c>
      <c r="X4" s="11">
        <v>2035</v>
      </c>
      <c r="Y4" s="11">
        <v>2040</v>
      </c>
      <c r="Z4" s="11">
        <v>2045</v>
      </c>
      <c r="AA4" s="11">
        <v>2050</v>
      </c>
      <c r="AB4" s="1"/>
      <c r="AC4" s="11">
        <v>2020</v>
      </c>
      <c r="AD4" s="11">
        <v>2025</v>
      </c>
      <c r="AE4" s="11">
        <v>2030</v>
      </c>
      <c r="AF4" s="11">
        <v>2035</v>
      </c>
      <c r="AG4" s="11">
        <v>2040</v>
      </c>
      <c r="AH4" s="11">
        <v>2045</v>
      </c>
      <c r="AI4" s="11">
        <v>2050</v>
      </c>
      <c r="AM4" s="1" t="s">
        <v>58</v>
      </c>
      <c r="AN4" s="1"/>
      <c r="AO4" s="1" t="s">
        <v>52</v>
      </c>
    </row>
    <row r="5" spans="1:41" x14ac:dyDescent="0.25">
      <c r="A5" s="23" t="s">
        <v>72</v>
      </c>
      <c r="B5" s="10"/>
      <c r="C5" s="10" t="s">
        <v>32</v>
      </c>
      <c r="D5" s="24" t="s">
        <v>56</v>
      </c>
      <c r="E5" s="42">
        <f>SUM(E6:E9)-E10</f>
        <v>550</v>
      </c>
      <c r="F5" s="42">
        <f t="shared" ref="F5:K5" si="0">SUM(F6:F9)-F10</f>
        <v>634.10477924819247</v>
      </c>
      <c r="G5" s="42">
        <f t="shared" si="0"/>
        <v>710.6515458709199</v>
      </c>
      <c r="H5" s="42">
        <f t="shared" si="0"/>
        <v>780.75068286001692</v>
      </c>
      <c r="I5" s="42">
        <f t="shared" si="0"/>
        <v>844.02746135784923</v>
      </c>
      <c r="J5" s="42">
        <f t="shared" si="0"/>
        <v>900.29449282303062</v>
      </c>
      <c r="K5" s="42">
        <f t="shared" si="0"/>
        <v>949.61100016966827</v>
      </c>
      <c r="L5" s="24" t="s">
        <v>50</v>
      </c>
      <c r="M5" s="42">
        <f>SUM(M6:M9)-M10</f>
        <v>550</v>
      </c>
      <c r="N5" s="42">
        <f t="shared" ref="N5" si="1">SUM(N6:N9)-N10</f>
        <v>634.10477924819247</v>
      </c>
      <c r="O5" s="42">
        <f t="shared" ref="O5" si="2">SUM(O6:O9)-O10</f>
        <v>711.2447028660315</v>
      </c>
      <c r="P5" s="42">
        <f t="shared" ref="P5" si="3">SUM(P6:P9)-P10</f>
        <v>781.46224004678493</v>
      </c>
      <c r="Q5" s="42">
        <f t="shared" ref="Q5" si="4">SUM(Q6:Q9)-Q10</f>
        <v>844.60322368279719</v>
      </c>
      <c r="R5" s="42">
        <f t="shared" ref="R5" si="5">SUM(R6:R9)-R10</f>
        <v>900.63388940624486</v>
      </c>
      <c r="S5" s="42">
        <f t="shared" ref="S5" si="6">SUM(S6:S9)-S10</f>
        <v>949.6831826237709</v>
      </c>
      <c r="T5" s="1"/>
      <c r="U5" s="43">
        <f>E5/M5-1</f>
        <v>0</v>
      </c>
      <c r="V5" s="43">
        <f t="shared" ref="V5:V11" si="7">F5/N5-1</f>
        <v>0</v>
      </c>
      <c r="W5" s="43">
        <f t="shared" ref="W5:W11" si="8">G5/O5-1</f>
        <v>-8.3397035186538737E-4</v>
      </c>
      <c r="X5" s="43">
        <f t="shared" ref="X5:X11" si="9">H5/P5-1</f>
        <v>-9.1054583357141894E-4</v>
      </c>
      <c r="Y5" s="43">
        <f t="shared" ref="Y5:Y11" si="10">I5/Q5-1</f>
        <v>-6.8169562796294159E-4</v>
      </c>
      <c r="Z5" s="43">
        <f t="shared" ref="Z5:Z11" si="11">J5/R5-1</f>
        <v>-3.7684189680886604E-4</v>
      </c>
      <c r="AA5" s="43">
        <f t="shared" ref="AA5:AA11" si="12">K5/S5-1</f>
        <v>-7.6006878318324311E-5</v>
      </c>
      <c r="AB5" s="1"/>
      <c r="AC5" s="51">
        <f>E5-M5</f>
        <v>0</v>
      </c>
      <c r="AD5" s="51">
        <f t="shared" ref="AD5:AD11" si="13">F5-N5</f>
        <v>0</v>
      </c>
      <c r="AE5" s="51">
        <f t="shared" ref="AE5:AE11" si="14">G5-O5</f>
        <v>-0.59315699511159892</v>
      </c>
      <c r="AF5" s="51">
        <f t="shared" ref="AF5:AF11" si="15">H5-P5</f>
        <v>-0.71155718676800461</v>
      </c>
      <c r="AG5" s="51">
        <f t="shared" ref="AG5:AG11" si="16">I5-Q5</f>
        <v>-0.57576232494795931</v>
      </c>
      <c r="AH5" s="51">
        <f t="shared" ref="AH5:AH11" si="17">J5-R5</f>
        <v>-0.33939658321423849</v>
      </c>
      <c r="AI5" s="51">
        <f t="shared" ref="AI5:AI11" si="18">K5-S5</f>
        <v>-7.21824541026308E-2</v>
      </c>
      <c r="AM5" s="1"/>
      <c r="AN5" s="1"/>
      <c r="AO5" s="1"/>
    </row>
    <row r="6" spans="1:41" x14ac:dyDescent="0.25">
      <c r="A6" s="5" t="s">
        <v>70</v>
      </c>
      <c r="B6" s="5"/>
      <c r="C6" s="5" t="s">
        <v>32</v>
      </c>
      <c r="D6" s="33" t="s">
        <v>56</v>
      </c>
      <c r="E6" s="35">
        <f t="shared" ref="E6:K11" si="19">SUMIFS(E$16:E$57,$A$16:$A$57,$A6)</f>
        <v>294</v>
      </c>
      <c r="F6" s="35">
        <f t="shared" si="19"/>
        <v>342.53383898495224</v>
      </c>
      <c r="G6" s="35">
        <f t="shared" si="19"/>
        <v>382.87056449243215</v>
      </c>
      <c r="H6" s="35">
        <f t="shared" si="19"/>
        <v>424.66150535939289</v>
      </c>
      <c r="I6" s="35">
        <f t="shared" si="19"/>
        <v>462.98114859175331</v>
      </c>
      <c r="J6" s="35">
        <f t="shared" si="19"/>
        <v>498.11070392126783</v>
      </c>
      <c r="K6" s="35">
        <f t="shared" si="19"/>
        <v>530.24235946696751</v>
      </c>
      <c r="L6" s="33" t="s">
        <v>50</v>
      </c>
      <c r="M6" s="35">
        <f t="shared" ref="M6:S11" si="20">SUMIFS(M$16:M$57,$A$16:$A$57,$A6)</f>
        <v>294</v>
      </c>
      <c r="N6" s="35">
        <f t="shared" si="20"/>
        <v>342.53383898495224</v>
      </c>
      <c r="O6" s="35">
        <f t="shared" si="20"/>
        <v>387.99433559667341</v>
      </c>
      <c r="P6" s="35">
        <f t="shared" si="20"/>
        <v>429.75740601927203</v>
      </c>
      <c r="Q6" s="35">
        <f t="shared" si="20"/>
        <v>467.99320921979967</v>
      </c>
      <c r="R6" s="35">
        <f t="shared" si="20"/>
        <v>503.01053956331117</v>
      </c>
      <c r="S6" s="35">
        <f t="shared" si="20"/>
        <v>535.0108978634961</v>
      </c>
      <c r="T6" s="1"/>
      <c r="U6" s="47">
        <f t="shared" ref="U6:U11" si="21">E6/M6-1</f>
        <v>0</v>
      </c>
      <c r="V6" s="47">
        <f t="shared" si="7"/>
        <v>0</v>
      </c>
      <c r="W6" s="47">
        <f t="shared" si="8"/>
        <v>-1.3205788420497688E-2</v>
      </c>
      <c r="X6" s="47">
        <f t="shared" si="9"/>
        <v>-1.185762150577252E-2</v>
      </c>
      <c r="Y6" s="47">
        <f t="shared" si="10"/>
        <v>-1.0709686656355633E-2</v>
      </c>
      <c r="Z6" s="47">
        <f t="shared" si="11"/>
        <v>-9.7410198328987674E-3</v>
      </c>
      <c r="AA6" s="47">
        <f t="shared" si="12"/>
        <v>-8.9129743255159655E-3</v>
      </c>
      <c r="AB6" s="1"/>
      <c r="AC6" s="52">
        <f t="shared" ref="AC6:AC11" si="22">E6-M6</f>
        <v>0</v>
      </c>
      <c r="AD6" s="52">
        <f t="shared" si="13"/>
        <v>0</v>
      </c>
      <c r="AE6" s="52">
        <f t="shared" si="14"/>
        <v>-5.123771104241257</v>
      </c>
      <c r="AF6" s="52">
        <f t="shared" si="15"/>
        <v>-5.0959006598791348</v>
      </c>
      <c r="AG6" s="52">
        <f t="shared" si="16"/>
        <v>-5.0120606280463562</v>
      </c>
      <c r="AH6" s="52">
        <f t="shared" si="17"/>
        <v>-4.8998356420433424</v>
      </c>
      <c r="AI6" s="52">
        <f t="shared" si="18"/>
        <v>-4.7685383965285837</v>
      </c>
      <c r="AM6" s="1" t="s">
        <v>55</v>
      </c>
      <c r="AN6" s="1"/>
      <c r="AO6" s="1" t="s">
        <v>49</v>
      </c>
    </row>
    <row r="7" spans="1:41" x14ac:dyDescent="0.25">
      <c r="A7" s="1" t="s">
        <v>71</v>
      </c>
      <c r="B7" s="1"/>
      <c r="C7" s="1" t="s">
        <v>32</v>
      </c>
      <c r="D7" s="12" t="s">
        <v>56</v>
      </c>
      <c r="E7" s="36">
        <f t="shared" si="19"/>
        <v>99</v>
      </c>
      <c r="F7" s="36">
        <f t="shared" si="19"/>
        <v>99</v>
      </c>
      <c r="G7" s="36">
        <f t="shared" si="19"/>
        <v>109.20512286547272</v>
      </c>
      <c r="H7" s="36">
        <f t="shared" si="19"/>
        <v>109.20512286547272</v>
      </c>
      <c r="I7" s="36">
        <f t="shared" si="19"/>
        <v>109.20512286547272</v>
      </c>
      <c r="J7" s="36">
        <f t="shared" si="19"/>
        <v>109.20512286547272</v>
      </c>
      <c r="K7" s="36">
        <f t="shared" si="19"/>
        <v>109.20512286547272</v>
      </c>
      <c r="L7" s="12" t="s">
        <v>50</v>
      </c>
      <c r="M7" s="36">
        <f t="shared" si="20"/>
        <v>99</v>
      </c>
      <c r="N7" s="36">
        <f t="shared" si="20"/>
        <v>99</v>
      </c>
      <c r="O7" s="36">
        <f t="shared" si="20"/>
        <v>99</v>
      </c>
      <c r="P7" s="36">
        <f t="shared" si="20"/>
        <v>99</v>
      </c>
      <c r="Q7" s="36">
        <f t="shared" si="20"/>
        <v>99</v>
      </c>
      <c r="R7" s="36">
        <f t="shared" si="20"/>
        <v>99</v>
      </c>
      <c r="S7" s="36">
        <f t="shared" si="20"/>
        <v>99</v>
      </c>
      <c r="T7" s="1"/>
      <c r="U7" s="48">
        <f t="shared" si="21"/>
        <v>0</v>
      </c>
      <c r="V7" s="48">
        <f t="shared" si="7"/>
        <v>0</v>
      </c>
      <c r="W7" s="48">
        <f t="shared" si="8"/>
        <v>0.10308204914618901</v>
      </c>
      <c r="X7" s="48">
        <f t="shared" si="9"/>
        <v>0.10308204914618901</v>
      </c>
      <c r="Y7" s="48">
        <f t="shared" si="10"/>
        <v>0.10308204914618901</v>
      </c>
      <c r="Z7" s="48">
        <f t="shared" si="11"/>
        <v>0.10308204914618901</v>
      </c>
      <c r="AA7" s="48">
        <f t="shared" si="12"/>
        <v>0.10308204914618901</v>
      </c>
      <c r="AB7" s="1"/>
      <c r="AC7" s="53">
        <f t="shared" si="22"/>
        <v>0</v>
      </c>
      <c r="AD7" s="53">
        <f t="shared" si="13"/>
        <v>0</v>
      </c>
      <c r="AE7" s="53">
        <f t="shared" si="14"/>
        <v>10.205122865472717</v>
      </c>
      <c r="AF7" s="53">
        <f t="shared" si="15"/>
        <v>10.205122865472717</v>
      </c>
      <c r="AG7" s="53">
        <f t="shared" si="16"/>
        <v>10.205122865472717</v>
      </c>
      <c r="AH7" s="53">
        <f t="shared" si="17"/>
        <v>10.205122865472717</v>
      </c>
      <c r="AI7" s="53">
        <f t="shared" si="18"/>
        <v>10.205122865472717</v>
      </c>
      <c r="AM7" s="1" t="s">
        <v>59</v>
      </c>
      <c r="AN7" s="1"/>
      <c r="AO7" s="1" t="s">
        <v>51</v>
      </c>
    </row>
    <row r="8" spans="1:41" x14ac:dyDescent="0.25">
      <c r="A8" s="1" t="s">
        <v>69</v>
      </c>
      <c r="B8" s="1"/>
      <c r="C8" s="1" t="s">
        <v>32</v>
      </c>
      <c r="D8" s="12" t="s">
        <v>56</v>
      </c>
      <c r="E8" s="36">
        <f t="shared" si="19"/>
        <v>289</v>
      </c>
      <c r="F8" s="36">
        <f t="shared" si="19"/>
        <v>355.61395019512889</v>
      </c>
      <c r="G8" s="36">
        <f t="shared" si="19"/>
        <v>417.31982343092176</v>
      </c>
      <c r="H8" s="36">
        <f t="shared" si="19"/>
        <v>476.47238003189949</v>
      </c>
      <c r="I8" s="36">
        <f t="shared" si="19"/>
        <v>527.27175550280208</v>
      </c>
      <c r="J8" s="36">
        <f t="shared" si="19"/>
        <v>568.63247792053642</v>
      </c>
      <c r="K8" s="36">
        <f t="shared" si="19"/>
        <v>600.53075645101785</v>
      </c>
      <c r="L8" s="12" t="s">
        <v>50</v>
      </c>
      <c r="M8" s="36">
        <f t="shared" si="20"/>
        <v>289</v>
      </c>
      <c r="N8" s="36">
        <f t="shared" si="20"/>
        <v>355.61395019512889</v>
      </c>
      <c r="O8" s="36">
        <f t="shared" si="20"/>
        <v>419.48322131846709</v>
      </c>
      <c r="P8" s="36">
        <f t="shared" si="20"/>
        <v>477.59208552952987</v>
      </c>
      <c r="Q8" s="36">
        <f t="shared" si="20"/>
        <v>527.65413397681084</v>
      </c>
      <c r="R8" s="36">
        <f t="shared" si="20"/>
        <v>568.46881153231084</v>
      </c>
      <c r="S8" s="36">
        <f t="shared" si="20"/>
        <v>599.93884930290801</v>
      </c>
      <c r="T8" s="1"/>
      <c r="U8" s="48">
        <f t="shared" si="21"/>
        <v>0</v>
      </c>
      <c r="V8" s="48">
        <f t="shared" si="7"/>
        <v>0</v>
      </c>
      <c r="W8" s="48">
        <f t="shared" si="8"/>
        <v>-5.1572930157864905E-3</v>
      </c>
      <c r="X8" s="48">
        <f t="shared" si="9"/>
        <v>-2.3444808478952917E-3</v>
      </c>
      <c r="Y8" s="48">
        <f t="shared" si="10"/>
        <v>-7.2467635404815933E-4</v>
      </c>
      <c r="Z8" s="48">
        <f t="shared" si="11"/>
        <v>2.8790741885109661E-4</v>
      </c>
      <c r="AA8" s="48">
        <f t="shared" si="12"/>
        <v>9.8661246691666982E-4</v>
      </c>
      <c r="AB8" s="1"/>
      <c r="AC8" s="53">
        <f t="shared" si="22"/>
        <v>0</v>
      </c>
      <c r="AD8" s="53">
        <f t="shared" si="13"/>
        <v>0</v>
      </c>
      <c r="AE8" s="53">
        <f t="shared" si="14"/>
        <v>-2.1633978875453295</v>
      </c>
      <c r="AF8" s="53">
        <f t="shared" si="15"/>
        <v>-1.1197054976303775</v>
      </c>
      <c r="AG8" s="53">
        <f t="shared" si="16"/>
        <v>-0.38237847400876035</v>
      </c>
      <c r="AH8" s="53">
        <f t="shared" si="17"/>
        <v>0.16366638822557888</v>
      </c>
      <c r="AI8" s="53">
        <f t="shared" si="18"/>
        <v>0.59190714810983991</v>
      </c>
      <c r="AM8" s="1" t="s">
        <v>56</v>
      </c>
      <c r="AN8" s="1"/>
      <c r="AO8" s="1" t="s">
        <v>50</v>
      </c>
    </row>
    <row r="9" spans="1:41" x14ac:dyDescent="0.25">
      <c r="A9" s="1" t="s">
        <v>67</v>
      </c>
      <c r="B9" s="1"/>
      <c r="C9" s="1" t="s">
        <v>32</v>
      </c>
      <c r="D9" s="12" t="s">
        <v>56</v>
      </c>
      <c r="E9" s="36">
        <f t="shared" si="19"/>
        <v>51</v>
      </c>
      <c r="F9" s="36">
        <f t="shared" si="19"/>
        <v>51.574942267796175</v>
      </c>
      <c r="G9" s="36">
        <f t="shared" si="19"/>
        <v>52.160804957858339</v>
      </c>
      <c r="H9" s="36">
        <f t="shared" si="19"/>
        <v>51.746530277938085</v>
      </c>
      <c r="I9" s="36">
        <f t="shared" si="19"/>
        <v>52.272379914717192</v>
      </c>
      <c r="J9" s="36">
        <f t="shared" si="19"/>
        <v>53.68783047846965</v>
      </c>
      <c r="K9" s="36">
        <f t="shared" si="19"/>
        <v>55.847861672259995</v>
      </c>
      <c r="L9" s="12" t="s">
        <v>50</v>
      </c>
      <c r="M9" s="36">
        <f t="shared" si="20"/>
        <v>51</v>
      </c>
      <c r="N9" s="36">
        <f t="shared" si="20"/>
        <v>51.574942267796175</v>
      </c>
      <c r="O9" s="36">
        <f t="shared" si="20"/>
        <v>51.250753360759241</v>
      </c>
      <c r="P9" s="36">
        <f t="shared" si="20"/>
        <v>51.265665546950231</v>
      </c>
      <c r="Q9" s="36">
        <f t="shared" si="20"/>
        <v>52.012347489642082</v>
      </c>
      <c r="R9" s="36">
        <f t="shared" si="20"/>
        <v>53.547353046856202</v>
      </c>
      <c r="S9" s="36">
        <f t="shared" si="20"/>
        <v>55.781594035275894</v>
      </c>
      <c r="T9" s="1"/>
      <c r="U9" s="48">
        <f t="shared" si="21"/>
        <v>0</v>
      </c>
      <c r="V9" s="48">
        <f t="shared" si="7"/>
        <v>0</v>
      </c>
      <c r="W9" s="48">
        <f t="shared" si="8"/>
        <v>1.7756843312978221E-2</v>
      </c>
      <c r="X9" s="48">
        <f t="shared" si="9"/>
        <v>9.3798593241214423E-3</v>
      </c>
      <c r="Y9" s="48">
        <f t="shared" si="10"/>
        <v>4.999436434336868E-3</v>
      </c>
      <c r="Z9" s="48">
        <f t="shared" si="11"/>
        <v>2.6234243827238934E-3</v>
      </c>
      <c r="AA9" s="48">
        <f t="shared" si="12"/>
        <v>1.1879839242707746E-3</v>
      </c>
      <c r="AB9" s="1"/>
      <c r="AC9" s="53">
        <f t="shared" si="22"/>
        <v>0</v>
      </c>
      <c r="AD9" s="53">
        <f t="shared" si="13"/>
        <v>0</v>
      </c>
      <c r="AE9" s="53">
        <f t="shared" si="14"/>
        <v>0.91005159709909833</v>
      </c>
      <c r="AF9" s="53">
        <f t="shared" si="15"/>
        <v>0.48086473098785376</v>
      </c>
      <c r="AG9" s="53">
        <f t="shared" si="16"/>
        <v>0.26003242507511004</v>
      </c>
      <c r="AH9" s="53">
        <f t="shared" si="17"/>
        <v>0.14047743161344783</v>
      </c>
      <c r="AI9" s="53">
        <f t="shared" si="18"/>
        <v>6.6267636984100875E-2</v>
      </c>
      <c r="AM9" s="1" t="s">
        <v>60</v>
      </c>
      <c r="AN9" s="32"/>
      <c r="AO9" s="1" t="s">
        <v>52</v>
      </c>
    </row>
    <row r="10" spans="1:41" x14ac:dyDescent="0.25">
      <c r="A10" s="8" t="s">
        <v>68</v>
      </c>
      <c r="B10" s="8"/>
      <c r="C10" s="8" t="s">
        <v>32</v>
      </c>
      <c r="D10" s="34" t="s">
        <v>56</v>
      </c>
      <c r="E10" s="37">
        <f t="shared" si="19"/>
        <v>183</v>
      </c>
      <c r="F10" s="37">
        <f t="shared" si="19"/>
        <v>214.61795219968485</v>
      </c>
      <c r="G10" s="37">
        <f t="shared" si="19"/>
        <v>250.90476987576503</v>
      </c>
      <c r="H10" s="37">
        <f t="shared" si="19"/>
        <v>281.3348556746862</v>
      </c>
      <c r="I10" s="37">
        <f t="shared" si="19"/>
        <v>307.70294551689608</v>
      </c>
      <c r="J10" s="37">
        <f t="shared" si="19"/>
        <v>329.34164236271596</v>
      </c>
      <c r="K10" s="37">
        <f t="shared" si="19"/>
        <v>346.21510028604973</v>
      </c>
      <c r="L10" s="34" t="s">
        <v>50</v>
      </c>
      <c r="M10" s="37">
        <f t="shared" si="20"/>
        <v>183</v>
      </c>
      <c r="N10" s="37">
        <f t="shared" si="20"/>
        <v>214.61795219968485</v>
      </c>
      <c r="O10" s="37">
        <f t="shared" si="20"/>
        <v>246.48360740986817</v>
      </c>
      <c r="P10" s="37">
        <f t="shared" si="20"/>
        <v>276.15291704896731</v>
      </c>
      <c r="Q10" s="37">
        <f t="shared" si="20"/>
        <v>302.0564670034554</v>
      </c>
      <c r="R10" s="37">
        <f t="shared" si="20"/>
        <v>323.39281473623328</v>
      </c>
      <c r="S10" s="37">
        <f t="shared" si="20"/>
        <v>340.04815857790902</v>
      </c>
      <c r="T10" s="1"/>
      <c r="U10" s="49">
        <f t="shared" si="21"/>
        <v>0</v>
      </c>
      <c r="V10" s="49">
        <f t="shared" si="7"/>
        <v>0</v>
      </c>
      <c r="W10" s="49">
        <f t="shared" si="8"/>
        <v>1.7936943200222988E-2</v>
      </c>
      <c r="X10" s="49">
        <f t="shared" si="9"/>
        <v>1.876474339324119E-2</v>
      </c>
      <c r="Y10" s="49">
        <f t="shared" si="10"/>
        <v>1.869345347728002E-2</v>
      </c>
      <c r="Z10" s="49">
        <f t="shared" si="11"/>
        <v>1.8395051947380781E-2</v>
      </c>
      <c r="AA10" s="49">
        <f t="shared" si="12"/>
        <v>1.8135495083787756E-2</v>
      </c>
      <c r="AB10" s="1"/>
      <c r="AC10" s="54">
        <f t="shared" si="22"/>
        <v>0</v>
      </c>
      <c r="AD10" s="54">
        <f t="shared" si="13"/>
        <v>0</v>
      </c>
      <c r="AE10" s="54">
        <f t="shared" si="14"/>
        <v>4.421162465896856</v>
      </c>
      <c r="AF10" s="54">
        <f t="shared" si="15"/>
        <v>5.1819386257188853</v>
      </c>
      <c r="AG10" s="54">
        <f t="shared" si="16"/>
        <v>5.6464785134406839</v>
      </c>
      <c r="AH10" s="54">
        <f t="shared" si="17"/>
        <v>5.9488276264826823</v>
      </c>
      <c r="AI10" s="54">
        <f t="shared" si="18"/>
        <v>6.1669417081407119</v>
      </c>
    </row>
    <row r="11" spans="1:41" x14ac:dyDescent="0.25">
      <c r="A11" s="10" t="s">
        <v>66</v>
      </c>
      <c r="B11" s="40"/>
      <c r="C11" s="10" t="s">
        <v>32</v>
      </c>
      <c r="D11" s="10" t="s">
        <v>56</v>
      </c>
      <c r="E11" s="41">
        <f t="shared" si="19"/>
        <v>980</v>
      </c>
      <c r="F11" s="41">
        <f t="shared" si="19"/>
        <v>1134.7980903058572</v>
      </c>
      <c r="G11" s="41">
        <f t="shared" si="19"/>
        <v>1276.9191173729548</v>
      </c>
      <c r="H11" s="41">
        <f t="shared" si="19"/>
        <v>1406.3711182583647</v>
      </c>
      <c r="I11" s="41">
        <f t="shared" si="19"/>
        <v>1523.5208036191859</v>
      </c>
      <c r="J11" s="41">
        <f t="shared" si="19"/>
        <v>1627.695173237692</v>
      </c>
      <c r="K11" s="41">
        <f t="shared" si="19"/>
        <v>1718.8258214476521</v>
      </c>
      <c r="L11" s="10" t="s">
        <v>50</v>
      </c>
      <c r="M11" s="41">
        <f t="shared" si="20"/>
        <v>980</v>
      </c>
      <c r="N11" s="41">
        <f t="shared" si="20"/>
        <v>1134.7980903058572</v>
      </c>
      <c r="O11" s="41">
        <f t="shared" si="20"/>
        <v>1277.0193408628702</v>
      </c>
      <c r="P11" s="41">
        <f t="shared" si="20"/>
        <v>1406.8499475917656</v>
      </c>
      <c r="Q11" s="41">
        <f t="shared" si="20"/>
        <v>1523.7772679365094</v>
      </c>
      <c r="R11" s="41">
        <f t="shared" si="20"/>
        <v>1627.4802107473438</v>
      </c>
      <c r="S11" s="41">
        <f t="shared" si="20"/>
        <v>1718.0569252003104</v>
      </c>
      <c r="T11" s="1"/>
      <c r="U11" s="50">
        <f t="shared" si="21"/>
        <v>0</v>
      </c>
      <c r="V11" s="50">
        <f t="shared" si="7"/>
        <v>0</v>
      </c>
      <c r="W11" s="50">
        <f t="shared" si="8"/>
        <v>-7.848235865215436E-5</v>
      </c>
      <c r="X11" s="50">
        <f t="shared" si="9"/>
        <v>-3.4035565357948272E-4</v>
      </c>
      <c r="Y11" s="50">
        <f t="shared" si="10"/>
        <v>-1.6830827097891188E-4</v>
      </c>
      <c r="Z11" s="50">
        <f t="shared" si="11"/>
        <v>1.3208301331624206E-4</v>
      </c>
      <c r="AA11" s="50">
        <f t="shared" si="12"/>
        <v>4.4753828354782144E-4</v>
      </c>
      <c r="AB11" s="1"/>
      <c r="AC11" s="55">
        <f t="shared" si="22"/>
        <v>0</v>
      </c>
      <c r="AD11" s="55">
        <f t="shared" si="13"/>
        <v>0</v>
      </c>
      <c r="AE11" s="55">
        <f t="shared" si="14"/>
        <v>-0.1002234899153791</v>
      </c>
      <c r="AF11" s="55">
        <f t="shared" si="15"/>
        <v>-0.4788293334008813</v>
      </c>
      <c r="AG11" s="55">
        <f t="shared" si="16"/>
        <v>-0.25646431732343444</v>
      </c>
      <c r="AH11" s="55">
        <f t="shared" si="17"/>
        <v>0.21496249034817083</v>
      </c>
      <c r="AI11" s="55">
        <f t="shared" si="18"/>
        <v>0.76889624734167228</v>
      </c>
    </row>
    <row r="12" spans="1:41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  <c r="U12" s="39"/>
      <c r="V12" s="39"/>
      <c r="W12" s="39"/>
      <c r="X12" s="39"/>
      <c r="Y12" s="39"/>
      <c r="Z12" s="39"/>
      <c r="AA12" s="39"/>
      <c r="AB12" s="1"/>
      <c r="AC12" s="39"/>
      <c r="AD12" s="39"/>
      <c r="AE12" s="39"/>
      <c r="AF12" s="39"/>
      <c r="AG12" s="39"/>
      <c r="AH12" s="39"/>
      <c r="AI12" s="39"/>
    </row>
    <row r="13" spans="1:41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"/>
      <c r="U13" s="39"/>
      <c r="V13" s="39"/>
      <c r="W13" s="39"/>
      <c r="X13" s="39"/>
      <c r="Y13" s="39"/>
      <c r="Z13" s="39"/>
      <c r="AA13" s="39"/>
      <c r="AB13" s="1"/>
      <c r="AC13" s="39"/>
      <c r="AD13" s="39"/>
      <c r="AE13" s="39"/>
      <c r="AF13" s="39"/>
      <c r="AG13" s="39"/>
      <c r="AH13" s="39"/>
      <c r="AI13" s="39"/>
    </row>
    <row r="14" spans="1:41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"/>
      <c r="U14" s="39"/>
      <c r="V14" s="39"/>
      <c r="W14" s="39"/>
      <c r="X14" s="39"/>
      <c r="Y14" s="39"/>
      <c r="Z14" s="39"/>
      <c r="AA14" s="39"/>
      <c r="AB14" s="1"/>
      <c r="AC14" s="39"/>
      <c r="AD14" s="39"/>
      <c r="AE14" s="58"/>
      <c r="AF14" s="39"/>
      <c r="AG14" s="39"/>
      <c r="AH14" s="39"/>
      <c r="AI14" s="39"/>
    </row>
    <row r="15" spans="1:41" x14ac:dyDescent="0.25">
      <c r="A15" s="1"/>
      <c r="B15" s="39"/>
      <c r="C15" s="39"/>
      <c r="D15" s="39"/>
      <c r="E15" s="11">
        <v>2020</v>
      </c>
      <c r="F15" s="11">
        <v>2025</v>
      </c>
      <c r="G15" s="11">
        <v>2030</v>
      </c>
      <c r="H15" s="11">
        <v>2035</v>
      </c>
      <c r="I15" s="11">
        <v>2040</v>
      </c>
      <c r="J15" s="11">
        <v>2045</v>
      </c>
      <c r="K15" s="11">
        <v>2050</v>
      </c>
      <c r="L15" s="39"/>
      <c r="M15" s="11">
        <v>2020</v>
      </c>
      <c r="N15" s="11">
        <v>2025</v>
      </c>
      <c r="O15" s="11">
        <v>2030</v>
      </c>
      <c r="P15" s="11">
        <v>2035</v>
      </c>
      <c r="Q15" s="11">
        <v>2040</v>
      </c>
      <c r="R15" s="11">
        <v>2045</v>
      </c>
      <c r="S15" s="11">
        <v>2050</v>
      </c>
      <c r="T15" s="1"/>
      <c r="U15" s="11">
        <v>2020</v>
      </c>
      <c r="V15" s="11">
        <v>2025</v>
      </c>
      <c r="W15" s="11">
        <v>2030</v>
      </c>
      <c r="X15" s="11">
        <v>2035</v>
      </c>
      <c r="Y15" s="11">
        <v>2040</v>
      </c>
      <c r="Z15" s="11">
        <v>2045</v>
      </c>
      <c r="AA15" s="11">
        <v>2050</v>
      </c>
      <c r="AB15" s="1"/>
      <c r="AC15" s="11">
        <v>2020</v>
      </c>
      <c r="AD15" s="11">
        <v>2025</v>
      </c>
      <c r="AE15" s="11">
        <v>2030</v>
      </c>
      <c r="AF15" s="11">
        <v>2035</v>
      </c>
      <c r="AG15" s="11">
        <v>2040</v>
      </c>
      <c r="AH15" s="11">
        <v>2045</v>
      </c>
      <c r="AI15" s="11">
        <v>2050</v>
      </c>
    </row>
    <row r="16" spans="1:41" x14ac:dyDescent="0.25">
      <c r="A16" s="5" t="s">
        <v>70</v>
      </c>
      <c r="B16" s="5" t="s">
        <v>31</v>
      </c>
      <c r="C16" s="5" t="s">
        <v>32</v>
      </c>
      <c r="D16" s="33" t="s">
        <v>56</v>
      </c>
      <c r="E16" s="35">
        <f>SUMIFS(ME_PV_ALL_PART!$F:$F,ME_PV_ALL_PART!$C:$C,$B16,ME_PV_ALL_PART!$D:$D,$C16,ME_PV_ALL_PART!$E:$E,E$4,ME_PV_ALL_PART!$B:$B,$A16)</f>
        <v>72</v>
      </c>
      <c r="F16" s="35">
        <f>SUMIFS(ME_PV_ALL_PART!$F:$F,ME_PV_ALL_PART!$C:$C,$B16,ME_PV_ALL_PART!$D:$D,$C16,ME_PV_ALL_PART!$E:$E,F$4,ME_PV_ALL_PART!$B:$B,$A16)</f>
        <v>83.885838118763814</v>
      </c>
      <c r="G16" s="35">
        <f>SUMIFS(ME_PV_ALL_PART!$F:$F,ME_PV_ALL_PART!$C:$C,$B16,ME_PV_ALL_PART!$D:$D,$C16,ME_PV_ALL_PART!$E:$E,G$4,ME_PV_ALL_PART!$B:$B,$A16)</f>
        <v>93.764219875697663</v>
      </c>
      <c r="H16" s="35">
        <f>SUMIFS(ME_PV_ALL_PART!$F:$F,ME_PV_ALL_PART!$C:$C,$B16,ME_PV_ALL_PART!$D:$D,$C16,ME_PV_ALL_PART!$E:$E,H$4,ME_PV_ALL_PART!$B:$B,$A16)</f>
        <v>103.99873600638193</v>
      </c>
      <c r="I16" s="35">
        <f>SUMIFS(ME_PV_ALL_PART!$F:$F,ME_PV_ALL_PART!$C:$C,$B16,ME_PV_ALL_PART!$D:$D,$C16,ME_PV_ALL_PART!$E:$E,I$4,ME_PV_ALL_PART!$B:$B,$A16)</f>
        <v>113.38313843063347</v>
      </c>
      <c r="J16" s="35">
        <f>SUMIFS(ME_PV_ALL_PART!$F:$F,ME_PV_ALL_PART!$C:$C,$B16,ME_PV_ALL_PART!$D:$D,$C16,ME_PV_ALL_PART!$E:$E,J$4,ME_PV_ALL_PART!$B:$B,$A16)</f>
        <v>121.98629483786151</v>
      </c>
      <c r="K16" s="35">
        <f>SUMIFS(ME_PV_ALL_PART!$F:$F,ME_PV_ALL_PART!$C:$C,$B16,ME_PV_ALL_PART!$D:$D,$C16,ME_PV_ALL_PART!$E:$E,K$4,ME_PV_ALL_PART!$B:$B,$A16)</f>
        <v>129.85527170619613</v>
      </c>
      <c r="L16" s="33" t="s">
        <v>50</v>
      </c>
      <c r="M16" s="35">
        <f>SUMIFS(Baseline_ME_PART!$F:$F,Baseline_ME_PART!$C:$C,$B16,Baseline_ME_PART!$D:$D,$C16,Baseline_ME_PART!$E:$E,M$4,Baseline_ME_PART!$B:$B,$A16)</f>
        <v>72</v>
      </c>
      <c r="N16" s="35">
        <f>SUMIFS(Baseline_ME_PART!$F:$F,Baseline_ME_PART!$C:$C,$B16,Baseline_ME_PART!$D:$D,$C16,Baseline_ME_PART!$E:$E,N$4,Baseline_ME_PART!$B:$B,$A16)</f>
        <v>83.885838118763814</v>
      </c>
      <c r="O16" s="35">
        <f>SUMIFS(Baseline_ME_PART!$F:$F,Baseline_ME_PART!$C:$C,$B16,Baseline_ME_PART!$D:$D,$C16,Baseline_ME_PART!$E:$E,O$4,Baseline_ME_PART!$B:$B,$A16)</f>
        <v>95.019020962450625</v>
      </c>
      <c r="P16" s="35">
        <f>SUMIFS(Baseline_ME_PART!$F:$F,Baseline_ME_PART!$C:$C,$B16,Baseline_ME_PART!$D:$D,$C16,Baseline_ME_PART!$E:$E,P$4,Baseline_ME_PART!$B:$B,$A16)</f>
        <v>105.24671167818909</v>
      </c>
      <c r="Q16" s="35">
        <f>SUMIFS(Baseline_ME_PART!$F:$F,Baseline_ME_PART!$C:$C,$B16,Baseline_ME_PART!$D:$D,$C16,Baseline_ME_PART!$E:$E,Q$4,Baseline_ME_PART!$B:$B,$A16)</f>
        <v>114.61058184974685</v>
      </c>
      <c r="R16" s="35">
        <f>SUMIFS(Baseline_ME_PART!$F:$F,Baseline_ME_PART!$C:$C,$B16,Baseline_ME_PART!$D:$D,$C16,Baseline_ME_PART!$E:$E,R$4,Baseline_ME_PART!$B:$B,$A16)</f>
        <v>123.18625458693334</v>
      </c>
      <c r="S16" s="35">
        <f>SUMIFS(Baseline_ME_PART!$F:$F,Baseline_ME_PART!$C:$C,$B16,Baseline_ME_PART!$D:$D,$C16,Baseline_ME_PART!$E:$E,S$4,Baseline_ME_PART!$B:$B,$A16)</f>
        <v>131.02307702779495</v>
      </c>
      <c r="T16" s="1"/>
      <c r="U16" s="44">
        <f t="shared" ref="U16:U57" si="23">E16/M16-1</f>
        <v>0</v>
      </c>
      <c r="V16" s="44">
        <f t="shared" ref="V16:V57" si="24">F16/N16-1</f>
        <v>0</v>
      </c>
      <c r="W16" s="44">
        <f t="shared" ref="W16:W57" si="25">G16/O16-1</f>
        <v>-1.3205788420497688E-2</v>
      </c>
      <c r="X16" s="44">
        <f t="shared" ref="X16:X57" si="26">H16/P16-1</f>
        <v>-1.1857621505772742E-2</v>
      </c>
      <c r="Y16" s="44">
        <f t="shared" ref="Y16:Y57" si="27">I16/Q16-1</f>
        <v>-1.0709686656355633E-2</v>
      </c>
      <c r="Z16" s="44">
        <f t="shared" ref="Z16:Z57" si="28">J16/R16-1</f>
        <v>-9.7410198328987674E-3</v>
      </c>
      <c r="AA16" s="44">
        <f t="shared" ref="AA16:AA57" si="29">K16/S16-1</f>
        <v>-8.9129743255158544E-3</v>
      </c>
      <c r="AB16" s="1"/>
      <c r="AC16" s="52">
        <f t="shared" ref="AC16:AC57" si="30">E16-M16</f>
        <v>0</v>
      </c>
      <c r="AD16" s="52">
        <f t="shared" ref="AD16:AD57" si="31">F16-N16</f>
        <v>0</v>
      </c>
      <c r="AE16" s="52">
        <f t="shared" ref="AE16:AE57" si="32">G16-O16</f>
        <v>-1.2548010867529626</v>
      </c>
      <c r="AF16" s="52">
        <f t="shared" ref="AF16:AF57" si="33">H16-P16</f>
        <v>-1.2479756718071542</v>
      </c>
      <c r="AG16" s="52">
        <f t="shared" ref="AG16:AG57" si="34">I16-Q16</f>
        <v>-1.2274434191133849</v>
      </c>
      <c r="AH16" s="52">
        <f t="shared" ref="AH16:AH57" si="35">J16-R16</f>
        <v>-1.1999597490718372</v>
      </c>
      <c r="AI16" s="52">
        <f t="shared" ref="AI16:AI57" si="36">K16-S16</f>
        <v>-1.16780532159882</v>
      </c>
    </row>
    <row r="17" spans="1:50" x14ac:dyDescent="0.25">
      <c r="A17" s="1" t="s">
        <v>70</v>
      </c>
      <c r="B17" s="1" t="s">
        <v>42</v>
      </c>
      <c r="C17" s="1" t="s">
        <v>32</v>
      </c>
      <c r="D17" s="12" t="s">
        <v>56</v>
      </c>
      <c r="E17" s="36">
        <f>SUMIFS(ME_PV_ALL_PART!$F:$F,ME_PV_ALL_PART!$C:$C,$B17,ME_PV_ALL_PART!$D:$D,$C17,ME_PV_ALL_PART!$E:$E,E$4,ME_PV_ALL_PART!$B:$B,$A17)</f>
        <v>40</v>
      </c>
      <c r="F17" s="36">
        <f>SUMIFS(ME_PV_ALL_PART!$F:$F,ME_PV_ALL_PART!$C:$C,$B17,ME_PV_ALL_PART!$D:$D,$C17,ME_PV_ALL_PART!$E:$E,F$4,ME_PV_ALL_PART!$B:$B,$A17)</f>
        <v>46.603243399313236</v>
      </c>
      <c r="G17" s="36">
        <f>SUMIFS(ME_PV_ALL_PART!$F:$F,ME_PV_ALL_PART!$C:$C,$B17,ME_PV_ALL_PART!$D:$D,$C17,ME_PV_ALL_PART!$E:$E,G$4,ME_PV_ALL_PART!$B:$B,$A17)</f>
        <v>52.091233264276482</v>
      </c>
      <c r="H17" s="36">
        <f>SUMIFS(ME_PV_ALL_PART!$F:$F,ME_PV_ALL_PART!$C:$C,$B17,ME_PV_ALL_PART!$D:$D,$C17,ME_PV_ALL_PART!$E:$E,H$4,ME_PV_ALL_PART!$B:$B,$A17)</f>
        <v>57.777075559101071</v>
      </c>
      <c r="I17" s="36">
        <f>SUMIFS(ME_PV_ALL_PART!$F:$F,ME_PV_ALL_PART!$C:$C,$B17,ME_PV_ALL_PART!$D:$D,$C17,ME_PV_ALL_PART!$E:$E,I$4,ME_PV_ALL_PART!$B:$B,$A17)</f>
        <v>62.990632461463029</v>
      </c>
      <c r="J17" s="36">
        <f>SUMIFS(ME_PV_ALL_PART!$F:$F,ME_PV_ALL_PART!$C:$C,$B17,ME_PV_ALL_PART!$D:$D,$C17,ME_PV_ALL_PART!$E:$E,J$4,ME_PV_ALL_PART!$B:$B,$A17)</f>
        <v>67.77016379881195</v>
      </c>
      <c r="K17" s="36">
        <f>SUMIFS(ME_PV_ALL_PART!$F:$F,ME_PV_ALL_PART!$C:$C,$B17,ME_PV_ALL_PART!$D:$D,$C17,ME_PV_ALL_PART!$E:$E,K$4,ME_PV_ALL_PART!$B:$B,$A17)</f>
        <v>72.141817614553403</v>
      </c>
      <c r="L17" s="12" t="s">
        <v>50</v>
      </c>
      <c r="M17" s="36">
        <f>SUMIFS(Baseline_ME_PART!$F:$F,Baseline_ME_PART!$C:$C,$B17,Baseline_ME_PART!$D:$D,$C17,Baseline_ME_PART!$E:$E,M$4,Baseline_ME_PART!$B:$B,$A17)</f>
        <v>40</v>
      </c>
      <c r="N17" s="36">
        <f>SUMIFS(Baseline_ME_PART!$F:$F,Baseline_ME_PART!$C:$C,$B17,Baseline_ME_PART!$D:$D,$C17,Baseline_ME_PART!$E:$E,N$4,Baseline_ME_PART!$B:$B,$A17)</f>
        <v>46.603243399313236</v>
      </c>
      <c r="O17" s="36">
        <f>SUMIFS(Baseline_ME_PART!$F:$F,Baseline_ME_PART!$C:$C,$B17,Baseline_ME_PART!$D:$D,$C17,Baseline_ME_PART!$E:$E,O$4,Baseline_ME_PART!$B:$B,$A17)</f>
        <v>52.788344979139239</v>
      </c>
      <c r="P17" s="36">
        <f>SUMIFS(Baseline_ME_PART!$F:$F,Baseline_ME_PART!$C:$C,$B17,Baseline_ME_PART!$D:$D,$C17,Baseline_ME_PART!$E:$E,P$4,Baseline_ME_PART!$B:$B,$A17)</f>
        <v>58.470395376771712</v>
      </c>
      <c r="Q17" s="36">
        <f>SUMIFS(Baseline_ME_PART!$F:$F,Baseline_ME_PART!$C:$C,$B17,Baseline_ME_PART!$D:$D,$C17,Baseline_ME_PART!$E:$E,Q$4,Baseline_ME_PART!$B:$B,$A17)</f>
        <v>63.672545472081588</v>
      </c>
      <c r="R17" s="36">
        <f>SUMIFS(Baseline_ME_PART!$F:$F,Baseline_ME_PART!$C:$C,$B17,Baseline_ME_PART!$D:$D,$C17,Baseline_ME_PART!$E:$E,R$4,Baseline_ME_PART!$B:$B,$A17)</f>
        <v>68.436808103851845</v>
      </c>
      <c r="S17" s="36">
        <f>SUMIFS(Baseline_ME_PART!$F:$F,Baseline_ME_PART!$C:$C,$B17,Baseline_ME_PART!$D:$D,$C17,Baseline_ME_PART!$E:$E,S$4,Baseline_ME_PART!$B:$B,$A17)</f>
        <v>72.790598348774978</v>
      </c>
      <c r="T17" s="1"/>
      <c r="U17" s="45">
        <f t="shared" si="23"/>
        <v>0</v>
      </c>
      <c r="V17" s="45">
        <f t="shared" si="24"/>
        <v>0</v>
      </c>
      <c r="W17" s="45">
        <f t="shared" si="25"/>
        <v>-1.3205788420497688E-2</v>
      </c>
      <c r="X17" s="45">
        <f t="shared" si="26"/>
        <v>-1.1857621505772742E-2</v>
      </c>
      <c r="Y17" s="45">
        <f t="shared" si="27"/>
        <v>-1.0709686656355744E-2</v>
      </c>
      <c r="Z17" s="45">
        <f t="shared" si="28"/>
        <v>-9.7410198328985453E-3</v>
      </c>
      <c r="AA17" s="45">
        <f t="shared" si="29"/>
        <v>-8.9129743255159655E-3</v>
      </c>
      <c r="AB17" s="1"/>
      <c r="AC17" s="53">
        <f t="shared" si="30"/>
        <v>0</v>
      </c>
      <c r="AD17" s="53">
        <f t="shared" si="31"/>
        <v>0</v>
      </c>
      <c r="AE17" s="53">
        <f t="shared" si="32"/>
        <v>-0.69711171486275703</v>
      </c>
      <c r="AF17" s="53">
        <f t="shared" si="33"/>
        <v>-0.69331981767064121</v>
      </c>
      <c r="AG17" s="53">
        <f t="shared" si="34"/>
        <v>-0.68191301061855825</v>
      </c>
      <c r="AH17" s="53">
        <f t="shared" si="35"/>
        <v>-0.66664430503989536</v>
      </c>
      <c r="AI17" s="53">
        <f t="shared" si="36"/>
        <v>-0.64878073422157456</v>
      </c>
    </row>
    <row r="18" spans="1:50" x14ac:dyDescent="0.25">
      <c r="A18" s="1" t="s">
        <v>70</v>
      </c>
      <c r="B18" s="1" t="s">
        <v>43</v>
      </c>
      <c r="C18" s="1" t="s">
        <v>32</v>
      </c>
      <c r="D18" s="12" t="s">
        <v>56</v>
      </c>
      <c r="E18" s="36">
        <f>SUMIFS(ME_PV_ALL_PART!$F:$F,ME_PV_ALL_PART!$C:$C,$B18,ME_PV_ALL_PART!$D:$D,$C18,ME_PV_ALL_PART!$E:$E,E$4,ME_PV_ALL_PART!$B:$B,$A18)</f>
        <v>60</v>
      </c>
      <c r="F18" s="36">
        <f>SUMIFS(ME_PV_ALL_PART!$F:$F,ME_PV_ALL_PART!$C:$C,$B18,ME_PV_ALL_PART!$D:$D,$C18,ME_PV_ALL_PART!$E:$E,F$4,ME_PV_ALL_PART!$B:$B,$A18)</f>
        <v>69.904865098969836</v>
      </c>
      <c r="G18" s="36">
        <f>SUMIFS(ME_PV_ALL_PART!$F:$F,ME_PV_ALL_PART!$C:$C,$B18,ME_PV_ALL_PART!$D:$D,$C18,ME_PV_ALL_PART!$E:$E,G$4,ME_PV_ALL_PART!$B:$B,$A18)</f>
        <v>78.136849896414716</v>
      </c>
      <c r="H18" s="36">
        <f>SUMIFS(ME_PV_ALL_PART!$F:$F,ME_PV_ALL_PART!$C:$C,$B18,ME_PV_ALL_PART!$D:$D,$C18,ME_PV_ALL_PART!$E:$E,H$4,ME_PV_ALL_PART!$B:$B,$A18)</f>
        <v>86.66561333865161</v>
      </c>
      <c r="I18" s="36">
        <f>SUMIFS(ME_PV_ALL_PART!$F:$F,ME_PV_ALL_PART!$C:$C,$B18,ME_PV_ALL_PART!$D:$D,$C18,ME_PV_ALL_PART!$E:$E,I$4,ME_PV_ALL_PART!$B:$B,$A18)</f>
        <v>94.485948692194555</v>
      </c>
      <c r="J18" s="36">
        <f>SUMIFS(ME_PV_ALL_PART!$F:$F,ME_PV_ALL_PART!$C:$C,$B18,ME_PV_ALL_PART!$D:$D,$C18,ME_PV_ALL_PART!$E:$E,J$4,ME_PV_ALL_PART!$B:$B,$A18)</f>
        <v>101.65524569821793</v>
      </c>
      <c r="K18" s="36">
        <f>SUMIFS(ME_PV_ALL_PART!$F:$F,ME_PV_ALL_PART!$C:$C,$B18,ME_PV_ALL_PART!$D:$D,$C18,ME_PV_ALL_PART!$E:$E,K$4,ME_PV_ALL_PART!$B:$B,$A18)</f>
        <v>108.2127264218301</v>
      </c>
      <c r="L18" s="12" t="s">
        <v>50</v>
      </c>
      <c r="M18" s="36">
        <f>SUMIFS(Baseline_ME_PART!$F:$F,Baseline_ME_PART!$C:$C,$B18,Baseline_ME_PART!$D:$D,$C18,Baseline_ME_PART!$E:$E,M$4,Baseline_ME_PART!$B:$B,$A18)</f>
        <v>60</v>
      </c>
      <c r="N18" s="36">
        <f>SUMIFS(Baseline_ME_PART!$F:$F,Baseline_ME_PART!$C:$C,$B18,Baseline_ME_PART!$D:$D,$C18,Baseline_ME_PART!$E:$E,N$4,Baseline_ME_PART!$B:$B,$A18)</f>
        <v>69.904865098969836</v>
      </c>
      <c r="O18" s="36">
        <f>SUMIFS(Baseline_ME_PART!$F:$F,Baseline_ME_PART!$C:$C,$B18,Baseline_ME_PART!$D:$D,$C18,Baseline_ME_PART!$E:$E,O$4,Baseline_ME_PART!$B:$B,$A18)</f>
        <v>79.182517468708838</v>
      </c>
      <c r="P18" s="36">
        <f>SUMIFS(Baseline_ME_PART!$F:$F,Baseline_ME_PART!$C:$C,$B18,Baseline_ME_PART!$D:$D,$C18,Baseline_ME_PART!$E:$E,P$4,Baseline_ME_PART!$B:$B,$A18)</f>
        <v>87.705593065157572</v>
      </c>
      <c r="Q18" s="36">
        <f>SUMIFS(Baseline_ME_PART!$F:$F,Baseline_ME_PART!$C:$C,$B18,Baseline_ME_PART!$D:$D,$C18,Baseline_ME_PART!$E:$E,Q$4,Baseline_ME_PART!$B:$B,$A18)</f>
        <v>95.508818208122392</v>
      </c>
      <c r="R18" s="36">
        <f>SUMIFS(Baseline_ME_PART!$F:$F,Baseline_ME_PART!$C:$C,$B18,Baseline_ME_PART!$D:$D,$C18,Baseline_ME_PART!$E:$E,R$4,Baseline_ME_PART!$B:$B,$A18)</f>
        <v>102.65521215577779</v>
      </c>
      <c r="S18" s="36">
        <f>SUMIFS(Baseline_ME_PART!$F:$F,Baseline_ME_PART!$C:$C,$B18,Baseline_ME_PART!$D:$D,$C18,Baseline_ME_PART!$E:$E,S$4,Baseline_ME_PART!$B:$B,$A18)</f>
        <v>109.18589752316248</v>
      </c>
      <c r="T18" s="1"/>
      <c r="U18" s="45">
        <f t="shared" si="23"/>
        <v>0</v>
      </c>
      <c r="V18" s="45">
        <f t="shared" si="24"/>
        <v>0</v>
      </c>
      <c r="W18" s="45">
        <f t="shared" si="25"/>
        <v>-1.3205788420497577E-2</v>
      </c>
      <c r="X18" s="45">
        <f t="shared" si="26"/>
        <v>-1.1857621505772742E-2</v>
      </c>
      <c r="Y18" s="45">
        <f t="shared" si="27"/>
        <v>-1.0709686656355744E-2</v>
      </c>
      <c r="Z18" s="45">
        <f t="shared" si="28"/>
        <v>-9.7410198328987674E-3</v>
      </c>
      <c r="AA18" s="45">
        <f t="shared" si="29"/>
        <v>-8.9129743255161875E-3</v>
      </c>
      <c r="AB18" s="1"/>
      <c r="AC18" s="53">
        <f t="shared" si="30"/>
        <v>0</v>
      </c>
      <c r="AD18" s="53">
        <f t="shared" si="31"/>
        <v>0</v>
      </c>
      <c r="AE18" s="53">
        <f t="shared" si="32"/>
        <v>-1.0456675722941213</v>
      </c>
      <c r="AF18" s="53">
        <f t="shared" si="33"/>
        <v>-1.0399797265059618</v>
      </c>
      <c r="AG18" s="53">
        <f t="shared" si="34"/>
        <v>-1.0228695159278374</v>
      </c>
      <c r="AH18" s="53">
        <f t="shared" si="35"/>
        <v>-0.99996645755986435</v>
      </c>
      <c r="AI18" s="53">
        <f t="shared" si="36"/>
        <v>-0.97317110133238316</v>
      </c>
    </row>
    <row r="19" spans="1:50" x14ac:dyDescent="0.25">
      <c r="A19" s="1" t="s">
        <v>70</v>
      </c>
      <c r="B19" s="1" t="s">
        <v>44</v>
      </c>
      <c r="C19" s="1" t="s">
        <v>32</v>
      </c>
      <c r="D19" s="12" t="s">
        <v>56</v>
      </c>
      <c r="E19" s="36">
        <f>SUMIFS(ME_PV_ALL_PART!$F:$F,ME_PV_ALL_PART!$C:$C,$B19,ME_PV_ALL_PART!$D:$D,$C19,ME_PV_ALL_PART!$E:$E,E$4,ME_PV_ALL_PART!$B:$B,$A19)</f>
        <v>10</v>
      </c>
      <c r="F19" s="36">
        <f>SUMIFS(ME_PV_ALL_PART!$F:$F,ME_PV_ALL_PART!$C:$C,$B19,ME_PV_ALL_PART!$D:$D,$C19,ME_PV_ALL_PART!$E:$E,F$4,ME_PV_ALL_PART!$B:$B,$A19)</f>
        <v>11.650810849828307</v>
      </c>
      <c r="G19" s="36">
        <f>SUMIFS(ME_PV_ALL_PART!$F:$F,ME_PV_ALL_PART!$C:$C,$B19,ME_PV_ALL_PART!$D:$D,$C19,ME_PV_ALL_PART!$E:$E,G$4,ME_PV_ALL_PART!$B:$B,$A19)</f>
        <v>13.022808316069121</v>
      </c>
      <c r="H19" s="36">
        <f>SUMIFS(ME_PV_ALL_PART!$F:$F,ME_PV_ALL_PART!$C:$C,$B19,ME_PV_ALL_PART!$D:$D,$C19,ME_PV_ALL_PART!$E:$E,H$4,ME_PV_ALL_PART!$B:$B,$A19)</f>
        <v>14.44426888977527</v>
      </c>
      <c r="I19" s="36">
        <f>SUMIFS(ME_PV_ALL_PART!$F:$F,ME_PV_ALL_PART!$C:$C,$B19,ME_PV_ALL_PART!$D:$D,$C19,ME_PV_ALL_PART!$E:$E,I$4,ME_PV_ALL_PART!$B:$B,$A19)</f>
        <v>15.747658115365761</v>
      </c>
      <c r="J19" s="36">
        <f>SUMIFS(ME_PV_ALL_PART!$F:$F,ME_PV_ALL_PART!$C:$C,$B19,ME_PV_ALL_PART!$D:$D,$C19,ME_PV_ALL_PART!$E:$E,J$4,ME_PV_ALL_PART!$B:$B,$A19)</f>
        <v>16.942540949702988</v>
      </c>
      <c r="K19" s="36">
        <f>SUMIFS(ME_PV_ALL_PART!$F:$F,ME_PV_ALL_PART!$C:$C,$B19,ME_PV_ALL_PART!$D:$D,$C19,ME_PV_ALL_PART!$E:$E,K$4,ME_PV_ALL_PART!$B:$B,$A19)</f>
        <v>18.035454403638354</v>
      </c>
      <c r="L19" s="12" t="s">
        <v>50</v>
      </c>
      <c r="M19" s="36">
        <f>SUMIFS(Baseline_ME_PART!$F:$F,Baseline_ME_PART!$C:$C,$B19,Baseline_ME_PART!$D:$D,$C19,Baseline_ME_PART!$E:$E,M$4,Baseline_ME_PART!$B:$B,$A19)</f>
        <v>10</v>
      </c>
      <c r="N19" s="36">
        <f>SUMIFS(Baseline_ME_PART!$F:$F,Baseline_ME_PART!$C:$C,$B19,Baseline_ME_PART!$D:$D,$C19,Baseline_ME_PART!$E:$E,N$4,Baseline_ME_PART!$B:$B,$A19)</f>
        <v>11.650810849828307</v>
      </c>
      <c r="O19" s="36">
        <f>SUMIFS(Baseline_ME_PART!$F:$F,Baseline_ME_PART!$C:$C,$B19,Baseline_ME_PART!$D:$D,$C19,Baseline_ME_PART!$E:$E,O$4,Baseline_ME_PART!$B:$B,$A19)</f>
        <v>13.19708624478481</v>
      </c>
      <c r="P19" s="36">
        <f>SUMIFS(Baseline_ME_PART!$F:$F,Baseline_ME_PART!$C:$C,$B19,Baseline_ME_PART!$D:$D,$C19,Baseline_ME_PART!$E:$E,P$4,Baseline_ME_PART!$B:$B,$A19)</f>
        <v>14.61759884419293</v>
      </c>
      <c r="Q19" s="36">
        <f>SUMIFS(Baseline_ME_PART!$F:$F,Baseline_ME_PART!$C:$C,$B19,Baseline_ME_PART!$D:$D,$C19,Baseline_ME_PART!$E:$E,Q$4,Baseline_ME_PART!$B:$B,$A19)</f>
        <v>15.918136368020397</v>
      </c>
      <c r="R19" s="36">
        <f>SUMIFS(Baseline_ME_PART!$F:$F,Baseline_ME_PART!$C:$C,$B19,Baseline_ME_PART!$D:$D,$C19,Baseline_ME_PART!$E:$E,R$4,Baseline_ME_PART!$B:$B,$A19)</f>
        <v>17.109202025962965</v>
      </c>
      <c r="S19" s="36">
        <f>SUMIFS(Baseline_ME_PART!$F:$F,Baseline_ME_PART!$C:$C,$B19,Baseline_ME_PART!$D:$D,$C19,Baseline_ME_PART!$E:$E,S$4,Baseline_ME_PART!$B:$B,$A19)</f>
        <v>18.197649587193748</v>
      </c>
      <c r="T19" s="1"/>
      <c r="U19" s="45">
        <f t="shared" si="23"/>
        <v>0</v>
      </c>
      <c r="V19" s="45">
        <f t="shared" si="24"/>
        <v>0</v>
      </c>
      <c r="W19" s="45">
        <f t="shared" si="25"/>
        <v>-1.3205788420497688E-2</v>
      </c>
      <c r="X19" s="45">
        <f t="shared" si="26"/>
        <v>-1.1857621505772742E-2</v>
      </c>
      <c r="Y19" s="45">
        <f t="shared" si="27"/>
        <v>-1.0709686656355522E-2</v>
      </c>
      <c r="Z19" s="45">
        <f t="shared" si="28"/>
        <v>-9.7410198328987674E-3</v>
      </c>
      <c r="AA19" s="45">
        <f t="shared" si="29"/>
        <v>-8.9129743255159655E-3</v>
      </c>
      <c r="AB19" s="1"/>
      <c r="AC19" s="53">
        <f t="shared" si="30"/>
        <v>0</v>
      </c>
      <c r="AD19" s="53">
        <f t="shared" si="31"/>
        <v>0</v>
      </c>
      <c r="AE19" s="53">
        <f t="shared" si="32"/>
        <v>-0.17427792871568926</v>
      </c>
      <c r="AF19" s="53">
        <f t="shared" si="33"/>
        <v>-0.1733299544176603</v>
      </c>
      <c r="AG19" s="53">
        <f t="shared" si="34"/>
        <v>-0.17047825265463601</v>
      </c>
      <c r="AH19" s="53">
        <f t="shared" si="35"/>
        <v>-0.16666107625997739</v>
      </c>
      <c r="AI19" s="53">
        <f t="shared" si="36"/>
        <v>-0.16219518355539364</v>
      </c>
    </row>
    <row r="20" spans="1:50" x14ac:dyDescent="0.25">
      <c r="A20" s="1" t="s">
        <v>70</v>
      </c>
      <c r="B20" s="1" t="s">
        <v>45</v>
      </c>
      <c r="C20" s="1" t="s">
        <v>32</v>
      </c>
      <c r="D20" s="12" t="s">
        <v>56</v>
      </c>
      <c r="E20" s="36">
        <f>SUMIFS(ME_PV_ALL_PART!$F:$F,ME_PV_ALL_PART!$C:$C,$B20,ME_PV_ALL_PART!$D:$D,$C20,ME_PV_ALL_PART!$E:$E,E$4,ME_PV_ALL_PART!$B:$B,$A20)</f>
        <v>30</v>
      </c>
      <c r="F20" s="36">
        <f>SUMIFS(ME_PV_ALL_PART!$F:$F,ME_PV_ALL_PART!$C:$C,$B20,ME_PV_ALL_PART!$D:$D,$C20,ME_PV_ALL_PART!$E:$E,F$4,ME_PV_ALL_PART!$B:$B,$A20)</f>
        <v>34.952432549484925</v>
      </c>
      <c r="G20" s="36">
        <f>SUMIFS(ME_PV_ALL_PART!$F:$F,ME_PV_ALL_PART!$C:$C,$B20,ME_PV_ALL_PART!$D:$D,$C20,ME_PV_ALL_PART!$E:$E,G$4,ME_PV_ALL_PART!$B:$B,$A20)</f>
        <v>39.068424948207358</v>
      </c>
      <c r="H20" s="36">
        <f>SUMIFS(ME_PV_ALL_PART!$F:$F,ME_PV_ALL_PART!$C:$C,$B20,ME_PV_ALL_PART!$D:$D,$C20,ME_PV_ALL_PART!$E:$E,H$4,ME_PV_ALL_PART!$B:$B,$A20)</f>
        <v>43.332806669325812</v>
      </c>
      <c r="I20" s="36">
        <f>SUMIFS(ME_PV_ALL_PART!$F:$F,ME_PV_ALL_PART!$C:$C,$B20,ME_PV_ALL_PART!$D:$D,$C20,ME_PV_ALL_PART!$E:$E,I$4,ME_PV_ALL_PART!$B:$B,$A20)</f>
        <v>47.242974346097277</v>
      </c>
      <c r="J20" s="36">
        <f>SUMIFS(ME_PV_ALL_PART!$F:$F,ME_PV_ALL_PART!$C:$C,$B20,ME_PV_ALL_PART!$D:$D,$C20,ME_PV_ALL_PART!$E:$E,J$4,ME_PV_ALL_PART!$B:$B,$A20)</f>
        <v>50.827622849108955</v>
      </c>
      <c r="K20" s="36">
        <f>SUMIFS(ME_PV_ALL_PART!$F:$F,ME_PV_ALL_PART!$C:$C,$B20,ME_PV_ALL_PART!$D:$D,$C20,ME_PV_ALL_PART!$E:$E,K$4,ME_PV_ALL_PART!$B:$B,$A20)</f>
        <v>54.106363210915056</v>
      </c>
      <c r="L20" s="12" t="s">
        <v>50</v>
      </c>
      <c r="M20" s="36">
        <f>SUMIFS(Baseline_ME_PART!$F:$F,Baseline_ME_PART!$C:$C,$B20,Baseline_ME_PART!$D:$D,$C20,Baseline_ME_PART!$E:$E,M$4,Baseline_ME_PART!$B:$B,$A20)</f>
        <v>30</v>
      </c>
      <c r="N20" s="36">
        <f>SUMIFS(Baseline_ME_PART!$F:$F,Baseline_ME_PART!$C:$C,$B20,Baseline_ME_PART!$D:$D,$C20,Baseline_ME_PART!$E:$E,N$4,Baseline_ME_PART!$B:$B,$A20)</f>
        <v>34.952432549484925</v>
      </c>
      <c r="O20" s="36">
        <f>SUMIFS(Baseline_ME_PART!$F:$F,Baseline_ME_PART!$C:$C,$B20,Baseline_ME_PART!$D:$D,$C20,Baseline_ME_PART!$E:$E,O$4,Baseline_ME_PART!$B:$B,$A20)</f>
        <v>39.591258734354426</v>
      </c>
      <c r="P20" s="36">
        <f>SUMIFS(Baseline_ME_PART!$F:$F,Baseline_ME_PART!$C:$C,$B20,Baseline_ME_PART!$D:$D,$C20,Baseline_ME_PART!$E:$E,P$4,Baseline_ME_PART!$B:$B,$A20)</f>
        <v>43.852796532578786</v>
      </c>
      <c r="Q20" s="36">
        <f>SUMIFS(Baseline_ME_PART!$F:$F,Baseline_ME_PART!$C:$C,$B20,Baseline_ME_PART!$D:$D,$C20,Baseline_ME_PART!$E:$E,Q$4,Baseline_ME_PART!$B:$B,$A20)</f>
        <v>47.754409104061189</v>
      </c>
      <c r="R20" s="36">
        <f>SUMIFS(Baseline_ME_PART!$F:$F,Baseline_ME_PART!$C:$C,$B20,Baseline_ME_PART!$D:$D,$C20,Baseline_ME_PART!$E:$E,R$4,Baseline_ME_PART!$B:$B,$A20)</f>
        <v>51.327606077888895</v>
      </c>
      <c r="S20" s="36">
        <f>SUMIFS(Baseline_ME_PART!$F:$F,Baseline_ME_PART!$C:$C,$B20,Baseline_ME_PART!$D:$D,$C20,Baseline_ME_PART!$E:$E,S$4,Baseline_ME_PART!$B:$B,$A20)</f>
        <v>54.592948761581241</v>
      </c>
      <c r="T20" s="1"/>
      <c r="U20" s="45">
        <f t="shared" si="23"/>
        <v>0</v>
      </c>
      <c r="V20" s="45">
        <f t="shared" si="24"/>
        <v>0</v>
      </c>
      <c r="W20" s="45">
        <f t="shared" si="25"/>
        <v>-1.3205788420497688E-2</v>
      </c>
      <c r="X20" s="45">
        <f t="shared" si="26"/>
        <v>-1.185762150577252E-2</v>
      </c>
      <c r="Y20" s="45">
        <f t="shared" si="27"/>
        <v>-1.0709686656355633E-2</v>
      </c>
      <c r="Z20" s="45">
        <f t="shared" si="28"/>
        <v>-9.7410198328988784E-3</v>
      </c>
      <c r="AA20" s="45">
        <f t="shared" si="29"/>
        <v>-8.9129743255159655E-3</v>
      </c>
      <c r="AB20" s="1"/>
      <c r="AC20" s="53">
        <f t="shared" si="30"/>
        <v>0</v>
      </c>
      <c r="AD20" s="53">
        <f t="shared" si="31"/>
        <v>0</v>
      </c>
      <c r="AE20" s="53">
        <f t="shared" si="32"/>
        <v>-0.52283378614706777</v>
      </c>
      <c r="AF20" s="53">
        <f t="shared" si="33"/>
        <v>-0.51998986325297381</v>
      </c>
      <c r="AG20" s="53">
        <f t="shared" si="34"/>
        <v>-0.51143475796391158</v>
      </c>
      <c r="AH20" s="53">
        <f t="shared" si="35"/>
        <v>-0.49998322877993928</v>
      </c>
      <c r="AI20" s="53">
        <f t="shared" si="36"/>
        <v>-0.48658555066618447</v>
      </c>
    </row>
    <row r="21" spans="1:50" x14ac:dyDescent="0.25">
      <c r="A21" s="1" t="s">
        <v>70</v>
      </c>
      <c r="B21" s="1" t="s">
        <v>46</v>
      </c>
      <c r="C21" s="1" t="s">
        <v>32</v>
      </c>
      <c r="D21" s="12" t="s">
        <v>56</v>
      </c>
      <c r="E21" s="36">
        <f>SUMIFS(ME_PV_ALL_PART!$F:$F,ME_PV_ALL_PART!$C:$C,$B21,ME_PV_ALL_PART!$D:$D,$C21,ME_PV_ALL_PART!$E:$E,E$4,ME_PV_ALL_PART!$B:$B,$A21)</f>
        <v>80</v>
      </c>
      <c r="F21" s="36">
        <f>SUMIFS(ME_PV_ALL_PART!$F:$F,ME_PV_ALL_PART!$C:$C,$B21,ME_PV_ALL_PART!$D:$D,$C21,ME_PV_ALL_PART!$E:$E,F$4,ME_PV_ALL_PART!$B:$B,$A21)</f>
        <v>93.206486798626457</v>
      </c>
      <c r="G21" s="36">
        <f>SUMIFS(ME_PV_ALL_PART!$F:$F,ME_PV_ALL_PART!$C:$C,$B21,ME_PV_ALL_PART!$D:$D,$C21,ME_PV_ALL_PART!$E:$E,G$4,ME_PV_ALL_PART!$B:$B,$A21)</f>
        <v>104.18246652855298</v>
      </c>
      <c r="H21" s="36">
        <f>SUMIFS(ME_PV_ALL_PART!$F:$F,ME_PV_ALL_PART!$C:$C,$B21,ME_PV_ALL_PART!$D:$D,$C21,ME_PV_ALL_PART!$E:$E,H$4,ME_PV_ALL_PART!$B:$B,$A21)</f>
        <v>115.55415111820217</v>
      </c>
      <c r="I21" s="36">
        <f>SUMIFS(ME_PV_ALL_PART!$F:$F,ME_PV_ALL_PART!$C:$C,$B21,ME_PV_ALL_PART!$D:$D,$C21,ME_PV_ALL_PART!$E:$E,I$4,ME_PV_ALL_PART!$B:$B,$A21)</f>
        <v>125.98126492292609</v>
      </c>
      <c r="J21" s="36">
        <f>SUMIFS(ME_PV_ALL_PART!$F:$F,ME_PV_ALL_PART!$C:$C,$B21,ME_PV_ALL_PART!$D:$D,$C21,ME_PV_ALL_PART!$E:$E,J$4,ME_PV_ALL_PART!$B:$B,$A21)</f>
        <v>135.5403275976239</v>
      </c>
      <c r="K21" s="36">
        <f>SUMIFS(ME_PV_ALL_PART!$F:$F,ME_PV_ALL_PART!$C:$C,$B21,ME_PV_ALL_PART!$D:$D,$C21,ME_PV_ALL_PART!$E:$E,K$4,ME_PV_ALL_PART!$B:$B,$A21)</f>
        <v>144.28363522910681</v>
      </c>
      <c r="L21" s="12" t="s">
        <v>50</v>
      </c>
      <c r="M21" s="36">
        <f>SUMIFS(Baseline_ME_PART!$F:$F,Baseline_ME_PART!$C:$C,$B21,Baseline_ME_PART!$D:$D,$C21,Baseline_ME_PART!$E:$E,M$4,Baseline_ME_PART!$B:$B,$A21)</f>
        <v>80</v>
      </c>
      <c r="N21" s="36">
        <f>SUMIFS(Baseline_ME_PART!$F:$F,Baseline_ME_PART!$C:$C,$B21,Baseline_ME_PART!$D:$D,$C21,Baseline_ME_PART!$E:$E,N$4,Baseline_ME_PART!$B:$B,$A21)</f>
        <v>93.206486798626457</v>
      </c>
      <c r="O21" s="36">
        <f>SUMIFS(Baseline_ME_PART!$F:$F,Baseline_ME_PART!$C:$C,$B21,Baseline_ME_PART!$D:$D,$C21,Baseline_ME_PART!$E:$E,O$4,Baseline_ME_PART!$B:$B,$A21)</f>
        <v>105.57668995827848</v>
      </c>
      <c r="P21" s="36">
        <f>SUMIFS(Baseline_ME_PART!$F:$F,Baseline_ME_PART!$C:$C,$B21,Baseline_ME_PART!$D:$D,$C21,Baseline_ME_PART!$E:$E,P$4,Baseline_ME_PART!$B:$B,$A21)</f>
        <v>116.94079075354344</v>
      </c>
      <c r="Q21" s="36">
        <f>SUMIFS(Baseline_ME_PART!$F:$F,Baseline_ME_PART!$C:$C,$B21,Baseline_ME_PART!$D:$D,$C21,Baseline_ME_PART!$E:$E,Q$4,Baseline_ME_PART!$B:$B,$A21)</f>
        <v>127.34509094416319</v>
      </c>
      <c r="R21" s="36">
        <f>SUMIFS(Baseline_ME_PART!$F:$F,Baseline_ME_PART!$C:$C,$B21,Baseline_ME_PART!$D:$D,$C21,Baseline_ME_PART!$E:$E,R$4,Baseline_ME_PART!$B:$B,$A21)</f>
        <v>136.87361620770372</v>
      </c>
      <c r="S21" s="36">
        <f>SUMIFS(Baseline_ME_PART!$F:$F,Baseline_ME_PART!$C:$C,$B21,Baseline_ME_PART!$D:$D,$C21,Baseline_ME_PART!$E:$E,S$4,Baseline_ME_PART!$B:$B,$A21)</f>
        <v>145.58119669754998</v>
      </c>
      <c r="T21" s="1"/>
      <c r="U21" s="45">
        <f t="shared" si="23"/>
        <v>0</v>
      </c>
      <c r="V21" s="45">
        <f t="shared" si="24"/>
        <v>0</v>
      </c>
      <c r="W21" s="45">
        <f t="shared" si="25"/>
        <v>-1.3205788420497577E-2</v>
      </c>
      <c r="X21" s="45">
        <f t="shared" si="26"/>
        <v>-1.1857621505772631E-2</v>
      </c>
      <c r="Y21" s="45">
        <f t="shared" si="27"/>
        <v>-1.0709686656355633E-2</v>
      </c>
      <c r="Z21" s="45">
        <f t="shared" si="28"/>
        <v>-9.7410198328987674E-3</v>
      </c>
      <c r="AA21" s="45">
        <f t="shared" si="29"/>
        <v>-8.9129743255161875E-3</v>
      </c>
      <c r="AB21" s="1"/>
      <c r="AC21" s="53">
        <f t="shared" si="30"/>
        <v>0</v>
      </c>
      <c r="AD21" s="53">
        <f t="shared" si="31"/>
        <v>0</v>
      </c>
      <c r="AE21" s="53">
        <f t="shared" si="32"/>
        <v>-1.3942234297254998</v>
      </c>
      <c r="AF21" s="53">
        <f t="shared" si="33"/>
        <v>-1.3866396353412682</v>
      </c>
      <c r="AG21" s="53">
        <f t="shared" si="34"/>
        <v>-1.3638260212371023</v>
      </c>
      <c r="AH21" s="53">
        <f t="shared" si="35"/>
        <v>-1.3332886100798191</v>
      </c>
      <c r="AI21" s="53">
        <f t="shared" si="36"/>
        <v>-1.2975614684431775</v>
      </c>
    </row>
    <row r="22" spans="1:50" x14ac:dyDescent="0.25">
      <c r="A22" s="8" t="s">
        <v>70</v>
      </c>
      <c r="B22" s="8" t="s">
        <v>47</v>
      </c>
      <c r="C22" s="8" t="s">
        <v>32</v>
      </c>
      <c r="D22" s="34" t="s">
        <v>56</v>
      </c>
      <c r="E22" s="37">
        <f>SUMIFS(ME_PV_ALL_PART!$F:$F,ME_PV_ALL_PART!$C:$C,$B22,ME_PV_ALL_PART!$D:$D,$C22,ME_PV_ALL_PART!$E:$E,E$4,ME_PV_ALL_PART!$B:$B,$A22)</f>
        <v>2</v>
      </c>
      <c r="F22" s="37">
        <f>SUMIFS(ME_PV_ALL_PART!$F:$F,ME_PV_ALL_PART!$C:$C,$B22,ME_PV_ALL_PART!$D:$D,$C22,ME_PV_ALL_PART!$E:$E,F$4,ME_PV_ALL_PART!$B:$B,$A22)</f>
        <v>2.3301621699656612</v>
      </c>
      <c r="G22" s="37">
        <f>SUMIFS(ME_PV_ALL_PART!$F:$F,ME_PV_ALL_PART!$C:$C,$B22,ME_PV_ALL_PART!$D:$D,$C22,ME_PV_ALL_PART!$E:$E,G$4,ME_PV_ALL_PART!$B:$B,$A22)</f>
        <v>2.6045616632138238</v>
      </c>
      <c r="H22" s="37">
        <f>SUMIFS(ME_PV_ALL_PART!$F:$F,ME_PV_ALL_PART!$C:$C,$B22,ME_PV_ALL_PART!$D:$D,$C22,ME_PV_ALL_PART!$E:$E,H$4,ME_PV_ALL_PART!$B:$B,$A22)</f>
        <v>2.8888537779550538</v>
      </c>
      <c r="I22" s="37">
        <f>SUMIFS(ME_PV_ALL_PART!$F:$F,ME_PV_ALL_PART!$C:$C,$B22,ME_PV_ALL_PART!$D:$D,$C22,ME_PV_ALL_PART!$E:$E,I$4,ME_PV_ALL_PART!$B:$B,$A22)</f>
        <v>3.1495316230731518</v>
      </c>
      <c r="J22" s="37">
        <f>SUMIFS(ME_PV_ALL_PART!$F:$F,ME_PV_ALL_PART!$C:$C,$B22,ME_PV_ALL_PART!$D:$D,$C22,ME_PV_ALL_PART!$E:$E,J$4,ME_PV_ALL_PART!$B:$B,$A22)</f>
        <v>3.3885081899405973</v>
      </c>
      <c r="K22" s="37">
        <f>SUMIFS(ME_PV_ALL_PART!$F:$F,ME_PV_ALL_PART!$C:$C,$B22,ME_PV_ALL_PART!$D:$D,$C22,ME_PV_ALL_PART!$E:$E,K$4,ME_PV_ALL_PART!$B:$B,$A22)</f>
        <v>3.6070908807276703</v>
      </c>
      <c r="L22" s="34" t="s">
        <v>50</v>
      </c>
      <c r="M22" s="37">
        <f>SUMIFS(Baseline_ME_PART!$F:$F,Baseline_ME_PART!$C:$C,$B22,Baseline_ME_PART!$D:$D,$C22,Baseline_ME_PART!$E:$E,M$4,Baseline_ME_PART!$B:$B,$A22)</f>
        <v>2</v>
      </c>
      <c r="N22" s="37">
        <f>SUMIFS(Baseline_ME_PART!$F:$F,Baseline_ME_PART!$C:$C,$B22,Baseline_ME_PART!$D:$D,$C22,Baseline_ME_PART!$E:$E,N$4,Baseline_ME_PART!$B:$B,$A22)</f>
        <v>2.3301621699656612</v>
      </c>
      <c r="O22" s="37">
        <f>SUMIFS(Baseline_ME_PART!$F:$F,Baseline_ME_PART!$C:$C,$B22,Baseline_ME_PART!$D:$D,$C22,Baseline_ME_PART!$E:$E,O$4,Baseline_ME_PART!$B:$B,$A22)</f>
        <v>2.6394172489569616</v>
      </c>
      <c r="P22" s="37">
        <f>SUMIFS(Baseline_ME_PART!$F:$F,Baseline_ME_PART!$C:$C,$B22,Baseline_ME_PART!$D:$D,$C22,Baseline_ME_PART!$E:$E,P$4,Baseline_ME_PART!$B:$B,$A22)</f>
        <v>2.9235197688385859</v>
      </c>
      <c r="Q22" s="37">
        <f>SUMIFS(Baseline_ME_PART!$F:$F,Baseline_ME_PART!$C:$C,$B22,Baseline_ME_PART!$D:$D,$C22,Baseline_ME_PART!$E:$E,Q$4,Baseline_ME_PART!$B:$B,$A22)</f>
        <v>3.1836272736040794</v>
      </c>
      <c r="R22" s="37">
        <f>SUMIFS(Baseline_ME_PART!$F:$F,Baseline_ME_PART!$C:$C,$B22,Baseline_ME_PART!$D:$D,$C22,Baseline_ME_PART!$E:$E,R$4,Baseline_ME_PART!$B:$B,$A22)</f>
        <v>3.4218404051925928</v>
      </c>
      <c r="S22" s="37">
        <f>SUMIFS(Baseline_ME_PART!$F:$F,Baseline_ME_PART!$C:$C,$B22,Baseline_ME_PART!$D:$D,$C22,Baseline_ME_PART!$E:$E,S$4,Baseline_ME_PART!$B:$B,$A22)</f>
        <v>3.639529917438749</v>
      </c>
      <c r="T22" s="1"/>
      <c r="U22" s="46">
        <f t="shared" si="23"/>
        <v>0</v>
      </c>
      <c r="V22" s="46">
        <f t="shared" si="24"/>
        <v>0</v>
      </c>
      <c r="W22" s="46">
        <f t="shared" si="25"/>
        <v>-1.3205788420497688E-2</v>
      </c>
      <c r="X22" s="46">
        <f t="shared" si="26"/>
        <v>-1.1857621505772742E-2</v>
      </c>
      <c r="Y22" s="46">
        <f t="shared" si="27"/>
        <v>-1.0709686656355633E-2</v>
      </c>
      <c r="Z22" s="46">
        <f t="shared" si="28"/>
        <v>-9.7410198328987674E-3</v>
      </c>
      <c r="AA22" s="46">
        <f t="shared" si="29"/>
        <v>-8.9129743255159655E-3</v>
      </c>
      <c r="AB22" s="1"/>
      <c r="AC22" s="54">
        <f t="shared" si="30"/>
        <v>0</v>
      </c>
      <c r="AD22" s="54">
        <f t="shared" si="31"/>
        <v>0</v>
      </c>
      <c r="AE22" s="54">
        <f t="shared" si="32"/>
        <v>-3.4855585743137851E-2</v>
      </c>
      <c r="AF22" s="54">
        <f t="shared" si="33"/>
        <v>-3.4665990883532061E-2</v>
      </c>
      <c r="AG22" s="54">
        <f t="shared" si="34"/>
        <v>-3.4095650530927557E-2</v>
      </c>
      <c r="AH22" s="54">
        <f t="shared" si="35"/>
        <v>-3.3332215251995478E-2</v>
      </c>
      <c r="AI22" s="54">
        <f t="shared" si="36"/>
        <v>-3.2439036711078728E-2</v>
      </c>
    </row>
    <row r="23" spans="1:50" x14ac:dyDescent="0.25">
      <c r="A23" s="5" t="s">
        <v>71</v>
      </c>
      <c r="B23" s="5" t="s">
        <v>31</v>
      </c>
      <c r="C23" s="5" t="s">
        <v>32</v>
      </c>
      <c r="D23" s="33" t="s">
        <v>56</v>
      </c>
      <c r="E23" s="35">
        <f>SUMIFS(ME_PV_ALL_PART!$F:$F,ME_PV_ALL_PART!$C:$C,$B23,ME_PV_ALL_PART!$D:$D,$C23,ME_PV_ALL_PART!$E:$E,E$4,ME_PV_ALL_PART!$B:$B,$A23)</f>
        <v>1.0000000000000002</v>
      </c>
      <c r="F23" s="35">
        <f>SUMIFS(ME_PV_ALL_PART!$F:$F,ME_PV_ALL_PART!$C:$C,$B23,ME_PV_ALL_PART!$D:$D,$C23,ME_PV_ALL_PART!$E:$E,F$4,ME_PV_ALL_PART!$B:$B,$A23)</f>
        <v>1.0000000000000002</v>
      </c>
      <c r="G23" s="35">
        <f>SUMIFS(ME_PV_ALL_PART!$F:$F,ME_PV_ALL_PART!$C:$C,$B23,ME_PV_ALL_PART!$D:$D,$C23,ME_PV_ALL_PART!$E:$E,G$4,ME_PV_ALL_PART!$B:$B,$A23)</f>
        <v>1.0000000000000002</v>
      </c>
      <c r="H23" s="35">
        <f>SUMIFS(ME_PV_ALL_PART!$F:$F,ME_PV_ALL_PART!$C:$C,$B23,ME_PV_ALL_PART!$D:$D,$C23,ME_PV_ALL_PART!$E:$E,H$4,ME_PV_ALL_PART!$B:$B,$A23)</f>
        <v>1.0000000000000002</v>
      </c>
      <c r="I23" s="35">
        <f>SUMIFS(ME_PV_ALL_PART!$F:$F,ME_PV_ALL_PART!$C:$C,$B23,ME_PV_ALL_PART!$D:$D,$C23,ME_PV_ALL_PART!$E:$E,I$4,ME_PV_ALL_PART!$B:$B,$A23)</f>
        <v>1.0000000000000002</v>
      </c>
      <c r="J23" s="35">
        <f>SUMIFS(ME_PV_ALL_PART!$F:$F,ME_PV_ALL_PART!$C:$C,$B23,ME_PV_ALL_PART!$D:$D,$C23,ME_PV_ALL_PART!$E:$E,J$4,ME_PV_ALL_PART!$B:$B,$A23)</f>
        <v>1.0000000000000002</v>
      </c>
      <c r="K23" s="35">
        <f>SUMIFS(ME_PV_ALL_PART!$F:$F,ME_PV_ALL_PART!$C:$C,$B23,ME_PV_ALL_PART!$D:$D,$C23,ME_PV_ALL_PART!$E:$E,K$4,ME_PV_ALL_PART!$B:$B,$A23)</f>
        <v>1.0000000000000002</v>
      </c>
      <c r="L23" s="33" t="s">
        <v>50</v>
      </c>
      <c r="M23" s="35">
        <f>SUMIFS(Baseline_ME_PART!$F:$F,Baseline_ME_PART!$C:$C,$B23,Baseline_ME_PART!$D:$D,$C23,Baseline_ME_PART!$E:$E,M$4,Baseline_ME_PART!$B:$B,$A23)</f>
        <v>1.0000000000000002</v>
      </c>
      <c r="N23" s="35">
        <f>SUMIFS(Baseline_ME_PART!$F:$F,Baseline_ME_PART!$C:$C,$B23,Baseline_ME_PART!$D:$D,$C23,Baseline_ME_PART!$E:$E,N$4,Baseline_ME_PART!$B:$B,$A23)</f>
        <v>1.0000000000000002</v>
      </c>
      <c r="O23" s="35">
        <f>SUMIFS(Baseline_ME_PART!$F:$F,Baseline_ME_PART!$C:$C,$B23,Baseline_ME_PART!$D:$D,$C23,Baseline_ME_PART!$E:$E,O$4,Baseline_ME_PART!$B:$B,$A23)</f>
        <v>1.0000000000000002</v>
      </c>
      <c r="P23" s="35">
        <f>SUMIFS(Baseline_ME_PART!$F:$F,Baseline_ME_PART!$C:$C,$B23,Baseline_ME_PART!$D:$D,$C23,Baseline_ME_PART!$E:$E,P$4,Baseline_ME_PART!$B:$B,$A23)</f>
        <v>1.0000000000000002</v>
      </c>
      <c r="Q23" s="35">
        <f>SUMIFS(Baseline_ME_PART!$F:$F,Baseline_ME_PART!$C:$C,$B23,Baseline_ME_PART!$D:$D,$C23,Baseline_ME_PART!$E:$E,Q$4,Baseline_ME_PART!$B:$B,$A23)</f>
        <v>1.0000000000000002</v>
      </c>
      <c r="R23" s="35">
        <f>SUMIFS(Baseline_ME_PART!$F:$F,Baseline_ME_PART!$C:$C,$B23,Baseline_ME_PART!$D:$D,$C23,Baseline_ME_PART!$E:$E,R$4,Baseline_ME_PART!$B:$B,$A23)</f>
        <v>1.0000000000000002</v>
      </c>
      <c r="S23" s="35">
        <f>SUMIFS(Baseline_ME_PART!$F:$F,Baseline_ME_PART!$C:$C,$B23,Baseline_ME_PART!$D:$D,$C23,Baseline_ME_PART!$E:$E,S$4,Baseline_ME_PART!$B:$B,$A23)</f>
        <v>1.0000000000000002</v>
      </c>
      <c r="T23" s="1"/>
      <c r="U23" s="44">
        <f t="shared" si="23"/>
        <v>0</v>
      </c>
      <c r="V23" s="44">
        <f t="shared" si="24"/>
        <v>0</v>
      </c>
      <c r="W23" s="44">
        <f t="shared" si="25"/>
        <v>0</v>
      </c>
      <c r="X23" s="44">
        <f t="shared" si="26"/>
        <v>0</v>
      </c>
      <c r="Y23" s="44">
        <f t="shared" si="27"/>
        <v>0</v>
      </c>
      <c r="Z23" s="44">
        <f t="shared" si="28"/>
        <v>0</v>
      </c>
      <c r="AA23" s="44">
        <f t="shared" si="29"/>
        <v>0</v>
      </c>
      <c r="AB23" s="1"/>
      <c r="AC23" s="52">
        <f t="shared" si="30"/>
        <v>0</v>
      </c>
      <c r="AD23" s="52">
        <f t="shared" si="31"/>
        <v>0</v>
      </c>
      <c r="AE23" s="52">
        <f t="shared" si="32"/>
        <v>0</v>
      </c>
      <c r="AF23" s="52">
        <f t="shared" si="33"/>
        <v>0</v>
      </c>
      <c r="AG23" s="52">
        <f t="shared" si="34"/>
        <v>0</v>
      </c>
      <c r="AH23" s="52">
        <f t="shared" si="35"/>
        <v>0</v>
      </c>
      <c r="AI23" s="52">
        <f t="shared" si="36"/>
        <v>0</v>
      </c>
    </row>
    <row r="24" spans="1:50" x14ac:dyDescent="0.25">
      <c r="A24" s="1" t="s">
        <v>71</v>
      </c>
      <c r="B24" s="1" t="s">
        <v>42</v>
      </c>
      <c r="C24" s="1" t="s">
        <v>32</v>
      </c>
      <c r="D24" s="12" t="s">
        <v>56</v>
      </c>
      <c r="E24" s="36">
        <f>SUMIFS(ME_PV_ALL_PART!$F:$F,ME_PV_ALL_PART!$C:$C,$B24,ME_PV_ALL_PART!$D:$D,$C24,ME_PV_ALL_PART!$E:$E,E$4,ME_PV_ALL_PART!$B:$B,$A24)</f>
        <v>10</v>
      </c>
      <c r="F24" s="36">
        <f>SUMIFS(ME_PV_ALL_PART!$F:$F,ME_PV_ALL_PART!$C:$C,$B24,ME_PV_ALL_PART!$D:$D,$C24,ME_PV_ALL_PART!$E:$E,F$4,ME_PV_ALL_PART!$B:$B,$A24)</f>
        <v>10</v>
      </c>
      <c r="G24" s="36">
        <f>SUMIFS(ME_PV_ALL_PART!$F:$F,ME_PV_ALL_PART!$C:$C,$B24,ME_PV_ALL_PART!$D:$D,$C24,ME_PV_ALL_PART!$E:$E,G$4,ME_PV_ALL_PART!$B:$B,$A24)</f>
        <v>10</v>
      </c>
      <c r="H24" s="36">
        <f>SUMIFS(ME_PV_ALL_PART!$F:$F,ME_PV_ALL_PART!$C:$C,$B24,ME_PV_ALL_PART!$D:$D,$C24,ME_PV_ALL_PART!$E:$E,H$4,ME_PV_ALL_PART!$B:$B,$A24)</f>
        <v>10</v>
      </c>
      <c r="I24" s="36">
        <f>SUMIFS(ME_PV_ALL_PART!$F:$F,ME_PV_ALL_PART!$C:$C,$B24,ME_PV_ALL_PART!$D:$D,$C24,ME_PV_ALL_PART!$E:$E,I$4,ME_PV_ALL_PART!$B:$B,$A24)</f>
        <v>10</v>
      </c>
      <c r="J24" s="36">
        <f>SUMIFS(ME_PV_ALL_PART!$F:$F,ME_PV_ALL_PART!$C:$C,$B24,ME_PV_ALL_PART!$D:$D,$C24,ME_PV_ALL_PART!$E:$E,J$4,ME_PV_ALL_PART!$B:$B,$A24)</f>
        <v>10</v>
      </c>
      <c r="K24" s="36">
        <f>SUMIFS(ME_PV_ALL_PART!$F:$F,ME_PV_ALL_PART!$C:$C,$B24,ME_PV_ALL_PART!$D:$D,$C24,ME_PV_ALL_PART!$E:$E,K$4,ME_PV_ALL_PART!$B:$B,$A24)</f>
        <v>10</v>
      </c>
      <c r="L24" s="12" t="s">
        <v>50</v>
      </c>
      <c r="M24" s="36">
        <f>SUMIFS(Baseline_ME_PART!$F:$F,Baseline_ME_PART!$C:$C,$B24,Baseline_ME_PART!$D:$D,$C24,Baseline_ME_PART!$E:$E,M$4,Baseline_ME_PART!$B:$B,$A24)</f>
        <v>10</v>
      </c>
      <c r="N24" s="36">
        <f>SUMIFS(Baseline_ME_PART!$F:$F,Baseline_ME_PART!$C:$C,$B24,Baseline_ME_PART!$D:$D,$C24,Baseline_ME_PART!$E:$E,N$4,Baseline_ME_PART!$B:$B,$A24)</f>
        <v>10</v>
      </c>
      <c r="O24" s="36">
        <f>SUMIFS(Baseline_ME_PART!$F:$F,Baseline_ME_PART!$C:$C,$B24,Baseline_ME_PART!$D:$D,$C24,Baseline_ME_PART!$E:$E,O$4,Baseline_ME_PART!$B:$B,$A24)</f>
        <v>10</v>
      </c>
      <c r="P24" s="36">
        <f>SUMIFS(Baseline_ME_PART!$F:$F,Baseline_ME_PART!$C:$C,$B24,Baseline_ME_PART!$D:$D,$C24,Baseline_ME_PART!$E:$E,P$4,Baseline_ME_PART!$B:$B,$A24)</f>
        <v>10</v>
      </c>
      <c r="Q24" s="36">
        <f>SUMIFS(Baseline_ME_PART!$F:$F,Baseline_ME_PART!$C:$C,$B24,Baseline_ME_PART!$D:$D,$C24,Baseline_ME_PART!$E:$E,Q$4,Baseline_ME_PART!$B:$B,$A24)</f>
        <v>10</v>
      </c>
      <c r="R24" s="36">
        <f>SUMIFS(Baseline_ME_PART!$F:$F,Baseline_ME_PART!$C:$C,$B24,Baseline_ME_PART!$D:$D,$C24,Baseline_ME_PART!$E:$E,R$4,Baseline_ME_PART!$B:$B,$A24)</f>
        <v>10</v>
      </c>
      <c r="S24" s="36">
        <f>SUMIFS(Baseline_ME_PART!$F:$F,Baseline_ME_PART!$C:$C,$B24,Baseline_ME_PART!$D:$D,$C24,Baseline_ME_PART!$E:$E,S$4,Baseline_ME_PART!$B:$B,$A24)</f>
        <v>10</v>
      </c>
      <c r="T24" s="1"/>
      <c r="U24" s="45">
        <f t="shared" si="23"/>
        <v>0</v>
      </c>
      <c r="V24" s="45">
        <f t="shared" si="24"/>
        <v>0</v>
      </c>
      <c r="W24" s="45">
        <f t="shared" si="25"/>
        <v>0</v>
      </c>
      <c r="X24" s="45">
        <f t="shared" si="26"/>
        <v>0</v>
      </c>
      <c r="Y24" s="45">
        <f t="shared" si="27"/>
        <v>0</v>
      </c>
      <c r="Z24" s="45">
        <f t="shared" si="28"/>
        <v>0</v>
      </c>
      <c r="AA24" s="45">
        <f t="shared" si="29"/>
        <v>0</v>
      </c>
      <c r="AB24" s="1"/>
      <c r="AC24" s="53">
        <f t="shared" si="30"/>
        <v>0</v>
      </c>
      <c r="AD24" s="53">
        <f t="shared" si="31"/>
        <v>0</v>
      </c>
      <c r="AE24" s="53">
        <f t="shared" si="32"/>
        <v>0</v>
      </c>
      <c r="AF24" s="53">
        <f t="shared" si="33"/>
        <v>0</v>
      </c>
      <c r="AG24" s="53">
        <f t="shared" si="34"/>
        <v>0</v>
      </c>
      <c r="AH24" s="53">
        <f t="shared" si="35"/>
        <v>0</v>
      </c>
      <c r="AI24" s="53">
        <f t="shared" si="36"/>
        <v>0</v>
      </c>
    </row>
    <row r="25" spans="1:50" x14ac:dyDescent="0.25">
      <c r="A25" s="1" t="s">
        <v>71</v>
      </c>
      <c r="B25" s="1" t="s">
        <v>43</v>
      </c>
      <c r="C25" s="1" t="s">
        <v>32</v>
      </c>
      <c r="D25" s="12" t="s">
        <v>56</v>
      </c>
      <c r="E25" s="36">
        <f>SUMIFS(ME_PV_ALL_PART!$F:$F,ME_PV_ALL_PART!$C:$C,$B25,ME_PV_ALL_PART!$D:$D,$C25,ME_PV_ALL_PART!$E:$E,E$4,ME_PV_ALL_PART!$B:$B,$A25)</f>
        <v>5</v>
      </c>
      <c r="F25" s="36">
        <f>SUMIFS(ME_PV_ALL_PART!$F:$F,ME_PV_ALL_PART!$C:$C,$B25,ME_PV_ALL_PART!$D:$D,$C25,ME_PV_ALL_PART!$E:$E,F$4,ME_PV_ALL_PART!$B:$B,$A25)</f>
        <v>5</v>
      </c>
      <c r="G25" s="36">
        <f>SUMIFS(ME_PV_ALL_PART!$F:$F,ME_PV_ALL_PART!$C:$C,$B25,ME_PV_ALL_PART!$D:$D,$C25,ME_PV_ALL_PART!$E:$E,G$4,ME_PV_ALL_PART!$B:$B,$A25)</f>
        <v>5</v>
      </c>
      <c r="H25" s="36">
        <f>SUMIFS(ME_PV_ALL_PART!$F:$F,ME_PV_ALL_PART!$C:$C,$B25,ME_PV_ALL_PART!$D:$D,$C25,ME_PV_ALL_PART!$E:$E,H$4,ME_PV_ALL_PART!$B:$B,$A25)</f>
        <v>5</v>
      </c>
      <c r="I25" s="36">
        <f>SUMIFS(ME_PV_ALL_PART!$F:$F,ME_PV_ALL_PART!$C:$C,$B25,ME_PV_ALL_PART!$D:$D,$C25,ME_PV_ALL_PART!$E:$E,I$4,ME_PV_ALL_PART!$B:$B,$A25)</f>
        <v>5</v>
      </c>
      <c r="J25" s="36">
        <f>SUMIFS(ME_PV_ALL_PART!$F:$F,ME_PV_ALL_PART!$C:$C,$B25,ME_PV_ALL_PART!$D:$D,$C25,ME_PV_ALL_PART!$E:$E,J$4,ME_PV_ALL_PART!$B:$B,$A25)</f>
        <v>5</v>
      </c>
      <c r="K25" s="36">
        <f>SUMIFS(ME_PV_ALL_PART!$F:$F,ME_PV_ALL_PART!$C:$C,$B25,ME_PV_ALL_PART!$D:$D,$C25,ME_PV_ALL_PART!$E:$E,K$4,ME_PV_ALL_PART!$B:$B,$A25)</f>
        <v>5</v>
      </c>
      <c r="L25" s="12" t="s">
        <v>50</v>
      </c>
      <c r="M25" s="36">
        <f>SUMIFS(Baseline_ME_PART!$F:$F,Baseline_ME_PART!$C:$C,$B25,Baseline_ME_PART!$D:$D,$C25,Baseline_ME_PART!$E:$E,M$4,Baseline_ME_PART!$B:$B,$A25)</f>
        <v>5</v>
      </c>
      <c r="N25" s="36">
        <f>SUMIFS(Baseline_ME_PART!$F:$F,Baseline_ME_PART!$C:$C,$B25,Baseline_ME_PART!$D:$D,$C25,Baseline_ME_PART!$E:$E,N$4,Baseline_ME_PART!$B:$B,$A25)</f>
        <v>5</v>
      </c>
      <c r="O25" s="36">
        <f>SUMIFS(Baseline_ME_PART!$F:$F,Baseline_ME_PART!$C:$C,$B25,Baseline_ME_PART!$D:$D,$C25,Baseline_ME_PART!$E:$E,O$4,Baseline_ME_PART!$B:$B,$A25)</f>
        <v>5</v>
      </c>
      <c r="P25" s="36">
        <f>SUMIFS(Baseline_ME_PART!$F:$F,Baseline_ME_PART!$C:$C,$B25,Baseline_ME_PART!$D:$D,$C25,Baseline_ME_PART!$E:$E,P$4,Baseline_ME_PART!$B:$B,$A25)</f>
        <v>5</v>
      </c>
      <c r="Q25" s="36">
        <f>SUMIFS(Baseline_ME_PART!$F:$F,Baseline_ME_PART!$C:$C,$B25,Baseline_ME_PART!$D:$D,$C25,Baseline_ME_PART!$E:$E,Q$4,Baseline_ME_PART!$B:$B,$A25)</f>
        <v>5</v>
      </c>
      <c r="R25" s="36">
        <f>SUMIFS(Baseline_ME_PART!$F:$F,Baseline_ME_PART!$C:$C,$B25,Baseline_ME_PART!$D:$D,$C25,Baseline_ME_PART!$E:$E,R$4,Baseline_ME_PART!$B:$B,$A25)</f>
        <v>5</v>
      </c>
      <c r="S25" s="36">
        <f>SUMIFS(Baseline_ME_PART!$F:$F,Baseline_ME_PART!$C:$C,$B25,Baseline_ME_PART!$D:$D,$C25,Baseline_ME_PART!$E:$E,S$4,Baseline_ME_PART!$B:$B,$A25)</f>
        <v>5</v>
      </c>
      <c r="T25" s="1"/>
      <c r="U25" s="45">
        <f t="shared" si="23"/>
        <v>0</v>
      </c>
      <c r="V25" s="45">
        <f t="shared" si="24"/>
        <v>0</v>
      </c>
      <c r="W25" s="45">
        <f t="shared" si="25"/>
        <v>0</v>
      </c>
      <c r="X25" s="45">
        <f t="shared" si="26"/>
        <v>0</v>
      </c>
      <c r="Y25" s="45">
        <f t="shared" si="27"/>
        <v>0</v>
      </c>
      <c r="Z25" s="45">
        <f t="shared" si="28"/>
        <v>0</v>
      </c>
      <c r="AA25" s="45">
        <f t="shared" si="29"/>
        <v>0</v>
      </c>
      <c r="AB25" s="1"/>
      <c r="AC25" s="53">
        <f t="shared" si="30"/>
        <v>0</v>
      </c>
      <c r="AD25" s="53">
        <f t="shared" si="31"/>
        <v>0</v>
      </c>
      <c r="AE25" s="53">
        <f t="shared" si="32"/>
        <v>0</v>
      </c>
      <c r="AF25" s="53">
        <f t="shared" si="33"/>
        <v>0</v>
      </c>
      <c r="AG25" s="53">
        <f t="shared" si="34"/>
        <v>0</v>
      </c>
      <c r="AH25" s="53">
        <f t="shared" si="35"/>
        <v>0</v>
      </c>
      <c r="AI25" s="53">
        <f t="shared" si="36"/>
        <v>0</v>
      </c>
    </row>
    <row r="26" spans="1:50" x14ac:dyDescent="0.25">
      <c r="A26" s="1" t="s">
        <v>71</v>
      </c>
      <c r="B26" s="1" t="s">
        <v>44</v>
      </c>
      <c r="C26" s="1" t="s">
        <v>32</v>
      </c>
      <c r="D26" s="12" t="s">
        <v>56</v>
      </c>
      <c r="E26" s="36">
        <f>SUMIFS(ME_PV_ALL_PART!$F:$F,ME_PV_ALL_PART!$C:$C,$B26,ME_PV_ALL_PART!$D:$D,$C26,ME_PV_ALL_PART!$E:$E,E$4,ME_PV_ALL_PART!$B:$B,$A26)</f>
        <v>10</v>
      </c>
      <c r="F26" s="36">
        <f>SUMIFS(ME_PV_ALL_PART!$F:$F,ME_PV_ALL_PART!$C:$C,$B26,ME_PV_ALL_PART!$D:$D,$C26,ME_PV_ALL_PART!$E:$E,F$4,ME_PV_ALL_PART!$B:$B,$A26)</f>
        <v>10</v>
      </c>
      <c r="G26" s="36">
        <f>SUMIFS(ME_PV_ALL_PART!$F:$F,ME_PV_ALL_PART!$C:$C,$B26,ME_PV_ALL_PART!$D:$D,$C26,ME_PV_ALL_PART!$E:$E,G$4,ME_PV_ALL_PART!$B:$B,$A26)</f>
        <v>10</v>
      </c>
      <c r="H26" s="36">
        <f>SUMIFS(ME_PV_ALL_PART!$F:$F,ME_PV_ALL_PART!$C:$C,$B26,ME_PV_ALL_PART!$D:$D,$C26,ME_PV_ALL_PART!$E:$E,H$4,ME_PV_ALL_PART!$B:$B,$A26)</f>
        <v>10</v>
      </c>
      <c r="I26" s="36">
        <f>SUMIFS(ME_PV_ALL_PART!$F:$F,ME_PV_ALL_PART!$C:$C,$B26,ME_PV_ALL_PART!$D:$D,$C26,ME_PV_ALL_PART!$E:$E,I$4,ME_PV_ALL_PART!$B:$B,$A26)</f>
        <v>10</v>
      </c>
      <c r="J26" s="36">
        <f>SUMIFS(ME_PV_ALL_PART!$F:$F,ME_PV_ALL_PART!$C:$C,$B26,ME_PV_ALL_PART!$D:$D,$C26,ME_PV_ALL_PART!$E:$E,J$4,ME_PV_ALL_PART!$B:$B,$A26)</f>
        <v>10</v>
      </c>
      <c r="K26" s="36">
        <f>SUMIFS(ME_PV_ALL_PART!$F:$F,ME_PV_ALL_PART!$C:$C,$B26,ME_PV_ALL_PART!$D:$D,$C26,ME_PV_ALL_PART!$E:$E,K$4,ME_PV_ALL_PART!$B:$B,$A26)</f>
        <v>10</v>
      </c>
      <c r="L26" s="12" t="s">
        <v>50</v>
      </c>
      <c r="M26" s="36">
        <f>SUMIFS(Baseline_ME_PART!$F:$F,Baseline_ME_PART!$C:$C,$B26,Baseline_ME_PART!$D:$D,$C26,Baseline_ME_PART!$E:$E,M$4,Baseline_ME_PART!$B:$B,$A26)</f>
        <v>10</v>
      </c>
      <c r="N26" s="36">
        <f>SUMIFS(Baseline_ME_PART!$F:$F,Baseline_ME_PART!$C:$C,$B26,Baseline_ME_PART!$D:$D,$C26,Baseline_ME_PART!$E:$E,N$4,Baseline_ME_PART!$B:$B,$A26)</f>
        <v>10</v>
      </c>
      <c r="O26" s="36">
        <f>SUMIFS(Baseline_ME_PART!$F:$F,Baseline_ME_PART!$C:$C,$B26,Baseline_ME_PART!$D:$D,$C26,Baseline_ME_PART!$E:$E,O$4,Baseline_ME_PART!$B:$B,$A26)</f>
        <v>10</v>
      </c>
      <c r="P26" s="36">
        <f>SUMIFS(Baseline_ME_PART!$F:$F,Baseline_ME_PART!$C:$C,$B26,Baseline_ME_PART!$D:$D,$C26,Baseline_ME_PART!$E:$E,P$4,Baseline_ME_PART!$B:$B,$A26)</f>
        <v>10</v>
      </c>
      <c r="Q26" s="36">
        <f>SUMIFS(Baseline_ME_PART!$F:$F,Baseline_ME_PART!$C:$C,$B26,Baseline_ME_PART!$D:$D,$C26,Baseline_ME_PART!$E:$E,Q$4,Baseline_ME_PART!$B:$B,$A26)</f>
        <v>10</v>
      </c>
      <c r="R26" s="36">
        <f>SUMIFS(Baseline_ME_PART!$F:$F,Baseline_ME_PART!$C:$C,$B26,Baseline_ME_PART!$D:$D,$C26,Baseline_ME_PART!$E:$E,R$4,Baseline_ME_PART!$B:$B,$A26)</f>
        <v>10</v>
      </c>
      <c r="S26" s="36">
        <f>SUMIFS(Baseline_ME_PART!$F:$F,Baseline_ME_PART!$C:$C,$B26,Baseline_ME_PART!$D:$D,$C26,Baseline_ME_PART!$E:$E,S$4,Baseline_ME_PART!$B:$B,$A26)</f>
        <v>10</v>
      </c>
      <c r="T26" s="1"/>
      <c r="U26" s="45">
        <f t="shared" si="23"/>
        <v>0</v>
      </c>
      <c r="V26" s="45">
        <f t="shared" si="24"/>
        <v>0</v>
      </c>
      <c r="W26" s="45">
        <f t="shared" si="25"/>
        <v>0</v>
      </c>
      <c r="X26" s="45">
        <f t="shared" si="26"/>
        <v>0</v>
      </c>
      <c r="Y26" s="45">
        <f t="shared" si="27"/>
        <v>0</v>
      </c>
      <c r="Z26" s="45">
        <f t="shared" si="28"/>
        <v>0</v>
      </c>
      <c r="AA26" s="45">
        <f t="shared" si="29"/>
        <v>0</v>
      </c>
      <c r="AB26" s="1"/>
      <c r="AC26" s="53">
        <f t="shared" si="30"/>
        <v>0</v>
      </c>
      <c r="AD26" s="53">
        <f t="shared" si="31"/>
        <v>0</v>
      </c>
      <c r="AE26" s="53">
        <f t="shared" si="32"/>
        <v>0</v>
      </c>
      <c r="AF26" s="53">
        <f t="shared" si="33"/>
        <v>0</v>
      </c>
      <c r="AG26" s="53">
        <f t="shared" si="34"/>
        <v>0</v>
      </c>
      <c r="AH26" s="53">
        <f t="shared" si="35"/>
        <v>0</v>
      </c>
      <c r="AI26" s="53">
        <f t="shared" si="36"/>
        <v>0</v>
      </c>
    </row>
    <row r="27" spans="1:50" x14ac:dyDescent="0.25">
      <c r="A27" s="1" t="s">
        <v>71</v>
      </c>
      <c r="B27" s="1" t="s">
        <v>45</v>
      </c>
      <c r="C27" s="1" t="s">
        <v>32</v>
      </c>
      <c r="D27" s="12" t="s">
        <v>56</v>
      </c>
      <c r="E27" s="36">
        <f>SUMIFS(ME_PV_ALL_PART!$F:$F,ME_PV_ALL_PART!$C:$C,$B27,ME_PV_ALL_PART!$D:$D,$C27,ME_PV_ALL_PART!$E:$E,E$4,ME_PV_ALL_PART!$B:$B,$A27)</f>
        <v>5</v>
      </c>
      <c r="F27" s="36">
        <f>SUMIFS(ME_PV_ALL_PART!$F:$F,ME_PV_ALL_PART!$C:$C,$B27,ME_PV_ALL_PART!$D:$D,$C27,ME_PV_ALL_PART!$E:$E,F$4,ME_PV_ALL_PART!$B:$B,$A27)</f>
        <v>5</v>
      </c>
      <c r="G27" s="36">
        <f>SUMIFS(ME_PV_ALL_PART!$F:$F,ME_PV_ALL_PART!$C:$C,$B27,ME_PV_ALL_PART!$D:$D,$C27,ME_PV_ALL_PART!$E:$E,G$4,ME_PV_ALL_PART!$B:$B,$A27)</f>
        <v>5</v>
      </c>
      <c r="H27" s="36">
        <f>SUMIFS(ME_PV_ALL_PART!$F:$F,ME_PV_ALL_PART!$C:$C,$B27,ME_PV_ALL_PART!$D:$D,$C27,ME_PV_ALL_PART!$E:$E,H$4,ME_PV_ALL_PART!$B:$B,$A27)</f>
        <v>5</v>
      </c>
      <c r="I27" s="36">
        <f>SUMIFS(ME_PV_ALL_PART!$F:$F,ME_PV_ALL_PART!$C:$C,$B27,ME_PV_ALL_PART!$D:$D,$C27,ME_PV_ALL_PART!$E:$E,I$4,ME_PV_ALL_PART!$B:$B,$A27)</f>
        <v>5</v>
      </c>
      <c r="J27" s="36">
        <f>SUMIFS(ME_PV_ALL_PART!$F:$F,ME_PV_ALL_PART!$C:$C,$B27,ME_PV_ALL_PART!$D:$D,$C27,ME_PV_ALL_PART!$E:$E,J$4,ME_PV_ALL_PART!$B:$B,$A27)</f>
        <v>5</v>
      </c>
      <c r="K27" s="36">
        <f>SUMIFS(ME_PV_ALL_PART!$F:$F,ME_PV_ALL_PART!$C:$C,$B27,ME_PV_ALL_PART!$D:$D,$C27,ME_PV_ALL_PART!$E:$E,K$4,ME_PV_ALL_PART!$B:$B,$A27)</f>
        <v>5</v>
      </c>
      <c r="L27" s="12" t="s">
        <v>50</v>
      </c>
      <c r="M27" s="36">
        <f>SUMIFS(Baseline_ME_PART!$F:$F,Baseline_ME_PART!$C:$C,$B27,Baseline_ME_PART!$D:$D,$C27,Baseline_ME_PART!$E:$E,M$4,Baseline_ME_PART!$B:$B,$A27)</f>
        <v>5</v>
      </c>
      <c r="N27" s="36">
        <f>SUMIFS(Baseline_ME_PART!$F:$F,Baseline_ME_PART!$C:$C,$B27,Baseline_ME_PART!$D:$D,$C27,Baseline_ME_PART!$E:$E,N$4,Baseline_ME_PART!$B:$B,$A27)</f>
        <v>5</v>
      </c>
      <c r="O27" s="36">
        <f>SUMIFS(Baseline_ME_PART!$F:$F,Baseline_ME_PART!$C:$C,$B27,Baseline_ME_PART!$D:$D,$C27,Baseline_ME_PART!$E:$E,O$4,Baseline_ME_PART!$B:$B,$A27)</f>
        <v>5</v>
      </c>
      <c r="P27" s="36">
        <f>SUMIFS(Baseline_ME_PART!$F:$F,Baseline_ME_PART!$C:$C,$B27,Baseline_ME_PART!$D:$D,$C27,Baseline_ME_PART!$E:$E,P$4,Baseline_ME_PART!$B:$B,$A27)</f>
        <v>5</v>
      </c>
      <c r="Q27" s="36">
        <f>SUMIFS(Baseline_ME_PART!$F:$F,Baseline_ME_PART!$C:$C,$B27,Baseline_ME_PART!$D:$D,$C27,Baseline_ME_PART!$E:$E,Q$4,Baseline_ME_PART!$B:$B,$A27)</f>
        <v>5</v>
      </c>
      <c r="R27" s="36">
        <f>SUMIFS(Baseline_ME_PART!$F:$F,Baseline_ME_PART!$C:$C,$B27,Baseline_ME_PART!$D:$D,$C27,Baseline_ME_PART!$E:$E,R$4,Baseline_ME_PART!$B:$B,$A27)</f>
        <v>5</v>
      </c>
      <c r="S27" s="36">
        <f>SUMIFS(Baseline_ME_PART!$F:$F,Baseline_ME_PART!$C:$C,$B27,Baseline_ME_PART!$D:$D,$C27,Baseline_ME_PART!$E:$E,S$4,Baseline_ME_PART!$B:$B,$A27)</f>
        <v>5</v>
      </c>
      <c r="U27" s="45">
        <f t="shared" si="23"/>
        <v>0</v>
      </c>
      <c r="V27" s="45">
        <f t="shared" si="24"/>
        <v>0</v>
      </c>
      <c r="W27" s="45">
        <f t="shared" si="25"/>
        <v>0</v>
      </c>
      <c r="X27" s="45">
        <f t="shared" si="26"/>
        <v>0</v>
      </c>
      <c r="Y27" s="45">
        <f t="shared" si="27"/>
        <v>0</v>
      </c>
      <c r="Z27" s="45">
        <f t="shared" si="28"/>
        <v>0</v>
      </c>
      <c r="AA27" s="45">
        <f t="shared" si="29"/>
        <v>0</v>
      </c>
      <c r="AC27" s="53">
        <f t="shared" si="30"/>
        <v>0</v>
      </c>
      <c r="AD27" s="53">
        <f t="shared" si="31"/>
        <v>0</v>
      </c>
      <c r="AE27" s="53">
        <f t="shared" si="32"/>
        <v>0</v>
      </c>
      <c r="AF27" s="53">
        <f t="shared" si="33"/>
        <v>0</v>
      </c>
      <c r="AG27" s="53">
        <f t="shared" si="34"/>
        <v>0</v>
      </c>
      <c r="AH27" s="53">
        <f t="shared" si="35"/>
        <v>0</v>
      </c>
      <c r="AI27" s="53">
        <f t="shared" si="36"/>
        <v>0</v>
      </c>
    </row>
    <row r="28" spans="1:50" x14ac:dyDescent="0.25">
      <c r="A28" s="1" t="s">
        <v>71</v>
      </c>
      <c r="B28" s="1" t="s">
        <v>46</v>
      </c>
      <c r="C28" s="1" t="s">
        <v>32</v>
      </c>
      <c r="D28" s="12" t="s">
        <v>56</v>
      </c>
      <c r="E28" s="36">
        <f>SUMIFS(ME_PV_ALL_PART!$F:$F,ME_PV_ALL_PART!$C:$C,$B28,ME_PV_ALL_PART!$D:$D,$C28,ME_PV_ALL_PART!$E:$E,E$4,ME_PV_ALL_PART!$B:$B,$A28)</f>
        <v>60</v>
      </c>
      <c r="F28" s="36">
        <f>SUMIFS(ME_PV_ALL_PART!$F:$F,ME_PV_ALL_PART!$C:$C,$B28,ME_PV_ALL_PART!$D:$D,$C28,ME_PV_ALL_PART!$E:$E,F$4,ME_PV_ALL_PART!$B:$B,$A28)</f>
        <v>60</v>
      </c>
      <c r="G28" s="36">
        <f>SUMIFS(ME_PV_ALL_PART!$F:$F,ME_PV_ALL_PART!$C:$C,$B28,ME_PV_ALL_PART!$D:$D,$C28,ME_PV_ALL_PART!$E:$E,G$4,ME_PV_ALL_PART!$B:$B,$A28)</f>
        <v>60</v>
      </c>
      <c r="H28" s="36">
        <f>SUMIFS(ME_PV_ALL_PART!$F:$F,ME_PV_ALL_PART!$C:$C,$B28,ME_PV_ALL_PART!$D:$D,$C28,ME_PV_ALL_PART!$E:$E,H$4,ME_PV_ALL_PART!$B:$B,$A28)</f>
        <v>60</v>
      </c>
      <c r="I28" s="36">
        <f>SUMIFS(ME_PV_ALL_PART!$F:$F,ME_PV_ALL_PART!$C:$C,$B28,ME_PV_ALL_PART!$D:$D,$C28,ME_PV_ALL_PART!$E:$E,I$4,ME_PV_ALL_PART!$B:$B,$A28)</f>
        <v>60</v>
      </c>
      <c r="J28" s="36">
        <f>SUMIFS(ME_PV_ALL_PART!$F:$F,ME_PV_ALL_PART!$C:$C,$B28,ME_PV_ALL_PART!$D:$D,$C28,ME_PV_ALL_PART!$E:$E,J$4,ME_PV_ALL_PART!$B:$B,$A28)</f>
        <v>60</v>
      </c>
      <c r="K28" s="36">
        <f>SUMIFS(ME_PV_ALL_PART!$F:$F,ME_PV_ALL_PART!$C:$C,$B28,ME_PV_ALL_PART!$D:$D,$C28,ME_PV_ALL_PART!$E:$E,K$4,ME_PV_ALL_PART!$B:$B,$A28)</f>
        <v>60</v>
      </c>
      <c r="L28" s="12" t="s">
        <v>50</v>
      </c>
      <c r="M28" s="36">
        <f>SUMIFS(Baseline_ME_PART!$F:$F,Baseline_ME_PART!$C:$C,$B28,Baseline_ME_PART!$D:$D,$C28,Baseline_ME_PART!$E:$E,M$4,Baseline_ME_PART!$B:$B,$A28)</f>
        <v>60</v>
      </c>
      <c r="N28" s="36">
        <f>SUMIFS(Baseline_ME_PART!$F:$F,Baseline_ME_PART!$C:$C,$B28,Baseline_ME_PART!$D:$D,$C28,Baseline_ME_PART!$E:$E,N$4,Baseline_ME_PART!$B:$B,$A28)</f>
        <v>60</v>
      </c>
      <c r="O28" s="36">
        <f>SUMIFS(Baseline_ME_PART!$F:$F,Baseline_ME_PART!$C:$C,$B28,Baseline_ME_PART!$D:$D,$C28,Baseline_ME_PART!$E:$E,O$4,Baseline_ME_PART!$B:$B,$A28)</f>
        <v>60</v>
      </c>
      <c r="P28" s="36">
        <f>SUMIFS(Baseline_ME_PART!$F:$F,Baseline_ME_PART!$C:$C,$B28,Baseline_ME_PART!$D:$D,$C28,Baseline_ME_PART!$E:$E,P$4,Baseline_ME_PART!$B:$B,$A28)</f>
        <v>60</v>
      </c>
      <c r="Q28" s="36">
        <f>SUMIFS(Baseline_ME_PART!$F:$F,Baseline_ME_PART!$C:$C,$B28,Baseline_ME_PART!$D:$D,$C28,Baseline_ME_PART!$E:$E,Q$4,Baseline_ME_PART!$B:$B,$A28)</f>
        <v>60</v>
      </c>
      <c r="R28" s="36">
        <f>SUMIFS(Baseline_ME_PART!$F:$F,Baseline_ME_PART!$C:$C,$B28,Baseline_ME_PART!$D:$D,$C28,Baseline_ME_PART!$E:$E,R$4,Baseline_ME_PART!$B:$B,$A28)</f>
        <v>60</v>
      </c>
      <c r="S28" s="36">
        <f>SUMIFS(Baseline_ME_PART!$F:$F,Baseline_ME_PART!$C:$C,$B28,Baseline_ME_PART!$D:$D,$C28,Baseline_ME_PART!$E:$E,S$4,Baseline_ME_PART!$B:$B,$A28)</f>
        <v>60</v>
      </c>
      <c r="U28" s="45">
        <f t="shared" si="23"/>
        <v>0</v>
      </c>
      <c r="V28" s="45">
        <f t="shared" si="24"/>
        <v>0</v>
      </c>
      <c r="W28" s="45">
        <f t="shared" si="25"/>
        <v>0</v>
      </c>
      <c r="X28" s="45">
        <f t="shared" si="26"/>
        <v>0</v>
      </c>
      <c r="Y28" s="45">
        <f t="shared" si="27"/>
        <v>0</v>
      </c>
      <c r="Z28" s="45">
        <f t="shared" si="28"/>
        <v>0</v>
      </c>
      <c r="AA28" s="45">
        <f t="shared" si="29"/>
        <v>0</v>
      </c>
      <c r="AC28" s="53">
        <f t="shared" si="30"/>
        <v>0</v>
      </c>
      <c r="AD28" s="53">
        <f t="shared" si="31"/>
        <v>0</v>
      </c>
      <c r="AE28" s="53">
        <f t="shared" si="32"/>
        <v>0</v>
      </c>
      <c r="AF28" s="53">
        <f t="shared" si="33"/>
        <v>0</v>
      </c>
      <c r="AG28" s="53">
        <f t="shared" si="34"/>
        <v>0</v>
      </c>
      <c r="AH28" s="53">
        <f t="shared" si="35"/>
        <v>0</v>
      </c>
      <c r="AI28" s="53">
        <f t="shared" si="36"/>
        <v>0</v>
      </c>
    </row>
    <row r="29" spans="1:50" x14ac:dyDescent="0.25">
      <c r="A29" s="8" t="s">
        <v>71</v>
      </c>
      <c r="B29" s="8" t="s">
        <v>47</v>
      </c>
      <c r="C29" s="8" t="s">
        <v>32</v>
      </c>
      <c r="D29" s="34" t="s">
        <v>56</v>
      </c>
      <c r="E29" s="37">
        <f>SUMIFS(ME_PV_ALL_PART!$F:$F,ME_PV_ALL_PART!$C:$C,$B29,ME_PV_ALL_PART!$D:$D,$C29,ME_PV_ALL_PART!$E:$E,E$4,ME_PV_ALL_PART!$B:$B,$A29)</f>
        <v>8</v>
      </c>
      <c r="F29" s="37">
        <f>SUMIFS(ME_PV_ALL_PART!$F:$F,ME_PV_ALL_PART!$C:$C,$B29,ME_PV_ALL_PART!$D:$D,$C29,ME_PV_ALL_PART!$E:$E,F$4,ME_PV_ALL_PART!$B:$B,$A29)</f>
        <v>8</v>
      </c>
      <c r="G29" s="37">
        <f>SUMIFS(ME_PV_ALL_PART!$F:$F,ME_PV_ALL_PART!$C:$C,$B29,ME_PV_ALL_PART!$D:$D,$C29,ME_PV_ALL_PART!$E:$E,G$4,ME_PV_ALL_PART!$B:$B,$A29)</f>
        <v>18.205122865472717</v>
      </c>
      <c r="H29" s="37">
        <f>SUMIFS(ME_PV_ALL_PART!$F:$F,ME_PV_ALL_PART!$C:$C,$B29,ME_PV_ALL_PART!$D:$D,$C29,ME_PV_ALL_PART!$E:$E,H$4,ME_PV_ALL_PART!$B:$B,$A29)</f>
        <v>18.205122865472717</v>
      </c>
      <c r="I29" s="37">
        <f>SUMIFS(ME_PV_ALL_PART!$F:$F,ME_PV_ALL_PART!$C:$C,$B29,ME_PV_ALL_PART!$D:$D,$C29,ME_PV_ALL_PART!$E:$E,I$4,ME_PV_ALL_PART!$B:$B,$A29)</f>
        <v>18.205122865472717</v>
      </c>
      <c r="J29" s="37">
        <f>SUMIFS(ME_PV_ALL_PART!$F:$F,ME_PV_ALL_PART!$C:$C,$B29,ME_PV_ALL_PART!$D:$D,$C29,ME_PV_ALL_PART!$E:$E,J$4,ME_PV_ALL_PART!$B:$B,$A29)</f>
        <v>18.205122865472717</v>
      </c>
      <c r="K29" s="37">
        <f>SUMIFS(ME_PV_ALL_PART!$F:$F,ME_PV_ALL_PART!$C:$C,$B29,ME_PV_ALL_PART!$D:$D,$C29,ME_PV_ALL_PART!$E:$E,K$4,ME_PV_ALL_PART!$B:$B,$A29)</f>
        <v>18.205122865472717</v>
      </c>
      <c r="L29" s="34" t="s">
        <v>50</v>
      </c>
      <c r="M29" s="37">
        <f>SUMIFS(Baseline_ME_PART!$F:$F,Baseline_ME_PART!$C:$C,$B29,Baseline_ME_PART!$D:$D,$C29,Baseline_ME_PART!$E:$E,M$4,Baseline_ME_PART!$B:$B,$A29)</f>
        <v>8</v>
      </c>
      <c r="N29" s="37">
        <f>SUMIFS(Baseline_ME_PART!$F:$F,Baseline_ME_PART!$C:$C,$B29,Baseline_ME_PART!$D:$D,$C29,Baseline_ME_PART!$E:$E,N$4,Baseline_ME_PART!$B:$B,$A29)</f>
        <v>8</v>
      </c>
      <c r="O29" s="37">
        <f>SUMIFS(Baseline_ME_PART!$F:$F,Baseline_ME_PART!$C:$C,$B29,Baseline_ME_PART!$D:$D,$C29,Baseline_ME_PART!$E:$E,O$4,Baseline_ME_PART!$B:$B,$A29)</f>
        <v>8</v>
      </c>
      <c r="P29" s="37">
        <f>SUMIFS(Baseline_ME_PART!$F:$F,Baseline_ME_PART!$C:$C,$B29,Baseline_ME_PART!$D:$D,$C29,Baseline_ME_PART!$E:$E,P$4,Baseline_ME_PART!$B:$B,$A29)</f>
        <v>8</v>
      </c>
      <c r="Q29" s="37">
        <f>SUMIFS(Baseline_ME_PART!$F:$F,Baseline_ME_PART!$C:$C,$B29,Baseline_ME_PART!$D:$D,$C29,Baseline_ME_PART!$E:$E,Q$4,Baseline_ME_PART!$B:$B,$A29)</f>
        <v>8</v>
      </c>
      <c r="R29" s="37">
        <f>SUMIFS(Baseline_ME_PART!$F:$F,Baseline_ME_PART!$C:$C,$B29,Baseline_ME_PART!$D:$D,$C29,Baseline_ME_PART!$E:$E,R$4,Baseline_ME_PART!$B:$B,$A29)</f>
        <v>8</v>
      </c>
      <c r="S29" s="37">
        <f>SUMIFS(Baseline_ME_PART!$F:$F,Baseline_ME_PART!$C:$C,$B29,Baseline_ME_PART!$D:$D,$C29,Baseline_ME_PART!$E:$E,S$4,Baseline_ME_PART!$B:$B,$A29)</f>
        <v>8</v>
      </c>
      <c r="U29" s="46">
        <f t="shared" si="23"/>
        <v>0</v>
      </c>
      <c r="V29" s="46">
        <f t="shared" si="24"/>
        <v>0</v>
      </c>
      <c r="W29" s="46">
        <f t="shared" si="25"/>
        <v>1.2756403581840896</v>
      </c>
      <c r="X29" s="46">
        <f t="shared" si="26"/>
        <v>1.2756403581840896</v>
      </c>
      <c r="Y29" s="46">
        <f t="shared" si="27"/>
        <v>1.2756403581840896</v>
      </c>
      <c r="Z29" s="46">
        <f t="shared" si="28"/>
        <v>1.2756403581840896</v>
      </c>
      <c r="AA29" s="46">
        <f t="shared" si="29"/>
        <v>1.2756403581840896</v>
      </c>
      <c r="AC29" s="54">
        <f t="shared" si="30"/>
        <v>0</v>
      </c>
      <c r="AD29" s="54">
        <f t="shared" si="31"/>
        <v>0</v>
      </c>
      <c r="AE29" s="57">
        <f t="shared" si="32"/>
        <v>10.205122865472717</v>
      </c>
      <c r="AF29" s="54">
        <f t="shared" si="33"/>
        <v>10.205122865472717</v>
      </c>
      <c r="AG29" s="54">
        <f t="shared" si="34"/>
        <v>10.205122865472717</v>
      </c>
      <c r="AH29" s="54">
        <f t="shared" si="35"/>
        <v>10.205122865472717</v>
      </c>
      <c r="AI29" s="54">
        <f t="shared" si="36"/>
        <v>10.205122865472717</v>
      </c>
      <c r="AX29" s="56"/>
    </row>
    <row r="30" spans="1:50" x14ac:dyDescent="0.25">
      <c r="A30" s="5" t="s">
        <v>69</v>
      </c>
      <c r="B30" s="5" t="s">
        <v>31</v>
      </c>
      <c r="C30" s="5" t="s">
        <v>32</v>
      </c>
      <c r="D30" s="33" t="s">
        <v>56</v>
      </c>
      <c r="E30" s="35">
        <f>SUMIFS(ME_PV_ALL_PART!$F:$F,ME_PV_ALL_PART!$C:$C,$B30,ME_PV_ALL_PART!$D:$D,$C30,ME_PV_ALL_PART!$E:$E,E$4,ME_PV_ALL_PART!$B:$B,$A30)</f>
        <v>0.99999999999999989</v>
      </c>
      <c r="F30" s="35">
        <f>SUMIFS(ME_PV_ALL_PART!$F:$F,ME_PV_ALL_PART!$C:$C,$B30,ME_PV_ALL_PART!$D:$D,$C30,ME_PV_ALL_PART!$E:$E,F$4,ME_PV_ALL_PART!$B:$B,$A30)</f>
        <v>1.2548356329821533</v>
      </c>
      <c r="G30" s="35">
        <f>SUMIFS(ME_PV_ALL_PART!$F:$F,ME_PV_ALL_PART!$C:$C,$B30,ME_PV_ALL_PART!$D:$D,$C30,ME_PV_ALL_PART!$E:$E,G$4,ME_PV_ALL_PART!$B:$B,$A30)</f>
        <v>1.4933043577650507</v>
      </c>
      <c r="H30" s="35">
        <f>SUMIFS(ME_PV_ALL_PART!$F:$F,ME_PV_ALL_PART!$C:$C,$B30,ME_PV_ALL_PART!$D:$D,$C30,ME_PV_ALL_PART!$E:$E,H$4,ME_PV_ALL_PART!$B:$B,$A30)</f>
        <v>1.7169415273026731</v>
      </c>
      <c r="I30" s="35">
        <f>SUMIFS(ME_PV_ALL_PART!$F:$F,ME_PV_ALL_PART!$C:$C,$B30,ME_PV_ALL_PART!$D:$D,$C30,ME_PV_ALL_PART!$E:$E,I$4,ME_PV_ALL_PART!$B:$B,$A30)</f>
        <v>1.9086011376307697</v>
      </c>
      <c r="J30" s="35">
        <f>SUMIFS(ME_PV_ALL_PART!$F:$F,ME_PV_ALL_PART!$C:$C,$B30,ME_PV_ALL_PART!$D:$D,$C30,ME_PV_ALL_PART!$E:$E,J$4,ME_PV_ALL_PART!$B:$B,$A30)</f>
        <v>2.063508149368964</v>
      </c>
      <c r="K30" s="35">
        <f>SUMIFS(ME_PV_ALL_PART!$F:$F,ME_PV_ALL_PART!$C:$C,$B30,ME_PV_ALL_PART!$D:$D,$C30,ME_PV_ALL_PART!$E:$E,K$4,ME_PV_ALL_PART!$B:$B,$A30)</f>
        <v>2.1813455531913903</v>
      </c>
      <c r="L30" s="33" t="s">
        <v>50</v>
      </c>
      <c r="M30" s="35">
        <f>SUMIFS(Baseline_ME_PART!$F:$F,Baseline_ME_PART!$C:$C,$B30,Baseline_ME_PART!$D:$D,$C30,Baseline_ME_PART!$E:$E,M$4,Baseline_ME_PART!$B:$B,$A30)</f>
        <v>0.99999999999999989</v>
      </c>
      <c r="N30" s="35">
        <f>SUMIFS(Baseline_ME_PART!$F:$F,Baseline_ME_PART!$C:$C,$B30,Baseline_ME_PART!$D:$D,$C30,Baseline_ME_PART!$E:$E,N$4,Baseline_ME_PART!$B:$B,$A30)</f>
        <v>1.2548356329821533</v>
      </c>
      <c r="O30" s="35">
        <f>SUMIFS(Baseline_ME_PART!$F:$F,Baseline_ME_PART!$C:$C,$B30,Baseline_ME_PART!$D:$D,$C30,Baseline_ME_PART!$E:$E,O$4,Baseline_ME_PART!$B:$B,$A30)</f>
        <v>1.4983339643398792</v>
      </c>
      <c r="P30" s="35">
        <f>SUMIFS(Baseline_ME_PART!$F:$F,Baseline_ME_PART!$C:$C,$B30,Baseline_ME_PART!$D:$D,$C30,Baseline_ME_PART!$E:$E,P$4,Baseline_ME_PART!$B:$B,$A30)</f>
        <v>1.7192695640331064</v>
      </c>
      <c r="Q30" s="35">
        <f>SUMIFS(Baseline_ME_PART!$F:$F,Baseline_ME_PART!$C:$C,$B30,Baseline_ME_PART!$D:$D,$C30,Baseline_ME_PART!$E:$E,Q$4,Baseline_ME_PART!$B:$B,$A30)</f>
        <v>1.9086461198127471</v>
      </c>
      <c r="R30" s="35">
        <f>SUMIFS(Baseline_ME_PART!$F:$F,Baseline_ME_PART!$C:$C,$B30,Baseline_ME_PART!$D:$D,$C30,Baseline_ME_PART!$E:$E,R$4,Baseline_ME_PART!$B:$B,$A30)</f>
        <v>2.061646823281952</v>
      </c>
      <c r="S30" s="35">
        <f>SUMIFS(Baseline_ME_PART!$F:$F,Baseline_ME_PART!$C:$C,$B30,Baseline_ME_PART!$D:$D,$C30,Baseline_ME_PART!$E:$E,S$4,Baseline_ME_PART!$B:$B,$A30)</f>
        <v>2.1778747409005561</v>
      </c>
      <c r="U30" s="44">
        <f t="shared" si="23"/>
        <v>0</v>
      </c>
      <c r="V30" s="44">
        <f t="shared" si="24"/>
        <v>0</v>
      </c>
      <c r="W30" s="44">
        <f t="shared" si="25"/>
        <v>-3.3567994149050762E-3</v>
      </c>
      <c r="X30" s="44">
        <f t="shared" si="26"/>
        <v>-1.3540847689830215E-3</v>
      </c>
      <c r="Y30" s="44">
        <f t="shared" si="27"/>
        <v>-2.3567586212247527E-5</v>
      </c>
      <c r="Z30" s="44">
        <f t="shared" si="28"/>
        <v>9.0283460095696988E-4</v>
      </c>
      <c r="AA30" s="44">
        <f t="shared" si="29"/>
        <v>1.5936693812790281E-3</v>
      </c>
      <c r="AC30" s="52">
        <f t="shared" si="30"/>
        <v>0</v>
      </c>
      <c r="AD30" s="52">
        <f t="shared" si="31"/>
        <v>0</v>
      </c>
      <c r="AE30" s="52">
        <f t="shared" si="32"/>
        <v>-5.0296065748285379E-3</v>
      </c>
      <c r="AF30" s="52">
        <f t="shared" si="33"/>
        <v>-2.3280367304332472E-3</v>
      </c>
      <c r="AG30" s="52">
        <f t="shared" si="34"/>
        <v>-4.4982181977459845E-5</v>
      </c>
      <c r="AH30" s="52">
        <f t="shared" si="35"/>
        <v>1.8613260870119497E-3</v>
      </c>
      <c r="AI30" s="52">
        <f t="shared" si="36"/>
        <v>3.4708122908342354E-3</v>
      </c>
    </row>
    <row r="31" spans="1:50" x14ac:dyDescent="0.25">
      <c r="A31" s="1" t="s">
        <v>69</v>
      </c>
      <c r="B31" s="1" t="s">
        <v>42</v>
      </c>
      <c r="C31" s="1" t="s">
        <v>32</v>
      </c>
      <c r="D31" s="12" t="s">
        <v>56</v>
      </c>
      <c r="E31" s="36">
        <f>SUMIFS(ME_PV_ALL_PART!$F:$F,ME_PV_ALL_PART!$C:$C,$B31,ME_PV_ALL_PART!$D:$D,$C31,ME_PV_ALL_PART!$E:$E,E$4,ME_PV_ALL_PART!$B:$B,$A31)</f>
        <v>15</v>
      </c>
      <c r="F31" s="36">
        <f>SUMIFS(ME_PV_ALL_PART!$F:$F,ME_PV_ALL_PART!$C:$C,$B31,ME_PV_ALL_PART!$D:$D,$C31,ME_PV_ALL_PART!$E:$E,F$4,ME_PV_ALL_PART!$B:$B,$A31)</f>
        <v>18.822534494732299</v>
      </c>
      <c r="G31" s="36">
        <f>SUMIFS(ME_PV_ALL_PART!$F:$F,ME_PV_ALL_PART!$C:$C,$B31,ME_PV_ALL_PART!$D:$D,$C31,ME_PV_ALL_PART!$E:$E,G$4,ME_PV_ALL_PART!$B:$B,$A31)</f>
        <v>22.399565366475759</v>
      </c>
      <c r="H31" s="36">
        <f>SUMIFS(ME_PV_ALL_PART!$F:$F,ME_PV_ALL_PART!$C:$C,$B31,ME_PV_ALL_PART!$D:$D,$C31,ME_PV_ALL_PART!$E:$E,H$4,ME_PV_ALL_PART!$B:$B,$A31)</f>
        <v>25.754122909540094</v>
      </c>
      <c r="I31" s="36">
        <f>SUMIFS(ME_PV_ALL_PART!$F:$F,ME_PV_ALL_PART!$C:$C,$B31,ME_PV_ALL_PART!$D:$D,$C31,ME_PV_ALL_PART!$E:$E,I$4,ME_PV_ALL_PART!$B:$B,$A31)</f>
        <v>28.62901706446155</v>
      </c>
      <c r="J31" s="36">
        <f>SUMIFS(ME_PV_ALL_PART!$F:$F,ME_PV_ALL_PART!$C:$C,$B31,ME_PV_ALL_PART!$D:$D,$C31,ME_PV_ALL_PART!$E:$E,J$4,ME_PV_ALL_PART!$B:$B,$A31)</f>
        <v>30.952622240534456</v>
      </c>
      <c r="K31" s="36">
        <f>SUMIFS(ME_PV_ALL_PART!$F:$F,ME_PV_ALL_PART!$C:$C,$B31,ME_PV_ALL_PART!$D:$D,$C31,ME_PV_ALL_PART!$E:$E,K$4,ME_PV_ALL_PART!$B:$B,$A31)</f>
        <v>32.720183297870854</v>
      </c>
      <c r="L31" s="12" t="s">
        <v>50</v>
      </c>
      <c r="M31" s="36">
        <f>SUMIFS(Baseline_ME_PART!$F:$F,Baseline_ME_PART!$C:$C,$B31,Baseline_ME_PART!$D:$D,$C31,Baseline_ME_PART!$E:$E,M$4,Baseline_ME_PART!$B:$B,$A31)</f>
        <v>15</v>
      </c>
      <c r="N31" s="36">
        <f>SUMIFS(Baseline_ME_PART!$F:$F,Baseline_ME_PART!$C:$C,$B31,Baseline_ME_PART!$D:$D,$C31,Baseline_ME_PART!$E:$E,N$4,Baseline_ME_PART!$B:$B,$A31)</f>
        <v>18.822534494732299</v>
      </c>
      <c r="O31" s="36">
        <f>SUMIFS(Baseline_ME_PART!$F:$F,Baseline_ME_PART!$C:$C,$B31,Baseline_ME_PART!$D:$D,$C31,Baseline_ME_PART!$E:$E,O$4,Baseline_ME_PART!$B:$B,$A31)</f>
        <v>22.475009465098186</v>
      </c>
      <c r="P31" s="36">
        <f>SUMIFS(Baseline_ME_PART!$F:$F,Baseline_ME_PART!$C:$C,$B31,Baseline_ME_PART!$D:$D,$C31,Baseline_ME_PART!$E:$E,P$4,Baseline_ME_PART!$B:$B,$A31)</f>
        <v>25.78904346049659</v>
      </c>
      <c r="Q31" s="36">
        <f>SUMIFS(Baseline_ME_PART!$F:$F,Baseline_ME_PART!$C:$C,$B31,Baseline_ME_PART!$D:$D,$C31,Baseline_ME_PART!$E:$E,Q$4,Baseline_ME_PART!$B:$B,$A31)</f>
        <v>28.629691797191207</v>
      </c>
      <c r="R31" s="36">
        <f>SUMIFS(Baseline_ME_PART!$F:$F,Baseline_ME_PART!$C:$C,$B31,Baseline_ME_PART!$D:$D,$C31,Baseline_ME_PART!$E:$E,R$4,Baseline_ME_PART!$B:$B,$A31)</f>
        <v>30.924702349229275</v>
      </c>
      <c r="S31" s="36">
        <f>SUMIFS(Baseline_ME_PART!$F:$F,Baseline_ME_PART!$C:$C,$B31,Baseline_ME_PART!$D:$D,$C31,Baseline_ME_PART!$E:$E,S$4,Baseline_ME_PART!$B:$B,$A31)</f>
        <v>32.668121113508342</v>
      </c>
      <c r="U31" s="45">
        <f t="shared" si="23"/>
        <v>0</v>
      </c>
      <c r="V31" s="45">
        <f t="shared" si="24"/>
        <v>0</v>
      </c>
      <c r="W31" s="45">
        <f t="shared" si="25"/>
        <v>-3.3567994149050762E-3</v>
      </c>
      <c r="X31" s="45">
        <f t="shared" si="26"/>
        <v>-1.3540847689829105E-3</v>
      </c>
      <c r="Y31" s="45">
        <f t="shared" si="27"/>
        <v>-2.3567586212136504E-5</v>
      </c>
      <c r="Z31" s="45">
        <f t="shared" si="28"/>
        <v>9.0283460095696988E-4</v>
      </c>
      <c r="AA31" s="45">
        <f t="shared" si="29"/>
        <v>1.5936693812790281E-3</v>
      </c>
      <c r="AC31" s="53">
        <f t="shared" si="30"/>
        <v>0</v>
      </c>
      <c r="AD31" s="53">
        <f t="shared" si="31"/>
        <v>0</v>
      </c>
      <c r="AE31" s="53">
        <f t="shared" si="32"/>
        <v>-7.5444098622426736E-2</v>
      </c>
      <c r="AF31" s="53">
        <f t="shared" si="33"/>
        <v>-3.4920550956496044E-2</v>
      </c>
      <c r="AG31" s="53">
        <f t="shared" si="34"/>
        <v>-6.7473272965656861E-4</v>
      </c>
      <c r="AH31" s="53">
        <f t="shared" si="35"/>
        <v>2.7919891305181466E-2</v>
      </c>
      <c r="AI31" s="53">
        <f t="shared" si="36"/>
        <v>5.2062184362512198E-2</v>
      </c>
    </row>
    <row r="32" spans="1:50" x14ac:dyDescent="0.25">
      <c r="A32" s="1" t="s">
        <v>69</v>
      </c>
      <c r="B32" s="1" t="s">
        <v>43</v>
      </c>
      <c r="C32" s="1" t="s">
        <v>32</v>
      </c>
      <c r="D32" s="12" t="s">
        <v>56</v>
      </c>
      <c r="E32" s="36">
        <f>SUMIFS(ME_PV_ALL_PART!$F:$F,ME_PV_ALL_PART!$C:$C,$B32,ME_PV_ALL_PART!$D:$D,$C32,ME_PV_ALL_PART!$E:$E,E$4,ME_PV_ALL_PART!$B:$B,$A32)</f>
        <v>40</v>
      </c>
      <c r="F32" s="36">
        <f>SUMIFS(ME_PV_ALL_PART!$F:$F,ME_PV_ALL_PART!$C:$C,$B32,ME_PV_ALL_PART!$D:$D,$C32,ME_PV_ALL_PART!$E:$E,F$4,ME_PV_ALL_PART!$B:$B,$A32)</f>
        <v>50.193425319286128</v>
      </c>
      <c r="G32" s="36">
        <f>SUMIFS(ME_PV_ALL_PART!$F:$F,ME_PV_ALL_PART!$C:$C,$B32,ME_PV_ALL_PART!$D:$D,$C32,ME_PV_ALL_PART!$E:$E,G$4,ME_PV_ALL_PART!$B:$B,$A32)</f>
        <v>59.732174310602019</v>
      </c>
      <c r="H32" s="36">
        <f>SUMIFS(ME_PV_ALL_PART!$F:$F,ME_PV_ALL_PART!$C:$C,$B32,ME_PV_ALL_PART!$D:$D,$C32,ME_PV_ALL_PART!$E:$E,H$4,ME_PV_ALL_PART!$B:$B,$A32)</f>
        <v>68.677661092106902</v>
      </c>
      <c r="I32" s="36">
        <f>SUMIFS(ME_PV_ALL_PART!$F:$F,ME_PV_ALL_PART!$C:$C,$B32,ME_PV_ALL_PART!$D:$D,$C32,ME_PV_ALL_PART!$E:$E,I$4,ME_PV_ALL_PART!$B:$B,$A32)</f>
        <v>76.344045505230781</v>
      </c>
      <c r="J32" s="36">
        <f>SUMIFS(ME_PV_ALL_PART!$F:$F,ME_PV_ALL_PART!$C:$C,$B32,ME_PV_ALL_PART!$D:$D,$C32,ME_PV_ALL_PART!$E:$E,J$4,ME_PV_ALL_PART!$B:$B,$A32)</f>
        <v>82.540325974758531</v>
      </c>
      <c r="K32" s="36">
        <f>SUMIFS(ME_PV_ALL_PART!$F:$F,ME_PV_ALL_PART!$C:$C,$B32,ME_PV_ALL_PART!$D:$D,$C32,ME_PV_ALL_PART!$E:$E,K$4,ME_PV_ALL_PART!$B:$B,$A32)</f>
        <v>87.253822127655582</v>
      </c>
      <c r="L32" s="12" t="s">
        <v>50</v>
      </c>
      <c r="M32" s="36">
        <f>SUMIFS(Baseline_ME_PART!$F:$F,Baseline_ME_PART!$C:$C,$B32,Baseline_ME_PART!$D:$D,$C32,Baseline_ME_PART!$E:$E,M$4,Baseline_ME_PART!$B:$B,$A32)</f>
        <v>40</v>
      </c>
      <c r="N32" s="36">
        <f>SUMIFS(Baseline_ME_PART!$F:$F,Baseline_ME_PART!$C:$C,$B32,Baseline_ME_PART!$D:$D,$C32,Baseline_ME_PART!$E:$E,N$4,Baseline_ME_PART!$B:$B,$A32)</f>
        <v>50.193425319286128</v>
      </c>
      <c r="O32" s="36">
        <f>SUMIFS(Baseline_ME_PART!$F:$F,Baseline_ME_PART!$C:$C,$B32,Baseline_ME_PART!$D:$D,$C32,Baseline_ME_PART!$E:$E,O$4,Baseline_ME_PART!$B:$B,$A32)</f>
        <v>59.933358573595157</v>
      </c>
      <c r="P32" s="36">
        <f>SUMIFS(Baseline_ME_PART!$F:$F,Baseline_ME_PART!$C:$C,$B32,Baseline_ME_PART!$D:$D,$C32,Baseline_ME_PART!$E:$E,P$4,Baseline_ME_PART!$B:$B,$A32)</f>
        <v>68.770782561324239</v>
      </c>
      <c r="Q32" s="36">
        <f>SUMIFS(Baseline_ME_PART!$F:$F,Baseline_ME_PART!$C:$C,$B32,Baseline_ME_PART!$D:$D,$C32,Baseline_ME_PART!$E:$E,Q$4,Baseline_ME_PART!$B:$B,$A32)</f>
        <v>76.345844792509865</v>
      </c>
      <c r="R32" s="36">
        <f>SUMIFS(Baseline_ME_PART!$F:$F,Baseline_ME_PART!$C:$C,$B32,Baseline_ME_PART!$D:$D,$C32,Baseline_ME_PART!$E:$E,R$4,Baseline_ME_PART!$B:$B,$A32)</f>
        <v>82.465872931278071</v>
      </c>
      <c r="S32" s="36">
        <f>SUMIFS(Baseline_ME_PART!$F:$F,Baseline_ME_PART!$C:$C,$B32,Baseline_ME_PART!$D:$D,$C32,Baseline_ME_PART!$E:$E,S$4,Baseline_ME_PART!$B:$B,$A32)</f>
        <v>87.114989636022244</v>
      </c>
      <c r="U32" s="45">
        <f t="shared" si="23"/>
        <v>0</v>
      </c>
      <c r="V32" s="45">
        <f t="shared" si="24"/>
        <v>0</v>
      </c>
      <c r="W32" s="45">
        <f t="shared" si="25"/>
        <v>-3.3567994149050762E-3</v>
      </c>
      <c r="X32" s="45">
        <f t="shared" si="26"/>
        <v>-1.3540847689831326E-3</v>
      </c>
      <c r="Y32" s="45">
        <f t="shared" si="27"/>
        <v>-2.3567586212136504E-5</v>
      </c>
      <c r="Z32" s="45">
        <f t="shared" si="28"/>
        <v>9.0283460095674783E-4</v>
      </c>
      <c r="AA32" s="45">
        <f t="shared" si="29"/>
        <v>1.593669381278584E-3</v>
      </c>
      <c r="AC32" s="53">
        <f t="shared" si="30"/>
        <v>0</v>
      </c>
      <c r="AD32" s="53">
        <f t="shared" si="31"/>
        <v>0</v>
      </c>
      <c r="AE32" s="53">
        <f t="shared" si="32"/>
        <v>-0.20118426299313796</v>
      </c>
      <c r="AF32" s="53">
        <f t="shared" si="33"/>
        <v>-9.3121469217336994E-2</v>
      </c>
      <c r="AG32" s="53">
        <f t="shared" si="34"/>
        <v>-1.799287279084183E-3</v>
      </c>
      <c r="AH32" s="53">
        <f t="shared" si="35"/>
        <v>7.4453043480460224E-2</v>
      </c>
      <c r="AI32" s="53">
        <f t="shared" si="36"/>
        <v>0.13883249163333744</v>
      </c>
    </row>
    <row r="33" spans="1:35" x14ac:dyDescent="0.25">
      <c r="A33" s="1" t="s">
        <v>69</v>
      </c>
      <c r="B33" s="1" t="s">
        <v>44</v>
      </c>
      <c r="C33" s="1" t="s">
        <v>32</v>
      </c>
      <c r="D33" s="12" t="s">
        <v>56</v>
      </c>
      <c r="E33" s="36">
        <f>SUMIFS(ME_PV_ALL_PART!$F:$F,ME_PV_ALL_PART!$C:$C,$B33,ME_PV_ALL_PART!$D:$D,$C33,ME_PV_ALL_PART!$E:$E,E$4,ME_PV_ALL_PART!$B:$B,$A33)</f>
        <v>150</v>
      </c>
      <c r="F33" s="36">
        <f>SUMIFS(ME_PV_ALL_PART!$F:$F,ME_PV_ALL_PART!$C:$C,$B33,ME_PV_ALL_PART!$D:$D,$C33,ME_PV_ALL_PART!$E:$E,F$4,ME_PV_ALL_PART!$B:$B,$A33)</f>
        <v>188.22534494732292</v>
      </c>
      <c r="G33" s="36">
        <f>SUMIFS(ME_PV_ALL_PART!$F:$F,ME_PV_ALL_PART!$C:$C,$B33,ME_PV_ALL_PART!$D:$D,$C33,ME_PV_ALL_PART!$E:$E,G$4,ME_PV_ALL_PART!$B:$B,$A33)</f>
        <v>223.99565366475753</v>
      </c>
      <c r="H33" s="36">
        <f>SUMIFS(ME_PV_ALL_PART!$F:$F,ME_PV_ALL_PART!$C:$C,$B33,ME_PV_ALL_PART!$D:$D,$C33,ME_PV_ALL_PART!$E:$E,H$4,ME_PV_ALL_PART!$B:$B,$A33)</f>
        <v>257.54122909540087</v>
      </c>
      <c r="I33" s="36">
        <f>SUMIFS(ME_PV_ALL_PART!$F:$F,ME_PV_ALL_PART!$C:$C,$B33,ME_PV_ALL_PART!$D:$D,$C33,ME_PV_ALL_PART!$E:$E,I$4,ME_PV_ALL_PART!$B:$B,$A33)</f>
        <v>286.29017064461533</v>
      </c>
      <c r="J33" s="36">
        <f>SUMIFS(ME_PV_ALL_PART!$F:$F,ME_PV_ALL_PART!$C:$C,$B33,ME_PV_ALL_PART!$D:$D,$C33,ME_PV_ALL_PART!$E:$E,J$4,ME_PV_ALL_PART!$B:$B,$A33)</f>
        <v>309.52622240534447</v>
      </c>
      <c r="K33" s="36">
        <f>SUMIFS(ME_PV_ALL_PART!$F:$F,ME_PV_ALL_PART!$C:$C,$B33,ME_PV_ALL_PART!$D:$D,$C33,ME_PV_ALL_PART!$E:$E,K$4,ME_PV_ALL_PART!$B:$B,$A33)</f>
        <v>327.20183297870841</v>
      </c>
      <c r="L33" s="12" t="s">
        <v>50</v>
      </c>
      <c r="M33" s="36">
        <f>SUMIFS(Baseline_ME_PART!$F:$F,Baseline_ME_PART!$C:$C,$B33,Baseline_ME_PART!$D:$D,$C33,Baseline_ME_PART!$E:$E,M$4,Baseline_ME_PART!$B:$B,$A33)</f>
        <v>150</v>
      </c>
      <c r="N33" s="36">
        <f>SUMIFS(Baseline_ME_PART!$F:$F,Baseline_ME_PART!$C:$C,$B33,Baseline_ME_PART!$D:$D,$C33,Baseline_ME_PART!$E:$E,N$4,Baseline_ME_PART!$B:$B,$A33)</f>
        <v>188.22534494732292</v>
      </c>
      <c r="O33" s="36">
        <f>SUMIFS(Baseline_ME_PART!$F:$F,Baseline_ME_PART!$C:$C,$B33,Baseline_ME_PART!$D:$D,$C33,Baseline_ME_PART!$E:$E,O$4,Baseline_ME_PART!$B:$B,$A33)</f>
        <v>224.75009465098179</v>
      </c>
      <c r="P33" s="36">
        <f>SUMIFS(Baseline_ME_PART!$F:$F,Baseline_ME_PART!$C:$C,$B33,Baseline_ME_PART!$D:$D,$C33,Baseline_ME_PART!$E:$E,P$4,Baseline_ME_PART!$B:$B,$A33)</f>
        <v>257.89043460496583</v>
      </c>
      <c r="Q33" s="36">
        <f>SUMIFS(Baseline_ME_PART!$F:$F,Baseline_ME_PART!$C:$C,$B33,Baseline_ME_PART!$D:$D,$C33,Baseline_ME_PART!$E:$E,Q$4,Baseline_ME_PART!$B:$B,$A33)</f>
        <v>286.29691797191197</v>
      </c>
      <c r="R33" s="36">
        <f>SUMIFS(Baseline_ME_PART!$F:$F,Baseline_ME_PART!$C:$C,$B33,Baseline_ME_PART!$D:$D,$C33,Baseline_ME_PART!$E:$E,R$4,Baseline_ME_PART!$B:$B,$A33)</f>
        <v>309.24702349229261</v>
      </c>
      <c r="S33" s="36">
        <f>SUMIFS(Baseline_ME_PART!$F:$F,Baseline_ME_PART!$C:$C,$B33,Baseline_ME_PART!$D:$D,$C33,Baseline_ME_PART!$E:$E,S$4,Baseline_ME_PART!$B:$B,$A33)</f>
        <v>326.68121113508334</v>
      </c>
      <c r="U33" s="45">
        <f t="shared" si="23"/>
        <v>0</v>
      </c>
      <c r="V33" s="45">
        <f t="shared" si="24"/>
        <v>0</v>
      </c>
      <c r="W33" s="45">
        <f t="shared" si="25"/>
        <v>-3.3567994149050762E-3</v>
      </c>
      <c r="X33" s="45">
        <f t="shared" si="26"/>
        <v>-1.3540847689829105E-3</v>
      </c>
      <c r="Y33" s="45">
        <f t="shared" si="27"/>
        <v>-2.3567586212358549E-5</v>
      </c>
      <c r="Z33" s="45">
        <f t="shared" si="28"/>
        <v>9.0283460095719192E-4</v>
      </c>
      <c r="AA33" s="45">
        <f t="shared" si="29"/>
        <v>1.5936693812788061E-3</v>
      </c>
      <c r="AC33" s="53">
        <f t="shared" si="30"/>
        <v>0</v>
      </c>
      <c r="AD33" s="53">
        <f t="shared" si="31"/>
        <v>0</v>
      </c>
      <c r="AE33" s="53">
        <f t="shared" si="32"/>
        <v>-0.75444098622426736</v>
      </c>
      <c r="AF33" s="53">
        <f t="shared" si="33"/>
        <v>-0.34920550956496754</v>
      </c>
      <c r="AG33" s="53">
        <f t="shared" si="34"/>
        <v>-6.7473272966367404E-3</v>
      </c>
      <c r="AH33" s="53">
        <f t="shared" si="35"/>
        <v>0.27919891305185729</v>
      </c>
      <c r="AI33" s="53">
        <f t="shared" si="36"/>
        <v>0.52062184362506514</v>
      </c>
    </row>
    <row r="34" spans="1:35" x14ac:dyDescent="0.25">
      <c r="A34" s="1" t="s">
        <v>69</v>
      </c>
      <c r="B34" s="1" t="s">
        <v>45</v>
      </c>
      <c r="C34" s="1" t="s">
        <v>32</v>
      </c>
      <c r="D34" s="12" t="s">
        <v>56</v>
      </c>
      <c r="E34" s="36">
        <f>SUMIFS(ME_PV_ALL_PART!$F:$F,ME_PV_ALL_PART!$C:$C,$B34,ME_PV_ALL_PART!$D:$D,$C34,ME_PV_ALL_PART!$E:$E,E$4,ME_PV_ALL_PART!$B:$B,$A34)</f>
        <v>10</v>
      </c>
      <c r="F34" s="36">
        <f>SUMIFS(ME_PV_ALL_PART!$F:$F,ME_PV_ALL_PART!$C:$C,$B34,ME_PV_ALL_PART!$D:$D,$C34,ME_PV_ALL_PART!$E:$E,F$4,ME_PV_ALL_PART!$B:$B,$A34)</f>
        <v>12.54835632982153</v>
      </c>
      <c r="G34" s="36">
        <f>SUMIFS(ME_PV_ALL_PART!$F:$F,ME_PV_ALL_PART!$C:$C,$B34,ME_PV_ALL_PART!$D:$D,$C34,ME_PV_ALL_PART!$E:$E,G$4,ME_PV_ALL_PART!$B:$B,$A34)</f>
        <v>14.933043577650503</v>
      </c>
      <c r="H34" s="36">
        <f>SUMIFS(ME_PV_ALL_PART!$F:$F,ME_PV_ALL_PART!$C:$C,$B34,ME_PV_ALL_PART!$D:$D,$C34,ME_PV_ALL_PART!$E:$E,H$4,ME_PV_ALL_PART!$B:$B,$A34)</f>
        <v>17.169415273026726</v>
      </c>
      <c r="I34" s="36">
        <f>SUMIFS(ME_PV_ALL_PART!$F:$F,ME_PV_ALL_PART!$C:$C,$B34,ME_PV_ALL_PART!$D:$D,$C34,ME_PV_ALL_PART!$E:$E,I$4,ME_PV_ALL_PART!$B:$B,$A34)</f>
        <v>19.086011376307695</v>
      </c>
      <c r="J34" s="36">
        <f>SUMIFS(ME_PV_ALL_PART!$F:$F,ME_PV_ALL_PART!$C:$C,$B34,ME_PV_ALL_PART!$D:$D,$C34,ME_PV_ALL_PART!$E:$E,J$4,ME_PV_ALL_PART!$B:$B,$A34)</f>
        <v>20.635081493689633</v>
      </c>
      <c r="K34" s="36">
        <f>SUMIFS(ME_PV_ALL_PART!$F:$F,ME_PV_ALL_PART!$C:$C,$B34,ME_PV_ALL_PART!$D:$D,$C34,ME_PV_ALL_PART!$E:$E,K$4,ME_PV_ALL_PART!$B:$B,$A34)</f>
        <v>21.813455531913899</v>
      </c>
      <c r="L34" s="12" t="s">
        <v>50</v>
      </c>
      <c r="M34" s="36">
        <f>SUMIFS(Baseline_ME_PART!$F:$F,Baseline_ME_PART!$C:$C,$B34,Baseline_ME_PART!$D:$D,$C34,Baseline_ME_PART!$E:$E,M$4,Baseline_ME_PART!$B:$B,$A34)</f>
        <v>10</v>
      </c>
      <c r="N34" s="36">
        <f>SUMIFS(Baseline_ME_PART!$F:$F,Baseline_ME_PART!$C:$C,$B34,Baseline_ME_PART!$D:$D,$C34,Baseline_ME_PART!$E:$E,N$4,Baseline_ME_PART!$B:$B,$A34)</f>
        <v>12.54835632982153</v>
      </c>
      <c r="O34" s="36">
        <f>SUMIFS(Baseline_ME_PART!$F:$F,Baseline_ME_PART!$C:$C,$B34,Baseline_ME_PART!$D:$D,$C34,Baseline_ME_PART!$E:$E,O$4,Baseline_ME_PART!$B:$B,$A34)</f>
        <v>14.983339643398788</v>
      </c>
      <c r="P34" s="36">
        <f>SUMIFS(Baseline_ME_PART!$F:$F,Baseline_ME_PART!$C:$C,$B34,Baseline_ME_PART!$D:$D,$C34,Baseline_ME_PART!$E:$E,P$4,Baseline_ME_PART!$B:$B,$A34)</f>
        <v>17.192695640331056</v>
      </c>
      <c r="Q34" s="36">
        <f>SUMIFS(Baseline_ME_PART!$F:$F,Baseline_ME_PART!$C:$C,$B34,Baseline_ME_PART!$D:$D,$C34,Baseline_ME_PART!$E:$E,Q$4,Baseline_ME_PART!$B:$B,$A34)</f>
        <v>19.086461198127463</v>
      </c>
      <c r="R34" s="36">
        <f>SUMIFS(Baseline_ME_PART!$F:$F,Baseline_ME_PART!$C:$C,$B34,Baseline_ME_PART!$D:$D,$C34,Baseline_ME_PART!$E:$E,R$4,Baseline_ME_PART!$B:$B,$A34)</f>
        <v>20.616468232819514</v>
      </c>
      <c r="S34" s="36">
        <f>SUMIFS(Baseline_ME_PART!$F:$F,Baseline_ME_PART!$C:$C,$B34,Baseline_ME_PART!$D:$D,$C34,Baseline_ME_PART!$E:$E,S$4,Baseline_ME_PART!$B:$B,$A34)</f>
        <v>21.778747409005558</v>
      </c>
      <c r="U34" s="45">
        <f t="shared" si="23"/>
        <v>0</v>
      </c>
      <c r="V34" s="45">
        <f t="shared" si="24"/>
        <v>0</v>
      </c>
      <c r="W34" s="45">
        <f t="shared" si="25"/>
        <v>-3.3567994149050762E-3</v>
      </c>
      <c r="X34" s="45">
        <f t="shared" si="26"/>
        <v>-1.3540847689829105E-3</v>
      </c>
      <c r="Y34" s="45">
        <f t="shared" si="27"/>
        <v>-2.356758621191446E-5</v>
      </c>
      <c r="Z34" s="45">
        <f t="shared" si="28"/>
        <v>9.0283460095696988E-4</v>
      </c>
      <c r="AA34" s="45">
        <f t="shared" si="29"/>
        <v>1.5936693812790281E-3</v>
      </c>
      <c r="AC34" s="53">
        <f t="shared" si="30"/>
        <v>0</v>
      </c>
      <c r="AD34" s="53">
        <f t="shared" si="31"/>
        <v>0</v>
      </c>
      <c r="AE34" s="53">
        <f t="shared" si="32"/>
        <v>-5.0296065748284491E-2</v>
      </c>
      <c r="AF34" s="53">
        <f t="shared" si="33"/>
        <v>-2.3280367304330696E-2</v>
      </c>
      <c r="AG34" s="53">
        <f t="shared" si="34"/>
        <v>-4.4982181976749303E-4</v>
      </c>
      <c r="AH34" s="53">
        <f t="shared" si="35"/>
        <v>1.8613260870118609E-2</v>
      </c>
      <c r="AI34" s="53">
        <f t="shared" si="36"/>
        <v>3.4708122908341466E-2</v>
      </c>
    </row>
    <row r="35" spans="1:35" x14ac:dyDescent="0.25">
      <c r="A35" s="1" t="s">
        <v>69</v>
      </c>
      <c r="B35" s="1" t="s">
        <v>46</v>
      </c>
      <c r="C35" s="1" t="s">
        <v>32</v>
      </c>
      <c r="D35" s="12" t="s">
        <v>56</v>
      </c>
      <c r="E35" s="36">
        <f>SUMIFS(ME_PV_ALL_PART!$F:$F,ME_PV_ALL_PART!$C:$C,$B35,ME_PV_ALL_PART!$D:$D,$C35,ME_PV_ALL_PART!$E:$E,E$4,ME_PV_ALL_PART!$B:$B,$A35)</f>
        <v>4.9999999999999991</v>
      </c>
      <c r="F35" s="36">
        <f>SUMIFS(ME_PV_ALL_PART!$F:$F,ME_PV_ALL_PART!$C:$C,$B35,ME_PV_ALL_PART!$D:$D,$C35,ME_PV_ALL_PART!$E:$E,F$4,ME_PV_ALL_PART!$B:$B,$A35)</f>
        <v>6.2741781649107669</v>
      </c>
      <c r="G35" s="36">
        <f>SUMIFS(ME_PV_ALL_PART!$F:$F,ME_PV_ALL_PART!$C:$C,$B35,ME_PV_ALL_PART!$D:$D,$C35,ME_PV_ALL_PART!$E:$E,G$4,ME_PV_ALL_PART!$B:$B,$A35)</f>
        <v>7.4665217888252515</v>
      </c>
      <c r="H35" s="36">
        <f>SUMIFS(ME_PV_ALL_PART!$F:$F,ME_PV_ALL_PART!$C:$C,$B35,ME_PV_ALL_PART!$D:$D,$C35,ME_PV_ALL_PART!$E:$E,H$4,ME_PV_ALL_PART!$B:$B,$A35)</f>
        <v>8.5847076365133628</v>
      </c>
      <c r="I35" s="36">
        <f>SUMIFS(ME_PV_ALL_PART!$F:$F,ME_PV_ALL_PART!$C:$C,$B35,ME_PV_ALL_PART!$D:$D,$C35,ME_PV_ALL_PART!$E:$E,I$4,ME_PV_ALL_PART!$B:$B,$A35)</f>
        <v>9.5430056881538441</v>
      </c>
      <c r="J35" s="36">
        <f>SUMIFS(ME_PV_ALL_PART!$F:$F,ME_PV_ALL_PART!$C:$C,$B35,ME_PV_ALL_PART!$D:$D,$C35,ME_PV_ALL_PART!$E:$E,J$4,ME_PV_ALL_PART!$B:$B,$A35)</f>
        <v>10.317540746844818</v>
      </c>
      <c r="K35" s="36">
        <f>SUMIFS(ME_PV_ALL_PART!$F:$F,ME_PV_ALL_PART!$C:$C,$B35,ME_PV_ALL_PART!$D:$D,$C35,ME_PV_ALL_PART!$E:$E,K$4,ME_PV_ALL_PART!$B:$B,$A35)</f>
        <v>10.906727765956948</v>
      </c>
      <c r="L35" s="12" t="s">
        <v>50</v>
      </c>
      <c r="M35" s="36">
        <f>SUMIFS(Baseline_ME_PART!$F:$F,Baseline_ME_PART!$C:$C,$B35,Baseline_ME_PART!$D:$D,$C35,Baseline_ME_PART!$E:$E,M$4,Baseline_ME_PART!$B:$B,$A35)</f>
        <v>4.9999999999999991</v>
      </c>
      <c r="N35" s="36">
        <f>SUMIFS(Baseline_ME_PART!$F:$F,Baseline_ME_PART!$C:$C,$B35,Baseline_ME_PART!$D:$D,$C35,Baseline_ME_PART!$E:$E,N$4,Baseline_ME_PART!$B:$B,$A35)</f>
        <v>6.2741781649107669</v>
      </c>
      <c r="O35" s="36">
        <f>SUMIFS(Baseline_ME_PART!$F:$F,Baseline_ME_PART!$C:$C,$B35,Baseline_ME_PART!$D:$D,$C35,Baseline_ME_PART!$E:$E,O$4,Baseline_ME_PART!$B:$B,$A35)</f>
        <v>7.4916698216993938</v>
      </c>
      <c r="P35" s="36">
        <f>SUMIFS(Baseline_ME_PART!$F:$F,Baseline_ME_PART!$C:$C,$B35,Baseline_ME_PART!$D:$D,$C35,Baseline_ME_PART!$E:$E,P$4,Baseline_ME_PART!$B:$B,$A35)</f>
        <v>8.5963478201655299</v>
      </c>
      <c r="Q35" s="36">
        <f>SUMIFS(Baseline_ME_PART!$F:$F,Baseline_ME_PART!$C:$C,$B35,Baseline_ME_PART!$D:$D,$C35,Baseline_ME_PART!$E:$E,Q$4,Baseline_ME_PART!$B:$B,$A35)</f>
        <v>9.5432305990637314</v>
      </c>
      <c r="R35" s="36">
        <f>SUMIFS(Baseline_ME_PART!$F:$F,Baseline_ME_PART!$C:$C,$B35,Baseline_ME_PART!$D:$D,$C35,Baseline_ME_PART!$E:$E,R$4,Baseline_ME_PART!$B:$B,$A35)</f>
        <v>10.308234116409759</v>
      </c>
      <c r="S35" s="36">
        <f>SUMIFS(Baseline_ME_PART!$F:$F,Baseline_ME_PART!$C:$C,$B35,Baseline_ME_PART!$D:$D,$C35,Baseline_ME_PART!$E:$E,S$4,Baseline_ME_PART!$B:$B,$A35)</f>
        <v>10.889373704502779</v>
      </c>
      <c r="U35" s="45">
        <f t="shared" si="23"/>
        <v>0</v>
      </c>
      <c r="V35" s="45">
        <f t="shared" si="24"/>
        <v>0</v>
      </c>
      <c r="W35" s="45">
        <f t="shared" si="25"/>
        <v>-3.3567994149050762E-3</v>
      </c>
      <c r="X35" s="45">
        <f t="shared" si="26"/>
        <v>-1.3540847689831326E-3</v>
      </c>
      <c r="Y35" s="45">
        <f t="shared" si="27"/>
        <v>-2.3567586212247527E-5</v>
      </c>
      <c r="Z35" s="45">
        <f t="shared" si="28"/>
        <v>9.0283460095696988E-4</v>
      </c>
      <c r="AA35" s="45">
        <f t="shared" si="29"/>
        <v>1.5936693812788061E-3</v>
      </c>
      <c r="AC35" s="53">
        <f t="shared" si="30"/>
        <v>0</v>
      </c>
      <c r="AD35" s="53">
        <f t="shared" si="31"/>
        <v>0</v>
      </c>
      <c r="AE35" s="53">
        <f t="shared" si="32"/>
        <v>-2.5148032874142245E-2</v>
      </c>
      <c r="AF35" s="53">
        <f t="shared" si="33"/>
        <v>-1.1640183652167124E-2</v>
      </c>
      <c r="AG35" s="53">
        <f t="shared" si="34"/>
        <v>-2.2491090988729923E-4</v>
      </c>
      <c r="AH35" s="53">
        <f t="shared" si="35"/>
        <v>9.3066304350593043E-3</v>
      </c>
      <c r="AI35" s="53">
        <f t="shared" si="36"/>
        <v>1.7354061454168956E-2</v>
      </c>
    </row>
    <row r="36" spans="1:35" x14ac:dyDescent="0.25">
      <c r="A36" s="8" t="s">
        <v>69</v>
      </c>
      <c r="B36" s="8" t="s">
        <v>47</v>
      </c>
      <c r="C36" s="8" t="s">
        <v>32</v>
      </c>
      <c r="D36" s="34" t="s">
        <v>56</v>
      </c>
      <c r="E36" s="37">
        <f>SUMIFS(ME_PV_ALL_PART!$F:$F,ME_PV_ALL_PART!$C:$C,$B36,ME_PV_ALL_PART!$D:$D,$C36,ME_PV_ALL_PART!$E:$E,E$4,ME_PV_ALL_PART!$B:$B,$A36)</f>
        <v>68.000000000000014</v>
      </c>
      <c r="F36" s="37">
        <f>SUMIFS(ME_PV_ALL_PART!$F:$F,ME_PV_ALL_PART!$C:$C,$B36,ME_PV_ALL_PART!$D:$D,$C36,ME_PV_ALL_PART!$E:$E,F$4,ME_PV_ALL_PART!$B:$B,$A36)</f>
        <v>78.295275306073094</v>
      </c>
      <c r="G36" s="37">
        <f>SUMIFS(ME_PV_ALL_PART!$F:$F,ME_PV_ALL_PART!$C:$C,$B36,ME_PV_ALL_PART!$D:$D,$C36,ME_PV_ALL_PART!$E:$E,G$4,ME_PV_ALL_PART!$B:$B,$A36)</f>
        <v>87.299560364845661</v>
      </c>
      <c r="H36" s="37">
        <f>SUMIFS(ME_PV_ALL_PART!$F:$F,ME_PV_ALL_PART!$C:$C,$B36,ME_PV_ALL_PART!$D:$D,$C36,ME_PV_ALL_PART!$E:$E,H$4,ME_PV_ALL_PART!$B:$B,$A36)</f>
        <v>97.028302498008841</v>
      </c>
      <c r="I36" s="37">
        <f>SUMIFS(ME_PV_ALL_PART!$F:$F,ME_PV_ALL_PART!$C:$C,$B36,ME_PV_ALL_PART!$D:$D,$C36,ME_PV_ALL_PART!$E:$E,I$4,ME_PV_ALL_PART!$B:$B,$A36)</f>
        <v>105.47090408640213</v>
      </c>
      <c r="J36" s="37">
        <f>SUMIFS(ME_PV_ALL_PART!$F:$F,ME_PV_ALL_PART!$C:$C,$B36,ME_PV_ALL_PART!$D:$D,$C36,ME_PV_ALL_PART!$E:$E,J$4,ME_PV_ALL_PART!$B:$B,$A36)</f>
        <v>112.59717690999553</v>
      </c>
      <c r="K36" s="37">
        <f>SUMIFS(ME_PV_ALL_PART!$F:$F,ME_PV_ALL_PART!$C:$C,$B36,ME_PV_ALL_PART!$D:$D,$C36,ME_PV_ALL_PART!$E:$E,K$4,ME_PV_ALL_PART!$B:$B,$A36)</f>
        <v>118.45338919572083</v>
      </c>
      <c r="L36" s="34" t="s">
        <v>50</v>
      </c>
      <c r="M36" s="37">
        <f>SUMIFS(Baseline_ME_PART!$F:$F,Baseline_ME_PART!$C:$C,$B36,Baseline_ME_PART!$D:$D,$C36,Baseline_ME_PART!$E:$E,M$4,Baseline_ME_PART!$B:$B,$A36)</f>
        <v>68.000000000000014</v>
      </c>
      <c r="N36" s="37">
        <f>SUMIFS(Baseline_ME_PART!$F:$F,Baseline_ME_PART!$C:$C,$B36,Baseline_ME_PART!$D:$D,$C36,Baseline_ME_PART!$E:$E,N$4,Baseline_ME_PART!$B:$B,$A36)</f>
        <v>78.295275306073094</v>
      </c>
      <c r="O36" s="37">
        <f>SUMIFS(Baseline_ME_PART!$F:$F,Baseline_ME_PART!$C:$C,$B36,Baseline_ME_PART!$D:$D,$C36,Baseline_ME_PART!$E:$E,O$4,Baseline_ME_PART!$B:$B,$A36)</f>
        <v>88.351415199353866</v>
      </c>
      <c r="P36" s="37">
        <f>SUMIFS(Baseline_ME_PART!$F:$F,Baseline_ME_PART!$C:$C,$B36,Baseline_ME_PART!$D:$D,$C36,Baseline_ME_PART!$E:$E,P$4,Baseline_ME_PART!$B:$B,$A36)</f>
        <v>97.633511878213511</v>
      </c>
      <c r="Q36" s="37">
        <f>SUMIFS(Baseline_ME_PART!$F:$F,Baseline_ME_PART!$C:$C,$B36,Baseline_ME_PART!$D:$D,$C36,Baseline_ME_PART!$E:$E,Q$4,Baseline_ME_PART!$B:$B,$A36)</f>
        <v>105.84334149819382</v>
      </c>
      <c r="R36" s="37">
        <f>SUMIFS(Baseline_ME_PART!$F:$F,Baseline_ME_PART!$C:$C,$B36,Baseline_ME_PART!$D:$D,$C36,Baseline_ME_PART!$E:$E,R$4,Baseline_ME_PART!$B:$B,$A36)</f>
        <v>112.84486358699964</v>
      </c>
      <c r="S36" s="37">
        <f>SUMIFS(Baseline_ME_PART!$F:$F,Baseline_ME_PART!$C:$C,$B36,Baseline_ME_PART!$D:$D,$C36,Baseline_ME_PART!$E:$E,S$4,Baseline_ME_PART!$B:$B,$A36)</f>
        <v>118.62853156388518</v>
      </c>
      <c r="U36" s="46">
        <f t="shared" si="23"/>
        <v>0</v>
      </c>
      <c r="V36" s="46">
        <f t="shared" si="24"/>
        <v>0</v>
      </c>
      <c r="W36" s="46">
        <f t="shared" si="25"/>
        <v>-1.1905353549061193E-2</v>
      </c>
      <c r="X36" s="46">
        <f t="shared" si="26"/>
        <v>-6.1987873688247319E-3</v>
      </c>
      <c r="Y36" s="46">
        <f t="shared" si="27"/>
        <v>-3.518760901913276E-3</v>
      </c>
      <c r="Z36" s="46">
        <f t="shared" si="28"/>
        <v>-2.1949308912332377E-3</v>
      </c>
      <c r="AA36" s="46">
        <f t="shared" si="29"/>
        <v>-1.4763932913560707E-3</v>
      </c>
      <c r="AC36" s="54">
        <f t="shared" si="30"/>
        <v>0</v>
      </c>
      <c r="AD36" s="54">
        <f t="shared" si="31"/>
        <v>0</v>
      </c>
      <c r="AE36" s="54">
        <f t="shared" si="32"/>
        <v>-1.0518548345082053</v>
      </c>
      <c r="AF36" s="54">
        <f t="shared" si="33"/>
        <v>-0.60520938020466986</v>
      </c>
      <c r="AG36" s="54">
        <f t="shared" si="34"/>
        <v>-0.37243741179169376</v>
      </c>
      <c r="AH36" s="54">
        <f t="shared" si="35"/>
        <v>-0.24768667700411129</v>
      </c>
      <c r="AI36" s="54">
        <f t="shared" si="36"/>
        <v>-0.17514236816434448</v>
      </c>
    </row>
    <row r="37" spans="1:35" x14ac:dyDescent="0.25">
      <c r="A37" s="5" t="s">
        <v>67</v>
      </c>
      <c r="B37" s="5" t="s">
        <v>31</v>
      </c>
      <c r="C37" s="5" t="s">
        <v>32</v>
      </c>
      <c r="D37" s="33" t="s">
        <v>56</v>
      </c>
      <c r="E37" s="35">
        <f>SUMIFS(ME_PV_ALL_PART!$F:$F,ME_PV_ALL_PART!$C:$C,$B37,ME_PV_ALL_PART!$D:$D,$C37,ME_PV_ALL_PART!$E:$E,E$4,ME_PV_ALL_PART!$B:$B,$A37)</f>
        <v>6</v>
      </c>
      <c r="F37" s="35">
        <f>SUMIFS(ME_PV_ALL_PART!$F:$F,ME_PV_ALL_PART!$C:$C,$B37,ME_PV_ALL_PART!$D:$D,$C37,ME_PV_ALL_PART!$E:$E,F$4,ME_PV_ALL_PART!$B:$B,$A37)</f>
        <v>5.9569711450455722</v>
      </c>
      <c r="G37" s="35">
        <f>SUMIFS(ME_PV_ALL_PART!$F:$F,ME_PV_ALL_PART!$C:$C,$B37,ME_PV_ALL_PART!$D:$D,$C37,ME_PV_ALL_PART!$E:$E,G$4,ME_PV_ALL_PART!$B:$B,$A37)</f>
        <v>5.8119760469159489</v>
      </c>
      <c r="H37" s="35">
        <f>SUMIFS(ME_PV_ALL_PART!$F:$F,ME_PV_ALL_PART!$C:$C,$B37,ME_PV_ALL_PART!$D:$D,$C37,ME_PV_ALL_PART!$E:$E,H$4,ME_PV_ALL_PART!$B:$B,$A37)</f>
        <v>5.6105041664216415</v>
      </c>
      <c r="I37" s="35">
        <f>SUMIFS(ME_PV_ALL_PART!$F:$F,ME_PV_ALL_PART!$C:$C,$B37,ME_PV_ALL_PART!$D:$D,$C37,ME_PV_ALL_PART!$E:$E,I$4,ME_PV_ALL_PART!$B:$B,$A37)</f>
        <v>5.4986425912554395</v>
      </c>
      <c r="J37" s="35">
        <f>SUMIFS(ME_PV_ALL_PART!$F:$F,ME_PV_ALL_PART!$C:$C,$B37,ME_PV_ALL_PART!$D:$D,$C37,ME_PV_ALL_PART!$E:$E,J$4,ME_PV_ALL_PART!$B:$B,$A37)</f>
        <v>5.4959232804107874</v>
      </c>
      <c r="K37" s="35">
        <f>SUMIFS(ME_PV_ALL_PART!$F:$F,ME_PV_ALL_PART!$C:$C,$B37,ME_PV_ALL_PART!$D:$D,$C37,ME_PV_ALL_PART!$E:$E,K$4,ME_PV_ALL_PART!$B:$B,$A37)</f>
        <v>5.5963216702995391</v>
      </c>
      <c r="L37" s="33" t="s">
        <v>50</v>
      </c>
      <c r="M37" s="35">
        <f>SUMIFS(Baseline_ME_PART!$F:$F,Baseline_ME_PART!$C:$C,$B37,Baseline_ME_PART!$D:$D,$C37,Baseline_ME_PART!$E:$E,M$4,Baseline_ME_PART!$B:$B,$A37)</f>
        <v>6</v>
      </c>
      <c r="N37" s="35">
        <f>SUMIFS(Baseline_ME_PART!$F:$F,Baseline_ME_PART!$C:$C,$B37,Baseline_ME_PART!$D:$D,$C37,Baseline_ME_PART!$E:$E,N$4,Baseline_ME_PART!$B:$B,$A37)</f>
        <v>5.9569711450455722</v>
      </c>
      <c r="O37" s="35">
        <f>SUMIFS(Baseline_ME_PART!$F:$F,Baseline_ME_PART!$C:$C,$B37,Baseline_ME_PART!$D:$D,$C37,Baseline_ME_PART!$E:$E,O$4,Baseline_ME_PART!$B:$B,$A37)</f>
        <v>5.7753232605704907</v>
      </c>
      <c r="P37" s="35">
        <f>SUMIFS(Baseline_ME_PART!$F:$F,Baseline_ME_PART!$C:$C,$B37,Baseline_ME_PART!$D:$D,$C37,Baseline_ME_PART!$E:$E,P$4,Baseline_ME_PART!$B:$B,$A37)</f>
        <v>5.6030014871240574</v>
      </c>
      <c r="Q37" s="35">
        <f>SUMIFS(Baseline_ME_PART!$F:$F,Baseline_ME_PART!$C:$C,$B37,Baseline_ME_PART!$D:$D,$C37,Baseline_ME_PART!$E:$E,Q$4,Baseline_ME_PART!$B:$B,$A37)</f>
        <v>5.5114248983754566</v>
      </c>
      <c r="R37" s="35">
        <f>SUMIFS(Baseline_ME_PART!$F:$F,Baseline_ME_PART!$C:$C,$B37,Baseline_ME_PART!$D:$D,$C37,Baseline_ME_PART!$E:$E,R$4,Baseline_ME_PART!$B:$B,$A37)</f>
        <v>5.523416683056162</v>
      </c>
      <c r="S37" s="35">
        <f>SUMIFS(Baseline_ME_PART!$F:$F,Baseline_ME_PART!$C:$C,$B37,Baseline_ME_PART!$D:$D,$C37,Baseline_ME_PART!$E:$E,S$4,Baseline_ME_PART!$B:$B,$A37)</f>
        <v>5.6357199952643695</v>
      </c>
      <c r="U37" s="44">
        <f t="shared" si="23"/>
        <v>0</v>
      </c>
      <c r="V37" s="44">
        <f t="shared" si="24"/>
        <v>0</v>
      </c>
      <c r="W37" s="44">
        <f t="shared" si="25"/>
        <v>6.3464475825441014E-3</v>
      </c>
      <c r="X37" s="44">
        <f t="shared" si="26"/>
        <v>1.3390464583715733E-3</v>
      </c>
      <c r="Y37" s="44">
        <f t="shared" si="27"/>
        <v>-2.3192381926105954E-3</v>
      </c>
      <c r="Z37" s="44">
        <f t="shared" si="28"/>
        <v>-4.9776079233193604E-3</v>
      </c>
      <c r="AA37" s="44">
        <f t="shared" si="29"/>
        <v>-6.990823709825289E-3</v>
      </c>
      <c r="AC37" s="52">
        <f t="shared" si="30"/>
        <v>0</v>
      </c>
      <c r="AD37" s="52">
        <f t="shared" si="31"/>
        <v>0</v>
      </c>
      <c r="AE37" s="52">
        <f t="shared" si="32"/>
        <v>3.665278634545821E-2</v>
      </c>
      <c r="AF37" s="52">
        <f t="shared" si="33"/>
        <v>7.5026792975840806E-3</v>
      </c>
      <c r="AG37" s="52">
        <f t="shared" si="34"/>
        <v>-1.2782307120017045E-2</v>
      </c>
      <c r="AH37" s="52">
        <f t="shared" si="35"/>
        <v>-2.7493402645374587E-2</v>
      </c>
      <c r="AI37" s="52">
        <f t="shared" si="36"/>
        <v>-3.9398324964830422E-2</v>
      </c>
    </row>
    <row r="38" spans="1:35" x14ac:dyDescent="0.25">
      <c r="A38" s="1" t="s">
        <v>67</v>
      </c>
      <c r="B38" s="1" t="s">
        <v>42</v>
      </c>
      <c r="C38" s="1" t="s">
        <v>32</v>
      </c>
      <c r="D38" s="12" t="s">
        <v>56</v>
      </c>
      <c r="E38" s="36">
        <f>SUMIFS(ME_PV_ALL_PART!$F:$F,ME_PV_ALL_PART!$C:$C,$B38,ME_PV_ALL_PART!$D:$D,$C38,ME_PV_ALL_PART!$E:$E,E$4,ME_PV_ALL_PART!$B:$B,$A38)</f>
        <v>7</v>
      </c>
      <c r="F38" s="36">
        <f>SUMIFS(ME_PV_ALL_PART!$F:$F,ME_PV_ALL_PART!$C:$C,$B38,ME_PV_ALL_PART!$D:$D,$C38,ME_PV_ALL_PART!$E:$E,F$4,ME_PV_ALL_PART!$B:$B,$A38)</f>
        <v>7.0063950437855462</v>
      </c>
      <c r="G38" s="36">
        <f>SUMIFS(ME_PV_ALL_PART!$F:$F,ME_PV_ALL_PART!$C:$C,$B38,ME_PV_ALL_PART!$D:$D,$C38,ME_PV_ALL_PART!$E:$E,G$4,ME_PV_ALL_PART!$B:$B,$A38)</f>
        <v>6.8984963649724929</v>
      </c>
      <c r="H38" s="36">
        <f>SUMIFS(ME_PV_ALL_PART!$F:$F,ME_PV_ALL_PART!$C:$C,$B38,ME_PV_ALL_PART!$D:$D,$C38,ME_PV_ALL_PART!$E:$E,H$4,ME_PV_ALL_PART!$B:$B,$A38)</f>
        <v>6.7263881234341456</v>
      </c>
      <c r="I38" s="36">
        <f>SUMIFS(ME_PV_ALL_PART!$F:$F,ME_PV_ALL_PART!$C:$C,$B38,ME_PV_ALL_PART!$D:$D,$C38,ME_PV_ALL_PART!$E:$E,I$4,ME_PV_ALL_PART!$B:$B,$A38)</f>
        <v>6.6001638905010678</v>
      </c>
      <c r="J38" s="36">
        <f>SUMIFS(ME_PV_ALL_PART!$F:$F,ME_PV_ALL_PART!$C:$C,$B38,ME_PV_ALL_PART!$D:$D,$C38,ME_PV_ALL_PART!$E:$E,J$4,ME_PV_ALL_PART!$B:$B,$A38)</f>
        <v>6.5367990543722678</v>
      </c>
      <c r="K38" s="36">
        <f>SUMIFS(ME_PV_ALL_PART!$F:$F,ME_PV_ALL_PART!$C:$C,$B38,ME_PV_ALL_PART!$D:$D,$C38,ME_PV_ALL_PART!$E:$E,K$4,ME_PV_ALL_PART!$B:$B,$A38)</f>
        <v>6.5343036121341704</v>
      </c>
      <c r="L38" s="12" t="s">
        <v>50</v>
      </c>
      <c r="M38" s="36">
        <f>SUMIFS(Baseline_ME_PART!$F:$F,Baseline_ME_PART!$C:$C,$B38,Baseline_ME_PART!$D:$D,$C38,Baseline_ME_PART!$E:$E,M$4,Baseline_ME_PART!$B:$B,$A38)</f>
        <v>7</v>
      </c>
      <c r="N38" s="36">
        <f>SUMIFS(Baseline_ME_PART!$F:$F,Baseline_ME_PART!$C:$C,$B38,Baseline_ME_PART!$D:$D,$C38,Baseline_ME_PART!$E:$E,N$4,Baseline_ME_PART!$B:$B,$A38)</f>
        <v>7.0063950437855462</v>
      </c>
      <c r="O38" s="36">
        <f>SUMIFS(Baseline_ME_PART!$F:$F,Baseline_ME_PART!$C:$C,$B38,Baseline_ME_PART!$D:$D,$C38,Baseline_ME_PART!$E:$E,O$4,Baseline_ME_PART!$B:$B,$A38)</f>
        <v>6.8709524145933676</v>
      </c>
      <c r="P38" s="36">
        <f>SUMIFS(Baseline_ME_PART!$F:$F,Baseline_ME_PART!$C:$C,$B38,Baseline_ME_PART!$D:$D,$C38,Baseline_ME_PART!$E:$E,P$4,Baseline_ME_PART!$B:$B,$A38)</f>
        <v>6.7174366902285589</v>
      </c>
      <c r="Q38" s="36">
        <f>SUMIFS(Baseline_ME_PART!$F:$F,Baseline_ME_PART!$C:$C,$B38,Baseline_ME_PART!$D:$D,$C38,Baseline_ME_PART!$E:$E,Q$4,Baseline_ME_PART!$B:$B,$A38)</f>
        <v>6.6031119629337027</v>
      </c>
      <c r="R38" s="36">
        <f>SUMIFS(Baseline_ME_PART!$F:$F,Baseline_ME_PART!$C:$C,$B38,Baseline_ME_PART!$D:$D,$C38,Baseline_ME_PART!$E:$E,R$4,Baseline_ME_PART!$B:$B,$A38)</f>
        <v>6.5477768381728687</v>
      </c>
      <c r="S38" s="36">
        <f>SUMIFS(Baseline_ME_PART!$F:$F,Baseline_ME_PART!$C:$C,$B38,Baseline_ME_PART!$D:$D,$C38,Baseline_ME_PART!$E:$E,S$4,Baseline_ME_PART!$B:$B,$A38)</f>
        <v>6.5512829507280408</v>
      </c>
      <c r="U38" s="45">
        <f t="shared" si="23"/>
        <v>0</v>
      </c>
      <c r="V38" s="45">
        <f t="shared" si="24"/>
        <v>0</v>
      </c>
      <c r="W38" s="45">
        <f t="shared" si="25"/>
        <v>4.0087528943766326E-3</v>
      </c>
      <c r="X38" s="45">
        <f t="shared" si="26"/>
        <v>1.3325668135597546E-3</v>
      </c>
      <c r="Y38" s="45">
        <f t="shared" si="27"/>
        <v>-4.4646712780027631E-4</v>
      </c>
      <c r="Z38" s="45">
        <f t="shared" si="28"/>
        <v>-1.6765665770099858E-3</v>
      </c>
      <c r="AA38" s="45">
        <f t="shared" si="29"/>
        <v>-2.5917577856995333E-3</v>
      </c>
      <c r="AC38" s="53">
        <f t="shared" si="30"/>
        <v>0</v>
      </c>
      <c r="AD38" s="53">
        <f t="shared" si="31"/>
        <v>0</v>
      </c>
      <c r="AE38" s="53">
        <f t="shared" si="32"/>
        <v>2.754395037912527E-2</v>
      </c>
      <c r="AF38" s="53">
        <f t="shared" si="33"/>
        <v>8.9514332055866674E-3</v>
      </c>
      <c r="AG38" s="53">
        <f t="shared" si="34"/>
        <v>-2.9480724326349517E-3</v>
      </c>
      <c r="AH38" s="53">
        <f t="shared" si="35"/>
        <v>-1.0977783800600882E-2</v>
      </c>
      <c r="AI38" s="53">
        <f t="shared" si="36"/>
        <v>-1.6979338593870352E-2</v>
      </c>
    </row>
    <row r="39" spans="1:35" x14ac:dyDescent="0.25">
      <c r="A39" s="1" t="s">
        <v>67</v>
      </c>
      <c r="B39" s="1" t="s">
        <v>43</v>
      </c>
      <c r="C39" s="1" t="s">
        <v>32</v>
      </c>
      <c r="D39" s="12" t="s">
        <v>56</v>
      </c>
      <c r="E39" s="36">
        <f>SUMIFS(ME_PV_ALL_PART!$F:$F,ME_PV_ALL_PART!$C:$C,$B39,ME_PV_ALL_PART!$D:$D,$C39,ME_PV_ALL_PART!$E:$E,E$4,ME_PV_ALL_PART!$B:$B,$A39)</f>
        <v>20</v>
      </c>
      <c r="F39" s="36">
        <f>SUMIFS(ME_PV_ALL_PART!$F:$F,ME_PV_ALL_PART!$C:$C,$B39,ME_PV_ALL_PART!$D:$D,$C39,ME_PV_ALL_PART!$E:$E,F$4,ME_PV_ALL_PART!$B:$B,$A39)</f>
        <v>19.811807385921107</v>
      </c>
      <c r="G39" s="36">
        <f>SUMIFS(ME_PV_ALL_PART!$F:$F,ME_PV_ALL_PART!$C:$C,$B39,ME_PV_ALL_PART!$D:$D,$C39,ME_PV_ALL_PART!$E:$E,G$4,ME_PV_ALL_PART!$B:$B,$A39)</f>
        <v>19.771151790130688</v>
      </c>
      <c r="H39" s="36">
        <f>SUMIFS(ME_PV_ALL_PART!$F:$F,ME_PV_ALL_PART!$C:$C,$B39,ME_PV_ALL_PART!$D:$D,$C39,ME_PV_ALL_PART!$E:$E,H$4,ME_PV_ALL_PART!$B:$B,$A39)</f>
        <v>19.116916598474688</v>
      </c>
      <c r="I39" s="36">
        <f>SUMIFS(ME_PV_ALL_PART!$F:$F,ME_PV_ALL_PART!$C:$C,$B39,ME_PV_ALL_PART!$D:$D,$C39,ME_PV_ALL_PART!$E:$E,I$4,ME_PV_ALL_PART!$B:$B,$A39)</f>
        <v>18.928508665303749</v>
      </c>
      <c r="J39" s="36">
        <f>SUMIFS(ME_PV_ALL_PART!$F:$F,ME_PV_ALL_PART!$C:$C,$B39,ME_PV_ALL_PART!$D:$D,$C39,ME_PV_ALL_PART!$E:$E,J$4,ME_PV_ALL_PART!$B:$B,$A39)</f>
        <v>19.196384137875413</v>
      </c>
      <c r="K39" s="36">
        <f>SUMIFS(ME_PV_ALL_PART!$F:$F,ME_PV_ALL_PART!$C:$C,$B39,ME_PV_ALL_PART!$D:$D,$C39,ME_PV_ALL_PART!$E:$E,K$4,ME_PV_ALL_PART!$B:$B,$A39)</f>
        <v>19.857102850991392</v>
      </c>
      <c r="L39" s="12" t="s">
        <v>50</v>
      </c>
      <c r="M39" s="36">
        <f>SUMIFS(Baseline_ME_PART!$F:$F,Baseline_ME_PART!$C:$C,$B39,Baseline_ME_PART!$D:$D,$C39,Baseline_ME_PART!$E:$E,M$4,Baseline_ME_PART!$B:$B,$A39)</f>
        <v>20</v>
      </c>
      <c r="N39" s="36">
        <f>SUMIFS(Baseline_ME_PART!$F:$F,Baseline_ME_PART!$C:$C,$B39,Baseline_ME_PART!$D:$D,$C39,Baseline_ME_PART!$E:$E,N$4,Baseline_ME_PART!$B:$B,$A39)</f>
        <v>19.811807385921107</v>
      </c>
      <c r="O39" s="36">
        <f>SUMIFS(Baseline_ME_PART!$F:$F,Baseline_ME_PART!$C:$C,$B39,Baseline_ME_PART!$D:$D,$C39,Baseline_ME_PART!$E:$E,O$4,Baseline_ME_PART!$B:$B,$A39)</f>
        <v>19.210027501838162</v>
      </c>
      <c r="P39" s="36">
        <f>SUMIFS(Baseline_ME_PART!$F:$F,Baseline_ME_PART!$C:$C,$B39,Baseline_ME_PART!$D:$D,$C39,Baseline_ME_PART!$E:$E,P$4,Baseline_ME_PART!$B:$B,$A39)</f>
        <v>18.782605991889341</v>
      </c>
      <c r="Q39" s="36">
        <f>SUMIFS(Baseline_ME_PART!$F:$F,Baseline_ME_PART!$C:$C,$B39,Baseline_ME_PART!$D:$D,$C39,Baseline_ME_PART!$E:$E,Q$4,Baseline_ME_PART!$B:$B,$A39)</f>
        <v>18.727782134910193</v>
      </c>
      <c r="R39" s="36">
        <f>SUMIFS(Baseline_ME_PART!$F:$F,Baseline_ME_PART!$C:$C,$B39,Baseline_ME_PART!$D:$D,$C39,Baseline_ME_PART!$E:$E,R$4,Baseline_ME_PART!$B:$B,$A39)</f>
        <v>19.079638883099985</v>
      </c>
      <c r="S39" s="36">
        <f>SUMIFS(Baseline_ME_PART!$F:$F,Baseline_ME_PART!$C:$C,$B39,Baseline_ME_PART!$D:$D,$C39,Baseline_ME_PART!$E:$E,S$4,Baseline_ME_PART!$B:$B,$A39)</f>
        <v>19.799057703015443</v>
      </c>
      <c r="U39" s="45">
        <f t="shared" si="23"/>
        <v>0</v>
      </c>
      <c r="V39" s="45">
        <f t="shared" si="24"/>
        <v>0</v>
      </c>
      <c r="W39" s="45">
        <f t="shared" si="25"/>
        <v>2.9209967983587326E-2</v>
      </c>
      <c r="X39" s="45">
        <f t="shared" si="26"/>
        <v>1.7798946894254764E-2</v>
      </c>
      <c r="Y39" s="45">
        <f t="shared" si="27"/>
        <v>1.0718115415246254E-2</v>
      </c>
      <c r="Z39" s="45">
        <f t="shared" si="28"/>
        <v>6.1188398528253529E-3</v>
      </c>
      <c r="AA39" s="45">
        <f t="shared" si="29"/>
        <v>2.9317126525223447E-3</v>
      </c>
      <c r="AC39" s="53">
        <f t="shared" si="30"/>
        <v>0</v>
      </c>
      <c r="AD39" s="53">
        <f t="shared" si="31"/>
        <v>0</v>
      </c>
      <c r="AE39" s="53">
        <f t="shared" si="32"/>
        <v>0.56112428829252536</v>
      </c>
      <c r="AF39" s="53">
        <f t="shared" si="33"/>
        <v>0.33431060658534761</v>
      </c>
      <c r="AG39" s="53">
        <f t="shared" si="34"/>
        <v>0.20072653039355615</v>
      </c>
      <c r="AH39" s="53">
        <f t="shared" si="35"/>
        <v>0.1167452547754273</v>
      </c>
      <c r="AI39" s="53">
        <f t="shared" si="36"/>
        <v>5.8045147975949618E-2</v>
      </c>
    </row>
    <row r="40" spans="1:35" x14ac:dyDescent="0.25">
      <c r="A40" s="1" t="s">
        <v>67</v>
      </c>
      <c r="B40" s="1" t="s">
        <v>44</v>
      </c>
      <c r="C40" s="1" t="s">
        <v>32</v>
      </c>
      <c r="D40" s="12" t="s">
        <v>56</v>
      </c>
      <c r="E40" s="36">
        <f>SUMIFS(ME_PV_ALL_PART!$F:$F,ME_PV_ALL_PART!$C:$C,$B40,ME_PV_ALL_PART!$D:$D,$C40,ME_PV_ALL_PART!$E:$E,E$4,ME_PV_ALL_PART!$B:$B,$A40)</f>
        <v>9</v>
      </c>
      <c r="F40" s="36">
        <f>SUMIFS(ME_PV_ALL_PART!$F:$F,ME_PV_ALL_PART!$C:$C,$B40,ME_PV_ALL_PART!$D:$D,$C40,ME_PV_ALL_PART!$E:$E,F$4,ME_PV_ALL_PART!$B:$B,$A40)</f>
        <v>8.7114771704422029</v>
      </c>
      <c r="G40" s="36">
        <f>SUMIFS(ME_PV_ALL_PART!$F:$F,ME_PV_ALL_PART!$C:$C,$B40,ME_PV_ALL_PART!$D:$D,$C40,ME_PV_ALL_PART!$E:$E,G$4,ME_PV_ALL_PART!$B:$B,$A40)</f>
        <v>8.5797029291695441</v>
      </c>
      <c r="H40" s="36">
        <f>SUMIFS(ME_PV_ALL_PART!$F:$F,ME_PV_ALL_PART!$C:$C,$B40,ME_PV_ALL_PART!$D:$D,$C40,ME_PV_ALL_PART!$E:$E,H$4,ME_PV_ALL_PART!$B:$B,$A40)</f>
        <v>8.2060006652482116</v>
      </c>
      <c r="I40" s="36">
        <f>SUMIFS(ME_PV_ALL_PART!$F:$F,ME_PV_ALL_PART!$C:$C,$B40,ME_PV_ALL_PART!$D:$D,$C40,ME_PV_ALL_PART!$E:$E,I$4,ME_PV_ALL_PART!$B:$B,$A40)</f>
        <v>8.0277286035437729</v>
      </c>
      <c r="J40" s="36">
        <f>SUMIFS(ME_PV_ALL_PART!$F:$F,ME_PV_ALL_PART!$C:$C,$B40,ME_PV_ALL_PART!$D:$D,$C40,ME_PV_ALL_PART!$E:$E,J$4,ME_PV_ALL_PART!$B:$B,$A40)</f>
        <v>8.006574773235748</v>
      </c>
      <c r="K40" s="36">
        <f>SUMIFS(ME_PV_ALL_PART!$F:$F,ME_PV_ALL_PART!$C:$C,$B40,ME_PV_ALL_PART!$D:$D,$C40,ME_PV_ALL_PART!$E:$E,K$4,ME_PV_ALL_PART!$B:$B,$A40)</f>
        <v>8.1019442849089778</v>
      </c>
      <c r="L40" s="12" t="s">
        <v>50</v>
      </c>
      <c r="M40" s="36">
        <f>SUMIFS(Baseline_ME_PART!$F:$F,Baseline_ME_PART!$C:$C,$B40,Baseline_ME_PART!$D:$D,$C40,Baseline_ME_PART!$E:$E,M$4,Baseline_ME_PART!$B:$B,$A40)</f>
        <v>9</v>
      </c>
      <c r="N40" s="36">
        <f>SUMIFS(Baseline_ME_PART!$F:$F,Baseline_ME_PART!$C:$C,$B40,Baseline_ME_PART!$D:$D,$C40,Baseline_ME_PART!$E:$E,N$4,Baseline_ME_PART!$B:$B,$A40)</f>
        <v>8.7114771704422029</v>
      </c>
      <c r="O40" s="36">
        <f>SUMIFS(Baseline_ME_PART!$F:$F,Baseline_ME_PART!$C:$C,$B40,Baseline_ME_PART!$D:$D,$C40,Baseline_ME_PART!$E:$E,O$4,Baseline_ME_PART!$B:$B,$A40)</f>
        <v>8.3195843916645806</v>
      </c>
      <c r="P40" s="36">
        <f>SUMIFS(Baseline_ME_PART!$F:$F,Baseline_ME_PART!$C:$C,$B40,Baseline_ME_PART!$D:$D,$C40,Baseline_ME_PART!$E:$E,P$4,Baseline_ME_PART!$B:$B,$A40)</f>
        <v>8.046691178351697</v>
      </c>
      <c r="Q40" s="36">
        <f>SUMIFS(Baseline_ME_PART!$F:$F,Baseline_ME_PART!$C:$C,$B40,Baseline_ME_PART!$D:$D,$C40,Baseline_ME_PART!$E:$E,Q$4,Baseline_ME_PART!$B:$B,$A40)</f>
        <v>7.9237468718224955</v>
      </c>
      <c r="R40" s="36">
        <f>SUMIFS(Baseline_ME_PART!$F:$F,Baseline_ME_PART!$C:$C,$B40,Baseline_ME_PART!$D:$D,$C40,Baseline_ME_PART!$E:$E,R$4,Baseline_ME_PART!$B:$B,$A40)</f>
        <v>7.9344926928526087</v>
      </c>
      <c r="S40" s="36">
        <f>SUMIFS(Baseline_ME_PART!$F:$F,Baseline_ME_PART!$C:$C,$B40,Baseline_ME_PART!$D:$D,$C40,Baseline_ME_PART!$E:$E,S$4,Baseline_ME_PART!$B:$B,$A40)</f>
        <v>8.049716548851535</v>
      </c>
      <c r="U40" s="45">
        <f t="shared" si="23"/>
        <v>0</v>
      </c>
      <c r="V40" s="45">
        <f t="shared" si="24"/>
        <v>0</v>
      </c>
      <c r="W40" s="45">
        <f t="shared" si="25"/>
        <v>3.126580911488519E-2</v>
      </c>
      <c r="X40" s="45">
        <f t="shared" si="26"/>
        <v>1.9798136074254957E-2</v>
      </c>
      <c r="Y40" s="45">
        <f t="shared" si="27"/>
        <v>1.3122798267451552E-2</v>
      </c>
      <c r="Z40" s="45">
        <f t="shared" si="28"/>
        <v>9.0846489086908733E-3</v>
      </c>
      <c r="AA40" s="45">
        <f t="shared" si="29"/>
        <v>6.4881459788661555E-3</v>
      </c>
      <c r="AC40" s="53">
        <f t="shared" si="30"/>
        <v>0</v>
      </c>
      <c r="AD40" s="53">
        <f t="shared" si="31"/>
        <v>0</v>
      </c>
      <c r="AE40" s="53">
        <f t="shared" si="32"/>
        <v>0.2601185375049635</v>
      </c>
      <c r="AF40" s="53">
        <f t="shared" si="33"/>
        <v>0.15930948689651458</v>
      </c>
      <c r="AG40" s="53">
        <f t="shared" si="34"/>
        <v>0.10398173172127745</v>
      </c>
      <c r="AH40" s="53">
        <f t="shared" si="35"/>
        <v>7.2082080383139235E-2</v>
      </c>
      <c r="AI40" s="53">
        <f t="shared" si="36"/>
        <v>5.2227736057442797E-2</v>
      </c>
    </row>
    <row r="41" spans="1:35" x14ac:dyDescent="0.25">
      <c r="A41" s="1" t="s">
        <v>67</v>
      </c>
      <c r="B41" s="1" t="s">
        <v>45</v>
      </c>
      <c r="C41" s="1" t="s">
        <v>32</v>
      </c>
      <c r="D41" s="12" t="s">
        <v>56</v>
      </c>
      <c r="E41" s="36">
        <f>SUMIFS(ME_PV_ALL_PART!$F:$F,ME_PV_ALL_PART!$C:$C,$B41,ME_PV_ALL_PART!$D:$D,$C41,ME_PV_ALL_PART!$E:$E,E$4,ME_PV_ALL_PART!$B:$B,$A41)</f>
        <v>2</v>
      </c>
      <c r="F41" s="36">
        <f>SUMIFS(ME_PV_ALL_PART!$F:$F,ME_PV_ALL_PART!$C:$C,$B41,ME_PV_ALL_PART!$D:$D,$C41,ME_PV_ALL_PART!$E:$E,F$4,ME_PV_ALL_PART!$B:$B,$A41)</f>
        <v>2.0086556316854152</v>
      </c>
      <c r="G41" s="36">
        <f>SUMIFS(ME_PV_ALL_PART!$F:$F,ME_PV_ALL_PART!$C:$C,$B41,ME_PV_ALL_PART!$D:$D,$C41,ME_PV_ALL_PART!$E:$E,G$4,ME_PV_ALL_PART!$B:$B,$A41)</f>
        <v>2.0349489751393999</v>
      </c>
      <c r="H41" s="36">
        <f>SUMIFS(ME_PV_ALL_PART!$F:$F,ME_PV_ALL_PART!$C:$C,$B41,ME_PV_ALL_PART!$D:$D,$C41,ME_PV_ALL_PART!$E:$E,H$4,ME_PV_ALL_PART!$B:$B,$A41)</f>
        <v>2.0319683449338237</v>
      </c>
      <c r="I41" s="36">
        <f>SUMIFS(ME_PV_ALL_PART!$F:$F,ME_PV_ALL_PART!$C:$C,$B41,ME_PV_ALL_PART!$D:$D,$C41,ME_PV_ALL_PART!$E:$E,I$4,ME_PV_ALL_PART!$B:$B,$A41)</f>
        <v>2.0611266187263579</v>
      </c>
      <c r="J41" s="36">
        <f>SUMIFS(ME_PV_ALL_PART!$F:$F,ME_PV_ALL_PART!$C:$C,$B41,ME_PV_ALL_PART!$D:$D,$C41,ME_PV_ALL_PART!$E:$E,J$4,ME_PV_ALL_PART!$B:$B,$A41)</f>
        <v>2.1199433304607158</v>
      </c>
      <c r="K41" s="36">
        <f>SUMIFS(ME_PV_ALL_PART!$F:$F,ME_PV_ALL_PART!$C:$C,$B41,ME_PV_ALL_PART!$D:$D,$C41,ME_PV_ALL_PART!$E:$E,K$4,ME_PV_ALL_PART!$B:$B,$A41)</f>
        <v>2.2030711837846084</v>
      </c>
      <c r="L41" s="12" t="s">
        <v>50</v>
      </c>
      <c r="M41" s="36">
        <f>SUMIFS(Baseline_ME_PART!$F:$F,Baseline_ME_PART!$C:$C,$B41,Baseline_ME_PART!$D:$D,$C41,Baseline_ME_PART!$E:$E,M$4,Baseline_ME_PART!$B:$B,$A41)</f>
        <v>2</v>
      </c>
      <c r="N41" s="36">
        <f>SUMIFS(Baseline_ME_PART!$F:$F,Baseline_ME_PART!$C:$C,$B41,Baseline_ME_PART!$D:$D,$C41,Baseline_ME_PART!$E:$E,N$4,Baseline_ME_PART!$B:$B,$A41)</f>
        <v>2.0086556316854152</v>
      </c>
      <c r="O41" s="36">
        <f>SUMIFS(Baseline_ME_PART!$F:$F,Baseline_ME_PART!$C:$C,$B41,Baseline_ME_PART!$D:$D,$C41,Baseline_ME_PART!$E:$E,O$4,Baseline_ME_PART!$B:$B,$A41)</f>
        <v>2.0033264474766703</v>
      </c>
      <c r="P41" s="36">
        <f>SUMIFS(Baseline_ME_PART!$F:$F,Baseline_ME_PART!$C:$C,$B41,Baseline_ME_PART!$D:$D,$C41,Baseline_ME_PART!$E:$E,P$4,Baseline_ME_PART!$B:$B,$A41)</f>
        <v>2.0148960382461532</v>
      </c>
      <c r="Q41" s="36">
        <f>SUMIFS(Baseline_ME_PART!$F:$F,Baseline_ME_PART!$C:$C,$B41,Baseline_ME_PART!$D:$D,$C41,Baseline_ME_PART!$E:$E,Q$4,Baseline_ME_PART!$B:$B,$A41)</f>
        <v>2.0526285028281825</v>
      </c>
      <c r="R41" s="36">
        <f>SUMIFS(Baseline_ME_PART!$F:$F,Baseline_ME_PART!$C:$C,$B41,Baseline_ME_PART!$D:$D,$C41,Baseline_ME_PART!$E:$E,R$4,Baseline_ME_PART!$B:$B,$A41)</f>
        <v>2.1169255403449387</v>
      </c>
      <c r="S41" s="36">
        <f>SUMIFS(Baseline_ME_PART!$F:$F,Baseline_ME_PART!$C:$C,$B41,Baseline_ME_PART!$D:$D,$C41,Baseline_ME_PART!$E:$E,S$4,Baseline_ME_PART!$B:$B,$A41)</f>
        <v>2.2039489509335528</v>
      </c>
      <c r="U41" s="45">
        <f t="shared" si="23"/>
        <v>0</v>
      </c>
      <c r="V41" s="45">
        <f t="shared" si="24"/>
        <v>0</v>
      </c>
      <c r="W41" s="45">
        <f t="shared" si="25"/>
        <v>1.5785009828308549E-2</v>
      </c>
      <c r="X41" s="45">
        <f t="shared" si="26"/>
        <v>8.4730459356756604E-3</v>
      </c>
      <c r="Y41" s="45">
        <f t="shared" si="27"/>
        <v>4.140113949731461E-3</v>
      </c>
      <c r="Z41" s="45">
        <f t="shared" si="28"/>
        <v>1.4255532649889435E-3</v>
      </c>
      <c r="AA41" s="45">
        <f t="shared" si="29"/>
        <v>-3.9827018160865091E-4</v>
      </c>
      <c r="AC41" s="53">
        <f t="shared" si="30"/>
        <v>0</v>
      </c>
      <c r="AD41" s="53">
        <f t="shared" si="31"/>
        <v>0</v>
      </c>
      <c r="AE41" s="53">
        <f t="shared" si="32"/>
        <v>3.1622527662729549E-2</v>
      </c>
      <c r="AF41" s="53">
        <f t="shared" si="33"/>
        <v>1.7072306687670569E-2</v>
      </c>
      <c r="AG41" s="53">
        <f t="shared" si="34"/>
        <v>8.4981158981753957E-3</v>
      </c>
      <c r="AH41" s="53">
        <f t="shared" si="35"/>
        <v>3.0177901157770748E-3</v>
      </c>
      <c r="AI41" s="53">
        <f t="shared" si="36"/>
        <v>-8.7776714894438612E-4</v>
      </c>
    </row>
    <row r="42" spans="1:35" x14ac:dyDescent="0.25">
      <c r="A42" s="1" t="s">
        <v>67</v>
      </c>
      <c r="B42" s="1" t="s">
        <v>46</v>
      </c>
      <c r="C42" s="1" t="s">
        <v>32</v>
      </c>
      <c r="D42" s="12" t="s">
        <v>56</v>
      </c>
      <c r="E42" s="36">
        <f>SUMIFS(ME_PV_ALL_PART!$F:$F,ME_PV_ALL_PART!$C:$C,$B42,ME_PV_ALL_PART!$D:$D,$C42,ME_PV_ALL_PART!$E:$E,E$4,ME_PV_ALL_PART!$B:$B,$A42)</f>
        <v>2</v>
      </c>
      <c r="F42" s="36">
        <f>SUMIFS(ME_PV_ALL_PART!$F:$F,ME_PV_ALL_PART!$C:$C,$B42,ME_PV_ALL_PART!$D:$D,$C42,ME_PV_ALL_PART!$E:$E,F$4,ME_PV_ALL_PART!$B:$B,$A42)</f>
        <v>1.8861023445328993</v>
      </c>
      <c r="G42" s="36">
        <f>SUMIFS(ME_PV_ALL_PART!$F:$F,ME_PV_ALL_PART!$C:$C,$B42,ME_PV_ALL_PART!$D:$D,$C42,ME_PV_ALL_PART!$E:$E,G$4,ME_PV_ALL_PART!$B:$B,$A42)</f>
        <v>1.8406014925186684</v>
      </c>
      <c r="H42" s="36">
        <f>SUMIFS(ME_PV_ALL_PART!$F:$F,ME_PV_ALL_PART!$C:$C,$B42,ME_PV_ALL_PART!$D:$D,$C42,ME_PV_ALL_PART!$E:$E,H$4,ME_PV_ALL_PART!$B:$B,$A42)</f>
        <v>1.7851704624453735</v>
      </c>
      <c r="I42" s="36">
        <f>SUMIFS(ME_PV_ALL_PART!$F:$F,ME_PV_ALL_PART!$C:$C,$B42,ME_PV_ALL_PART!$D:$D,$C42,ME_PV_ALL_PART!$E:$E,I$4,ME_PV_ALL_PART!$B:$B,$A42)</f>
        <v>1.7878177841616152</v>
      </c>
      <c r="J42" s="36">
        <f>SUMIFS(ME_PV_ALL_PART!$F:$F,ME_PV_ALL_PART!$C:$C,$B42,ME_PV_ALL_PART!$D:$D,$C42,ME_PV_ALL_PART!$E:$E,J$4,ME_PV_ALL_PART!$B:$B,$A42)</f>
        <v>1.8394356462434311</v>
      </c>
      <c r="K42" s="36">
        <f>SUMIFS(ME_PV_ALL_PART!$F:$F,ME_PV_ALL_PART!$C:$C,$B42,ME_PV_ALL_PART!$D:$D,$C42,ME_PV_ALL_PART!$E:$E,K$4,ME_PV_ALL_PART!$B:$B,$A42)</f>
        <v>1.9306986429479873</v>
      </c>
      <c r="L42" s="12" t="s">
        <v>50</v>
      </c>
      <c r="M42" s="36">
        <f>SUMIFS(Baseline_ME_PART!$F:$F,Baseline_ME_PART!$C:$C,$B42,Baseline_ME_PART!$D:$D,$C42,Baseline_ME_PART!$E:$E,M$4,Baseline_ME_PART!$B:$B,$A42)</f>
        <v>2</v>
      </c>
      <c r="N42" s="36">
        <f>SUMIFS(Baseline_ME_PART!$F:$F,Baseline_ME_PART!$C:$C,$B42,Baseline_ME_PART!$D:$D,$C42,Baseline_ME_PART!$E:$E,N$4,Baseline_ME_PART!$B:$B,$A42)</f>
        <v>1.8861023445328993</v>
      </c>
      <c r="O42" s="36">
        <f>SUMIFS(Baseline_ME_PART!$F:$F,Baseline_ME_PART!$C:$C,$B42,Baseline_ME_PART!$D:$D,$C42,Baseline_ME_PART!$E:$E,O$4,Baseline_ME_PART!$B:$B,$A42)</f>
        <v>1.8019842745460619</v>
      </c>
      <c r="P42" s="36">
        <f>SUMIFS(Baseline_ME_PART!$F:$F,Baseline_ME_PART!$C:$C,$B42,Baseline_ME_PART!$D:$D,$C42,Baseline_ME_PART!$E:$E,P$4,Baseline_ME_PART!$B:$B,$A42)</f>
        <v>1.7661874925425343</v>
      </c>
      <c r="Q42" s="36">
        <f>SUMIFS(Baseline_ME_PART!$F:$F,Baseline_ME_PART!$C:$C,$B42,Baseline_ME_PART!$D:$D,$C42,Baseline_ME_PART!$E:$E,Q$4,Baseline_ME_PART!$B:$B,$A42)</f>
        <v>1.7799548125980551</v>
      </c>
      <c r="R42" s="36">
        <f>SUMIFS(Baseline_ME_PART!$F:$F,Baseline_ME_PART!$C:$C,$B42,Baseline_ME_PART!$D:$D,$C42,Baseline_ME_PART!$E:$E,R$4,Baseline_ME_PART!$B:$B,$A42)</f>
        <v>1.8385520853222501</v>
      </c>
      <c r="S42" s="36">
        <f>SUMIFS(Baseline_ME_PART!$F:$F,Baseline_ME_PART!$C:$C,$B42,Baseline_ME_PART!$D:$D,$C42,Baseline_ME_PART!$E:$E,S$4,Baseline_ME_PART!$B:$B,$A42)</f>
        <v>1.9348694727563833</v>
      </c>
      <c r="U42" s="45">
        <f t="shared" si="23"/>
        <v>0</v>
      </c>
      <c r="V42" s="45">
        <f t="shared" si="24"/>
        <v>0</v>
      </c>
      <c r="W42" s="45">
        <f t="shared" si="25"/>
        <v>2.1430385668784302E-2</v>
      </c>
      <c r="X42" s="45">
        <f t="shared" si="26"/>
        <v>1.0747992488335356E-2</v>
      </c>
      <c r="Y42" s="45">
        <f t="shared" si="27"/>
        <v>4.4175118985649853E-3</v>
      </c>
      <c r="Z42" s="45">
        <f t="shared" si="28"/>
        <v>4.8057432162784686E-4</v>
      </c>
      <c r="AA42" s="45">
        <f t="shared" si="29"/>
        <v>-2.1556130101397786E-3</v>
      </c>
      <c r="AC42" s="53">
        <f t="shared" si="30"/>
        <v>0</v>
      </c>
      <c r="AD42" s="53">
        <f t="shared" si="31"/>
        <v>0</v>
      </c>
      <c r="AE42" s="53">
        <f t="shared" si="32"/>
        <v>3.8617217972606532E-2</v>
      </c>
      <c r="AF42" s="53">
        <f t="shared" si="33"/>
        <v>1.8982969902839208E-2</v>
      </c>
      <c r="AG42" s="53">
        <f t="shared" si="34"/>
        <v>7.8629715635600839E-3</v>
      </c>
      <c r="AH42" s="53">
        <f t="shared" si="35"/>
        <v>8.835609211810258E-4</v>
      </c>
      <c r="AI42" s="53">
        <f t="shared" si="36"/>
        <v>-4.1708298083960038E-3</v>
      </c>
    </row>
    <row r="43" spans="1:35" x14ac:dyDescent="0.25">
      <c r="A43" s="8" t="s">
        <v>67</v>
      </c>
      <c r="B43" s="8" t="s">
        <v>47</v>
      </c>
      <c r="C43" s="8" t="s">
        <v>32</v>
      </c>
      <c r="D43" s="34" t="s">
        <v>56</v>
      </c>
      <c r="E43" s="37">
        <f>SUMIFS(ME_PV_ALL_PART!$F:$F,ME_PV_ALL_PART!$C:$C,$B43,ME_PV_ALL_PART!$D:$D,$C43,ME_PV_ALL_PART!$E:$E,E$4,ME_PV_ALL_PART!$B:$B,$A43)</f>
        <v>5</v>
      </c>
      <c r="F43" s="37">
        <f>SUMIFS(ME_PV_ALL_PART!$F:$F,ME_PV_ALL_PART!$C:$C,$B43,ME_PV_ALL_PART!$D:$D,$C43,ME_PV_ALL_PART!$E:$E,F$4,ME_PV_ALL_PART!$B:$B,$A43)</f>
        <v>6.1935335463834313</v>
      </c>
      <c r="G43" s="37">
        <f>SUMIFS(ME_PV_ALL_PART!$F:$F,ME_PV_ALL_PART!$C:$C,$B43,ME_PV_ALL_PART!$D:$D,$C43,ME_PV_ALL_PART!$E:$E,G$4,ME_PV_ALL_PART!$B:$B,$A43)</f>
        <v>7.2239273590115971</v>
      </c>
      <c r="H43" s="37">
        <f>SUMIFS(ME_PV_ALL_PART!$F:$F,ME_PV_ALL_PART!$C:$C,$B43,ME_PV_ALL_PART!$D:$D,$C43,ME_PV_ALL_PART!$E:$E,H$4,ME_PV_ALL_PART!$B:$B,$A43)</f>
        <v>8.2695819169802078</v>
      </c>
      <c r="I43" s="37">
        <f>SUMIFS(ME_PV_ALL_PART!$F:$F,ME_PV_ALL_PART!$C:$C,$B43,ME_PV_ALL_PART!$D:$D,$C43,ME_PV_ALL_PART!$E:$E,I$4,ME_PV_ALL_PART!$B:$B,$A43)</f>
        <v>9.3683917612251886</v>
      </c>
      <c r="J43" s="37">
        <f>SUMIFS(ME_PV_ALL_PART!$F:$F,ME_PV_ALL_PART!$C:$C,$B43,ME_PV_ALL_PART!$D:$D,$C43,ME_PV_ALL_PART!$E:$E,J$4,ME_PV_ALL_PART!$B:$B,$A43)</f>
        <v>10.492770255871289</v>
      </c>
      <c r="K43" s="37">
        <f>SUMIFS(ME_PV_ALL_PART!$F:$F,ME_PV_ALL_PART!$C:$C,$B43,ME_PV_ALL_PART!$D:$D,$C43,ME_PV_ALL_PART!$E:$E,K$4,ME_PV_ALL_PART!$B:$B,$A43)</f>
        <v>11.624419427193326</v>
      </c>
      <c r="L43" s="34" t="s">
        <v>50</v>
      </c>
      <c r="M43" s="37">
        <f>SUMIFS(Baseline_ME_PART!$F:$F,Baseline_ME_PART!$C:$C,$B43,Baseline_ME_PART!$D:$D,$C43,Baseline_ME_PART!$E:$E,M$4,Baseline_ME_PART!$B:$B,$A43)</f>
        <v>5</v>
      </c>
      <c r="N43" s="37">
        <f>SUMIFS(Baseline_ME_PART!$F:$F,Baseline_ME_PART!$C:$C,$B43,Baseline_ME_PART!$D:$D,$C43,Baseline_ME_PART!$E:$E,N$4,Baseline_ME_PART!$B:$B,$A43)</f>
        <v>6.1935335463834313</v>
      </c>
      <c r="O43" s="37">
        <f>SUMIFS(Baseline_ME_PART!$F:$F,Baseline_ME_PART!$C:$C,$B43,Baseline_ME_PART!$D:$D,$C43,Baseline_ME_PART!$E:$E,O$4,Baseline_ME_PART!$B:$B,$A43)</f>
        <v>7.269555070069913</v>
      </c>
      <c r="P43" s="37">
        <f>SUMIFS(Baseline_ME_PART!$F:$F,Baseline_ME_PART!$C:$C,$B43,Baseline_ME_PART!$D:$D,$C43,Baseline_ME_PART!$E:$E,P$4,Baseline_ME_PART!$B:$B,$A43)</f>
        <v>8.3348466685678808</v>
      </c>
      <c r="Q43" s="37">
        <f>SUMIFS(Baseline_ME_PART!$F:$F,Baseline_ME_PART!$C:$C,$B43,Baseline_ME_PART!$D:$D,$C43,Baseline_ME_PART!$E:$E,Q$4,Baseline_ME_PART!$B:$B,$A43)</f>
        <v>9.4136983061739947</v>
      </c>
      <c r="R43" s="37">
        <f>SUMIFS(Baseline_ME_PART!$F:$F,Baseline_ME_PART!$C:$C,$B43,Baseline_ME_PART!$D:$D,$C43,Baseline_ME_PART!$E:$E,R$4,Baseline_ME_PART!$B:$B,$A43)</f>
        <v>10.506550324007392</v>
      </c>
      <c r="S43" s="37">
        <f>SUMIFS(Baseline_ME_PART!$F:$F,Baseline_ME_PART!$C:$C,$B43,Baseline_ME_PART!$D:$D,$C43,Baseline_ME_PART!$E:$E,S$4,Baseline_ME_PART!$B:$B,$A43)</f>
        <v>11.606998413726572</v>
      </c>
      <c r="U43" s="46">
        <f t="shared" si="23"/>
        <v>0</v>
      </c>
      <c r="V43" s="46">
        <f t="shared" si="24"/>
        <v>0</v>
      </c>
      <c r="W43" s="46">
        <f t="shared" si="25"/>
        <v>-6.2765479618104303E-3</v>
      </c>
      <c r="X43" s="46">
        <f t="shared" si="26"/>
        <v>-7.8303481975016131E-3</v>
      </c>
      <c r="Y43" s="46">
        <f t="shared" si="27"/>
        <v>-4.8128316284675732E-3</v>
      </c>
      <c r="Z43" s="46">
        <f t="shared" si="28"/>
        <v>-1.3115692316836292E-3</v>
      </c>
      <c r="AA43" s="46">
        <f t="shared" si="29"/>
        <v>1.5009059918671408E-3</v>
      </c>
      <c r="AC43" s="54">
        <f t="shared" si="30"/>
        <v>0</v>
      </c>
      <c r="AD43" s="54">
        <f t="shared" si="31"/>
        <v>0</v>
      </c>
      <c r="AE43" s="54">
        <f t="shared" si="32"/>
        <v>-4.5627711058315867E-2</v>
      </c>
      <c r="AF43" s="54">
        <f t="shared" si="33"/>
        <v>-6.5264751587672976E-2</v>
      </c>
      <c r="AG43" s="54">
        <f t="shared" si="34"/>
        <v>-4.5306544948806149E-2</v>
      </c>
      <c r="AH43" s="54">
        <f t="shared" si="35"/>
        <v>-1.3780068136103552E-2</v>
      </c>
      <c r="AI43" s="54">
        <f t="shared" si="36"/>
        <v>1.7421013466753621E-2</v>
      </c>
    </row>
    <row r="44" spans="1:35" x14ac:dyDescent="0.25">
      <c r="A44" s="5" t="s">
        <v>68</v>
      </c>
      <c r="B44" s="5" t="s">
        <v>31</v>
      </c>
      <c r="C44" s="5" t="s">
        <v>32</v>
      </c>
      <c r="D44" s="33" t="s">
        <v>56</v>
      </c>
      <c r="E44" s="35">
        <f>SUMIFS(ME_PV_ALL_PART!$F:$F,ME_PV_ALL_PART!$C:$C,$B44,ME_PV_ALL_PART!$D:$D,$C44,ME_PV_ALL_PART!$E:$E,E$4,ME_PV_ALL_PART!$B:$B,$A44)</f>
        <v>12</v>
      </c>
      <c r="F44" s="35">
        <f>SUMIFS(ME_PV_ALL_PART!$F:$F,ME_PV_ALL_PART!$C:$C,$B44,ME_PV_ALL_PART!$D:$D,$C44,ME_PV_ALL_PART!$E:$E,F$4,ME_PV_ALL_PART!$B:$B,$A44)</f>
        <v>14.696794842430599</v>
      </c>
      <c r="G44" s="35">
        <f>SUMIFS(ME_PV_ALL_PART!$F:$F,ME_PV_ALL_PART!$C:$C,$B44,ME_PV_ALL_PART!$D:$D,$C44,ME_PV_ALL_PART!$E:$E,G$4,ME_PV_ALL_PART!$B:$B,$A44)</f>
        <v>17.156151380479749</v>
      </c>
      <c r="H44" s="35">
        <f>SUMIFS(ME_PV_ALL_PART!$F:$F,ME_PV_ALL_PART!$C:$C,$B44,ME_PV_ALL_PART!$D:$D,$C44,ME_PV_ALL_PART!$E:$E,H$4,ME_PV_ALL_PART!$B:$B,$A44)</f>
        <v>20.053746482028071</v>
      </c>
      <c r="I44" s="35">
        <f>SUMIFS(ME_PV_ALL_PART!$F:$F,ME_PV_ALL_PART!$C:$C,$B44,ME_PV_ALL_PART!$D:$D,$C44,ME_PV_ALL_PART!$E:$E,I$4,ME_PV_ALL_PART!$B:$B,$A44)</f>
        <v>22.713359557393197</v>
      </c>
      <c r="J44" s="35">
        <f>SUMIFS(ME_PV_ALL_PART!$F:$F,ME_PV_ALL_PART!$C:$C,$B44,ME_PV_ALL_PART!$D:$D,$C44,ME_PV_ALL_PART!$E:$E,J$4,ME_PV_ALL_PART!$B:$B,$A44)</f>
        <v>25.020452946595405</v>
      </c>
      <c r="K44" s="35">
        <f>SUMIFS(ME_PV_ALL_PART!$F:$F,ME_PV_ALL_PART!$C:$C,$B44,ME_PV_ALL_PART!$D:$D,$C44,ME_PV_ALL_PART!$E:$E,K$4,ME_PV_ALL_PART!$B:$B,$A44)</f>
        <v>26.929928161600436</v>
      </c>
      <c r="L44" s="33" t="s">
        <v>50</v>
      </c>
      <c r="M44" s="35">
        <f>SUMIFS(Baseline_ME_PART!$F:$F,Baseline_ME_PART!$C:$C,$B44,Baseline_ME_PART!$D:$D,$C44,Baseline_ME_PART!$E:$E,M$4,Baseline_ME_PART!$B:$B,$A44)</f>
        <v>12</v>
      </c>
      <c r="N44" s="35">
        <f>SUMIFS(Baseline_ME_PART!$F:$F,Baseline_ME_PART!$C:$C,$B44,Baseline_ME_PART!$D:$D,$C44,Baseline_ME_PART!$E:$E,N$4,Baseline_ME_PART!$B:$B,$A44)</f>
        <v>14.696794842430599</v>
      </c>
      <c r="O44" s="35">
        <f>SUMIFS(Baseline_ME_PART!$F:$F,Baseline_ME_PART!$C:$C,$B44,Baseline_ME_PART!$D:$D,$C44,Baseline_ME_PART!$E:$E,O$4,Baseline_ME_PART!$B:$B,$A44)</f>
        <v>17.598031611357374</v>
      </c>
      <c r="P44" s="35">
        <f>SUMIFS(Baseline_ME_PART!$F:$F,Baseline_ME_PART!$C:$C,$B44,Baseline_ME_PART!$D:$D,$C44,Baseline_ME_PART!$E:$E,P$4,Baseline_ME_PART!$B:$B,$A44)</f>
        <v>20.447196297490489</v>
      </c>
      <c r="Q44" s="35">
        <f>SUMIFS(Baseline_ME_PART!$F:$F,Baseline_ME_PART!$C:$C,$B44,Baseline_ME_PART!$D:$D,$C44,Baseline_ME_PART!$E:$E,Q$4,Baseline_ME_PART!$B:$B,$A44)</f>
        <v>23.06093762512959</v>
      </c>
      <c r="R44" s="35">
        <f>SUMIFS(Baseline_ME_PART!$F:$F,Baseline_ME_PART!$C:$C,$B44,Baseline_ME_PART!$D:$D,$C44,Baseline_ME_PART!$E:$E,R$4,Baseline_ME_PART!$B:$B,$A44)</f>
        <v>25.326343621569464</v>
      </c>
      <c r="S44" s="35">
        <f>SUMIFS(Baseline_ME_PART!$F:$F,Baseline_ME_PART!$C:$C,$B44,Baseline_ME_PART!$D:$D,$C44,Baseline_ME_PART!$E:$E,S$4,Baseline_ME_PART!$B:$B,$A44)</f>
        <v>27.197365281324835</v>
      </c>
      <c r="U44" s="44">
        <f t="shared" si="23"/>
        <v>0</v>
      </c>
      <c r="V44" s="44">
        <f t="shared" si="24"/>
        <v>0</v>
      </c>
      <c r="W44" s="44">
        <f t="shared" si="25"/>
        <v>-2.5109639568578035E-2</v>
      </c>
      <c r="X44" s="44">
        <f t="shared" si="26"/>
        <v>-1.9242237895994885E-2</v>
      </c>
      <c r="Y44" s="44">
        <f t="shared" si="27"/>
        <v>-1.507215679546503E-2</v>
      </c>
      <c r="Z44" s="44">
        <f t="shared" si="28"/>
        <v>-1.207796433408348E-2</v>
      </c>
      <c r="AA44" s="44">
        <f t="shared" si="29"/>
        <v>-9.8331995381932824E-3</v>
      </c>
      <c r="AC44" s="52">
        <f t="shared" si="30"/>
        <v>0</v>
      </c>
      <c r="AD44" s="52">
        <f t="shared" si="31"/>
        <v>0</v>
      </c>
      <c r="AE44" s="52">
        <f t="shared" si="32"/>
        <v>-0.44188023087762573</v>
      </c>
      <c r="AF44" s="52">
        <f t="shared" si="33"/>
        <v>-0.39344981546241797</v>
      </c>
      <c r="AG44" s="52">
        <f t="shared" si="34"/>
        <v>-0.34757806773639288</v>
      </c>
      <c r="AH44" s="52">
        <f t="shared" si="35"/>
        <v>-0.30589067497405864</v>
      </c>
      <c r="AI44" s="52">
        <f t="shared" si="36"/>
        <v>-0.26743711972439854</v>
      </c>
    </row>
    <row r="45" spans="1:35" x14ac:dyDescent="0.25">
      <c r="A45" s="1" t="s">
        <v>68</v>
      </c>
      <c r="B45" s="1" t="s">
        <v>42</v>
      </c>
      <c r="C45" s="1" t="s">
        <v>32</v>
      </c>
      <c r="D45" s="12" t="s">
        <v>56</v>
      </c>
      <c r="E45" s="36">
        <f>SUMIFS(ME_PV_ALL_PART!$F:$F,ME_PV_ALL_PART!$C:$C,$B45,ME_PV_ALL_PART!$D:$D,$C45,ME_PV_ALL_PART!$E:$E,E$4,ME_PV_ALL_PART!$B:$B,$A45)</f>
        <v>52</v>
      </c>
      <c r="F45" s="36">
        <f>SUMIFS(ME_PV_ALL_PART!$F:$F,ME_PV_ALL_PART!$C:$C,$B45,ME_PV_ALL_PART!$D:$D,$C45,ME_PV_ALL_PART!$E:$E,F$4,ME_PV_ALL_PART!$B:$B,$A45)</f>
        <v>61.988031972937527</v>
      </c>
      <c r="G45" s="36">
        <f>SUMIFS(ME_PV_ALL_PART!$F:$F,ME_PV_ALL_PART!$C:$C,$B45,ME_PV_ALL_PART!$D:$D,$C45,ME_PV_ALL_PART!$E:$E,G$4,ME_PV_ALL_PART!$B:$B,$A45)</f>
        <v>71.392781967646741</v>
      </c>
      <c r="H45" s="36">
        <f>SUMIFS(ME_PV_ALL_PART!$F:$F,ME_PV_ALL_PART!$C:$C,$B45,ME_PV_ALL_PART!$D:$D,$C45,ME_PV_ALL_PART!$E:$E,H$4,ME_PV_ALL_PART!$B:$B,$A45)</f>
        <v>80.342249349247624</v>
      </c>
      <c r="I45" s="36">
        <f>SUMIFS(ME_PV_ALL_PART!$F:$F,ME_PV_ALL_PART!$C:$C,$B45,ME_PV_ALL_PART!$D:$D,$C45,ME_PV_ALL_PART!$E:$E,I$4,ME_PV_ALL_PART!$B:$B,$A45)</f>
        <v>88.551414743215332</v>
      </c>
      <c r="J45" s="36">
        <f>SUMIFS(ME_PV_ALL_PART!$F:$F,ME_PV_ALL_PART!$C:$C,$B45,ME_PV_ALL_PART!$D:$D,$C45,ME_PV_ALL_PART!$E:$E,J$4,ME_PV_ALL_PART!$B:$B,$A45)</f>
        <v>95.8073930026342</v>
      </c>
      <c r="K45" s="36">
        <f>SUMIFS(ME_PV_ALL_PART!$F:$F,ME_PV_ALL_PART!$C:$C,$B45,ME_PV_ALL_PART!$D:$D,$C45,ME_PV_ALL_PART!$E:$E,K$4,ME_PV_ALL_PART!$B:$B,$A45)</f>
        <v>102.01883175763804</v>
      </c>
      <c r="L45" s="12" t="s">
        <v>50</v>
      </c>
      <c r="M45" s="36">
        <f>SUMIFS(Baseline_ME_PART!$F:$F,Baseline_ME_PART!$C:$C,$B45,Baseline_ME_PART!$D:$D,$C45,Baseline_ME_PART!$E:$E,M$4,Baseline_ME_PART!$B:$B,$A45)</f>
        <v>52</v>
      </c>
      <c r="N45" s="36">
        <f>SUMIFS(Baseline_ME_PART!$F:$F,Baseline_ME_PART!$C:$C,$B45,Baseline_ME_PART!$D:$D,$C45,Baseline_ME_PART!$E:$E,N$4,Baseline_ME_PART!$B:$B,$A45)</f>
        <v>61.988031972937527</v>
      </c>
      <c r="O45" s="36">
        <f>SUMIFS(Baseline_ME_PART!$F:$F,Baseline_ME_PART!$C:$C,$B45,Baseline_ME_PART!$D:$D,$C45,Baseline_ME_PART!$E:$E,O$4,Baseline_ME_PART!$B:$B,$A45)</f>
        <v>71.621457374681299</v>
      </c>
      <c r="P45" s="36">
        <f>SUMIFS(Baseline_ME_PART!$F:$F,Baseline_ME_PART!$C:$C,$B45,Baseline_ME_PART!$D:$D,$C45,Baseline_ME_PART!$E:$E,P$4,Baseline_ME_PART!$B:$B,$A45)</f>
        <v>80.66333268581225</v>
      </c>
      <c r="Q45" s="36">
        <f>SUMIFS(Baseline_ME_PART!$F:$F,Baseline_ME_PART!$C:$C,$B45,Baseline_ME_PART!$D:$D,$C45,Baseline_ME_PART!$E:$E,Q$4,Baseline_ME_PART!$B:$B,$A45)</f>
        <v>88.874840133769354</v>
      </c>
      <c r="R45" s="36">
        <f>SUMIFS(Baseline_ME_PART!$F:$F,Baseline_ME_PART!$C:$C,$B45,Baseline_ME_PART!$D:$D,$C45,Baseline_ME_PART!$E:$E,R$4,Baseline_ME_PART!$B:$B,$A45)</f>
        <v>96.091958624882608</v>
      </c>
      <c r="S45" s="36">
        <f>SUMIFS(Baseline_ME_PART!$F:$F,Baseline_ME_PART!$C:$C,$B45,Baseline_ME_PART!$D:$D,$C45,Baseline_ME_PART!$E:$E,S$4,Baseline_ME_PART!$B:$B,$A45)</f>
        <v>102.24705210502567</v>
      </c>
      <c r="U45" s="45">
        <f t="shared" si="23"/>
        <v>0</v>
      </c>
      <c r="V45" s="45">
        <f t="shared" si="24"/>
        <v>0</v>
      </c>
      <c r="W45" s="45">
        <f t="shared" si="25"/>
        <v>-3.1928337598362555E-3</v>
      </c>
      <c r="X45" s="45">
        <f t="shared" si="26"/>
        <v>-3.9805364578135993E-3</v>
      </c>
      <c r="Y45" s="45">
        <f t="shared" si="27"/>
        <v>-3.639110799718126E-3</v>
      </c>
      <c r="Z45" s="45">
        <f t="shared" si="28"/>
        <v>-2.9613885107626636E-3</v>
      </c>
      <c r="AA45" s="45">
        <f t="shared" si="29"/>
        <v>-2.2320481880808707E-3</v>
      </c>
      <c r="AC45" s="53">
        <f t="shared" si="30"/>
        <v>0</v>
      </c>
      <c r="AD45" s="53">
        <f t="shared" si="31"/>
        <v>0</v>
      </c>
      <c r="AE45" s="53">
        <f t="shared" si="32"/>
        <v>-0.22867540703455802</v>
      </c>
      <c r="AF45" s="53">
        <f t="shared" si="33"/>
        <v>-0.32108333656462662</v>
      </c>
      <c r="AG45" s="53">
        <f t="shared" si="34"/>
        <v>-0.32342539055402142</v>
      </c>
      <c r="AH45" s="53">
        <f t="shared" si="35"/>
        <v>-0.28456562224840809</v>
      </c>
      <c r="AI45" s="53">
        <f t="shared" si="36"/>
        <v>-0.22822034738763364</v>
      </c>
    </row>
    <row r="46" spans="1:35" x14ac:dyDescent="0.25">
      <c r="A46" s="1" t="s">
        <v>68</v>
      </c>
      <c r="B46" s="1" t="s">
        <v>43</v>
      </c>
      <c r="C46" s="1" t="s">
        <v>32</v>
      </c>
      <c r="D46" s="12" t="s">
        <v>56</v>
      </c>
      <c r="E46" s="36">
        <f>SUMIFS(ME_PV_ALL_PART!$F:$F,ME_PV_ALL_PART!$C:$C,$B46,ME_PV_ALL_PART!$D:$D,$C46,ME_PV_ALL_PART!$E:$E,E$4,ME_PV_ALL_PART!$B:$B,$A46)</f>
        <v>24</v>
      </c>
      <c r="F46" s="36">
        <f>SUMIFS(ME_PV_ALL_PART!$F:$F,ME_PV_ALL_PART!$C:$C,$B46,ME_PV_ALL_PART!$D:$D,$C46,ME_PV_ALL_PART!$E:$E,F$4,ME_PV_ALL_PART!$B:$B,$A46)</f>
        <v>29.818462766086235</v>
      </c>
      <c r="G46" s="36">
        <f>SUMIFS(ME_PV_ALL_PART!$F:$F,ME_PV_ALL_PART!$C:$C,$B46,ME_PV_ALL_PART!$D:$D,$C46,ME_PV_ALL_PART!$E:$E,G$4,ME_PV_ALL_PART!$B:$B,$A46)</f>
        <v>35.071081939717061</v>
      </c>
      <c r="H46" s="36">
        <f>SUMIFS(ME_PV_ALL_PART!$F:$F,ME_PV_ALL_PART!$C:$C,$B46,ME_PV_ALL_PART!$D:$D,$C46,ME_PV_ALL_PART!$E:$E,H$4,ME_PV_ALL_PART!$B:$B,$A46)</f>
        <v>40.86326416600491</v>
      </c>
      <c r="I46" s="36">
        <f>SUMIFS(ME_PV_ALL_PART!$F:$F,ME_PV_ALL_PART!$C:$C,$B46,ME_PV_ALL_PART!$D:$D,$C46,ME_PV_ALL_PART!$E:$E,I$4,ME_PV_ALL_PART!$B:$B,$A46)</f>
        <v>45.773097047189609</v>
      </c>
      <c r="J46" s="36">
        <f>SUMIFS(ME_PV_ALL_PART!$F:$F,ME_PV_ALL_PART!$C:$C,$B46,ME_PV_ALL_PART!$D:$D,$C46,ME_PV_ALL_PART!$E:$E,J$4,ME_PV_ALL_PART!$B:$B,$A46)</f>
        <v>49.544927626912184</v>
      </c>
      <c r="K46" s="36">
        <f>SUMIFS(ME_PV_ALL_PART!$F:$F,ME_PV_ALL_PART!$C:$C,$B46,ME_PV_ALL_PART!$D:$D,$C46,ME_PV_ALL_PART!$E:$E,K$4,ME_PV_ALL_PART!$B:$B,$A46)</f>
        <v>52.152782113769732</v>
      </c>
      <c r="L46" s="12" t="s">
        <v>50</v>
      </c>
      <c r="M46" s="36">
        <f>SUMIFS(Baseline_ME_PART!$F:$F,Baseline_ME_PART!$C:$C,$B46,Baseline_ME_PART!$D:$D,$C46,Baseline_ME_PART!$E:$E,M$4,Baseline_ME_PART!$B:$B,$A46)</f>
        <v>24</v>
      </c>
      <c r="N46" s="36">
        <f>SUMIFS(Baseline_ME_PART!$F:$F,Baseline_ME_PART!$C:$C,$B46,Baseline_ME_PART!$D:$D,$C46,Baseline_ME_PART!$E:$E,N$4,Baseline_ME_PART!$B:$B,$A46)</f>
        <v>29.818462766086235</v>
      </c>
      <c r="O46" s="36">
        <f>SUMIFS(Baseline_ME_PART!$F:$F,Baseline_ME_PART!$C:$C,$B46,Baseline_ME_PART!$D:$D,$C46,Baseline_ME_PART!$E:$E,O$4,Baseline_ME_PART!$B:$B,$A46)</f>
        <v>35.854388934305661</v>
      </c>
      <c r="P46" s="36">
        <f>SUMIFS(Baseline_ME_PART!$F:$F,Baseline_ME_PART!$C:$C,$B46,Baseline_ME_PART!$D:$D,$C46,Baseline_ME_PART!$E:$E,P$4,Baseline_ME_PART!$B:$B,$A46)</f>
        <v>41.486880253332664</v>
      </c>
      <c r="Q46" s="36">
        <f>SUMIFS(Baseline_ME_PART!$F:$F,Baseline_ME_PART!$C:$C,$B46,Baseline_ME_PART!$D:$D,$C46,Baseline_ME_PART!$E:$E,Q$4,Baseline_ME_PART!$B:$B,$A46)</f>
        <v>46.249519667445128</v>
      </c>
      <c r="R46" s="36">
        <f>SUMIFS(Baseline_ME_PART!$F:$F,Baseline_ME_PART!$C:$C,$B46,Baseline_ME_PART!$D:$D,$C46,Baseline_ME_PART!$E:$E,R$4,Baseline_ME_PART!$B:$B,$A46)</f>
        <v>49.894352547873098</v>
      </c>
      <c r="S46" s="36">
        <f>SUMIFS(Baseline_ME_PART!$F:$F,Baseline_ME_PART!$C:$C,$B46,Baseline_ME_PART!$D:$D,$C46,Baseline_ME_PART!$E:$E,S$4,Baseline_ME_PART!$B:$B,$A46)</f>
        <v>52.39403495423408</v>
      </c>
      <c r="U46" s="45">
        <f t="shared" si="23"/>
        <v>0</v>
      </c>
      <c r="V46" s="45">
        <f t="shared" si="24"/>
        <v>0</v>
      </c>
      <c r="W46" s="45">
        <f t="shared" si="25"/>
        <v>-2.1846892887334324E-2</v>
      </c>
      <c r="X46" s="45">
        <f t="shared" si="26"/>
        <v>-1.5031645752096701E-2</v>
      </c>
      <c r="Y46" s="45">
        <f t="shared" si="27"/>
        <v>-1.0301136610308848E-2</v>
      </c>
      <c r="Z46" s="45">
        <f t="shared" si="28"/>
        <v>-7.00329602685279E-3</v>
      </c>
      <c r="AA46" s="45">
        <f t="shared" si="29"/>
        <v>-4.6045860120351723E-3</v>
      </c>
      <c r="AC46" s="53">
        <f t="shared" si="30"/>
        <v>0</v>
      </c>
      <c r="AD46" s="53">
        <f t="shared" si="31"/>
        <v>0</v>
      </c>
      <c r="AE46" s="53">
        <f t="shared" si="32"/>
        <v>-0.78330699458859954</v>
      </c>
      <c r="AF46" s="53">
        <f t="shared" si="33"/>
        <v>-0.62361608732775409</v>
      </c>
      <c r="AG46" s="53">
        <f t="shared" si="34"/>
        <v>-0.47642262025551929</v>
      </c>
      <c r="AH46" s="53">
        <f t="shared" si="35"/>
        <v>-0.34942492096091371</v>
      </c>
      <c r="AI46" s="53">
        <f t="shared" si="36"/>
        <v>-0.24125284046434814</v>
      </c>
    </row>
    <row r="47" spans="1:35" x14ac:dyDescent="0.25">
      <c r="A47" s="1" t="s">
        <v>68</v>
      </c>
      <c r="B47" s="1" t="s">
        <v>44</v>
      </c>
      <c r="C47" s="1" t="s">
        <v>32</v>
      </c>
      <c r="D47" s="12" t="s">
        <v>56</v>
      </c>
      <c r="E47" s="36">
        <f>SUMIFS(ME_PV_ALL_PART!$F:$F,ME_PV_ALL_PART!$C:$C,$B47,ME_PV_ALL_PART!$D:$D,$C47,ME_PV_ALL_PART!$E:$E,E$4,ME_PV_ALL_PART!$B:$B,$A47)</f>
        <v>12</v>
      </c>
      <c r="F47" s="36">
        <f>SUMIFS(ME_PV_ALL_PART!$F:$F,ME_PV_ALL_PART!$C:$C,$B47,ME_PV_ALL_PART!$D:$D,$C47,ME_PV_ALL_PART!$E:$E,F$4,ME_PV_ALL_PART!$B:$B,$A47)</f>
        <v>15.400640078987379</v>
      </c>
      <c r="G47" s="36">
        <f>SUMIFS(ME_PV_ALL_PART!$F:$F,ME_PV_ALL_PART!$C:$C,$B47,ME_PV_ALL_PART!$D:$D,$C47,ME_PV_ALL_PART!$E:$E,G$4,ME_PV_ALL_PART!$B:$B,$A47)</f>
        <v>18.523232953555528</v>
      </c>
      <c r="H47" s="36">
        <f>SUMIFS(ME_PV_ALL_PART!$F:$F,ME_PV_ALL_PART!$C:$C,$B47,ME_PV_ALL_PART!$D:$D,$C47,ME_PV_ALL_PART!$E:$E,H$4,ME_PV_ALL_PART!$B:$B,$A47)</f>
        <v>22.024956963428984</v>
      </c>
      <c r="I47" s="36">
        <f>SUMIFS(ME_PV_ALL_PART!$F:$F,ME_PV_ALL_PART!$C:$C,$B47,ME_PV_ALL_PART!$D:$D,$C47,ME_PV_ALL_PART!$E:$E,I$4,ME_PV_ALL_PART!$B:$B,$A47)</f>
        <v>24.961891956392748</v>
      </c>
      <c r="J47" s="36">
        <f>SUMIFS(ME_PV_ALL_PART!$F:$F,ME_PV_ALL_PART!$C:$C,$B47,ME_PV_ALL_PART!$D:$D,$C47,ME_PV_ALL_PART!$E:$E,J$4,ME_PV_ALL_PART!$B:$B,$A47)</f>
        <v>27.187927058543359</v>
      </c>
      <c r="K47" s="36">
        <f>SUMIFS(ME_PV_ALL_PART!$F:$F,ME_PV_ALL_PART!$C:$C,$B47,ME_PV_ALL_PART!$D:$D,$C47,ME_PV_ALL_PART!$E:$E,K$4,ME_PV_ALL_PART!$B:$B,$A47)</f>
        <v>28.697022433737629</v>
      </c>
      <c r="L47" s="12" t="s">
        <v>50</v>
      </c>
      <c r="M47" s="36">
        <f>SUMIFS(Baseline_ME_PART!$F:$F,Baseline_ME_PART!$C:$C,$B47,Baseline_ME_PART!$D:$D,$C47,Baseline_ME_PART!$E:$E,M$4,Baseline_ME_PART!$B:$B,$A47)</f>
        <v>12</v>
      </c>
      <c r="N47" s="36">
        <f>SUMIFS(Baseline_ME_PART!$F:$F,Baseline_ME_PART!$C:$C,$B47,Baseline_ME_PART!$D:$D,$C47,Baseline_ME_PART!$E:$E,N$4,Baseline_ME_PART!$B:$B,$A47)</f>
        <v>15.400640078987379</v>
      </c>
      <c r="O47" s="36">
        <f>SUMIFS(Baseline_ME_PART!$F:$F,Baseline_ME_PART!$C:$C,$B47,Baseline_ME_PART!$D:$D,$C47,Baseline_ME_PART!$E:$E,O$4,Baseline_ME_PART!$B:$B,$A47)</f>
        <v>18.994277904694204</v>
      </c>
      <c r="P47" s="36">
        <f>SUMIFS(Baseline_ME_PART!$F:$F,Baseline_ME_PART!$C:$C,$B47,Baseline_ME_PART!$D:$D,$C47,Baseline_ME_PART!$E:$E,P$4,Baseline_ME_PART!$B:$B,$A47)</f>
        <v>22.350950011474495</v>
      </c>
      <c r="Q47" s="36">
        <f>SUMIFS(Baseline_ME_PART!$F:$F,Baseline_ME_PART!$C:$C,$B47,Baseline_ME_PART!$D:$D,$C47,Baseline_ME_PART!$E:$E,Q$4,Baseline_ME_PART!$B:$B,$A47)</f>
        <v>25.176041537555566</v>
      </c>
      <c r="R47" s="36">
        <f>SUMIFS(Baseline_ME_PART!$F:$F,Baseline_ME_PART!$C:$C,$B47,Baseline_ME_PART!$D:$D,$C47,Baseline_ME_PART!$E:$E,R$4,Baseline_ME_PART!$B:$B,$A47)</f>
        <v>27.318088774224073</v>
      </c>
      <c r="S47" s="36">
        <f>SUMIFS(Baseline_ME_PART!$F:$F,Baseline_ME_PART!$C:$C,$B47,Baseline_ME_PART!$D:$D,$C47,Baseline_ME_PART!$E:$E,S$4,Baseline_ME_PART!$B:$B,$A47)</f>
        <v>28.763585776646963</v>
      </c>
      <c r="U47" s="45">
        <f t="shared" si="23"/>
        <v>0</v>
      </c>
      <c r="V47" s="45">
        <f t="shared" si="24"/>
        <v>0</v>
      </c>
      <c r="W47" s="45">
        <f t="shared" si="25"/>
        <v>-2.4799308165448286E-2</v>
      </c>
      <c r="X47" s="45">
        <f t="shared" si="26"/>
        <v>-1.4585198744489714E-2</v>
      </c>
      <c r="Y47" s="45">
        <f t="shared" si="27"/>
        <v>-8.5060862663166592E-3</v>
      </c>
      <c r="Z47" s="45">
        <f t="shared" si="28"/>
        <v>-4.7646713778720651E-3</v>
      </c>
      <c r="AA47" s="45">
        <f t="shared" si="29"/>
        <v>-2.314153159700183E-3</v>
      </c>
      <c r="AC47" s="53">
        <f t="shared" si="30"/>
        <v>0</v>
      </c>
      <c r="AD47" s="53">
        <f t="shared" si="31"/>
        <v>0</v>
      </c>
      <c r="AE47" s="53">
        <f t="shared" si="32"/>
        <v>-0.47104495113867628</v>
      </c>
      <c r="AF47" s="53">
        <f t="shared" si="33"/>
        <v>-0.3259930480455111</v>
      </c>
      <c r="AG47" s="53">
        <f t="shared" si="34"/>
        <v>-0.21414958116281824</v>
      </c>
      <c r="AH47" s="53">
        <f t="shared" si="35"/>
        <v>-0.130161715680714</v>
      </c>
      <c r="AI47" s="53">
        <f t="shared" si="36"/>
        <v>-6.6563342909333301E-2</v>
      </c>
    </row>
    <row r="48" spans="1:35" x14ac:dyDescent="0.25">
      <c r="A48" s="1" t="s">
        <v>68</v>
      </c>
      <c r="B48" s="1" t="s">
        <v>45</v>
      </c>
      <c r="C48" s="1" t="s">
        <v>32</v>
      </c>
      <c r="D48" s="12" t="s">
        <v>56</v>
      </c>
      <c r="E48" s="36">
        <f>SUMIFS(ME_PV_ALL_PART!$F:$F,ME_PV_ALL_PART!$C:$C,$B48,ME_PV_ALL_PART!$D:$D,$C48,ME_PV_ALL_PART!$E:$E,E$4,ME_PV_ALL_PART!$B:$B,$A48)</f>
        <v>6</v>
      </c>
      <c r="F48" s="36">
        <f>SUMIFS(ME_PV_ALL_PART!$F:$F,ME_PV_ALL_PART!$C:$C,$B48,ME_PV_ALL_PART!$D:$D,$C48,ME_PV_ALL_PART!$E:$E,F$4,ME_PV_ALL_PART!$B:$B,$A48)</f>
        <v>7.2598243729855945</v>
      </c>
      <c r="G48" s="36">
        <f>SUMIFS(ME_PV_ALL_PART!$F:$F,ME_PV_ALL_PART!$C:$C,$B48,ME_PV_ALL_PART!$D:$D,$C48,ME_PV_ALL_PART!$E:$E,G$4,ME_PV_ALL_PART!$B:$B,$A48)</f>
        <v>8.3243273877041766</v>
      </c>
      <c r="H48" s="36">
        <f>SUMIFS(ME_PV_ALL_PART!$F:$F,ME_PV_ALL_PART!$C:$C,$B48,ME_PV_ALL_PART!$D:$D,$C48,ME_PV_ALL_PART!$E:$E,H$4,ME_PV_ALL_PART!$B:$B,$A48)</f>
        <v>9.473148449187125</v>
      </c>
      <c r="I48" s="36">
        <f>SUMIFS(ME_PV_ALL_PART!$F:$F,ME_PV_ALL_PART!$C:$C,$B48,ME_PV_ALL_PART!$D:$D,$C48,ME_PV_ALL_PART!$E:$E,I$4,ME_PV_ALL_PART!$B:$B,$A48)</f>
        <v>10.446550140036598</v>
      </c>
      <c r="J48" s="36">
        <f>SUMIFS(ME_PV_ALL_PART!$F:$F,ME_PV_ALL_PART!$C:$C,$B48,ME_PV_ALL_PART!$D:$D,$C48,ME_PV_ALL_PART!$E:$E,J$4,ME_PV_ALL_PART!$B:$B,$A48)</f>
        <v>11.2304877761871</v>
      </c>
      <c r="K48" s="36">
        <f>SUMIFS(ME_PV_ALL_PART!$F:$F,ME_PV_ALL_PART!$C:$C,$B48,ME_PV_ALL_PART!$D:$D,$C48,ME_PV_ALL_PART!$E:$E,K$4,ME_PV_ALL_PART!$B:$B,$A48)</f>
        <v>11.835078196493882</v>
      </c>
      <c r="L48" s="12" t="s">
        <v>50</v>
      </c>
      <c r="M48" s="36">
        <f>SUMIFS(Baseline_ME_PART!$F:$F,Baseline_ME_PART!$C:$C,$B48,Baseline_ME_PART!$D:$D,$C48,Baseline_ME_PART!$E:$E,M$4,Baseline_ME_PART!$B:$B,$A48)</f>
        <v>6</v>
      </c>
      <c r="N48" s="36">
        <f>SUMIFS(Baseline_ME_PART!$F:$F,Baseline_ME_PART!$C:$C,$B48,Baseline_ME_PART!$D:$D,$C48,Baseline_ME_PART!$E:$E,N$4,Baseline_ME_PART!$B:$B,$A48)</f>
        <v>7.2598243729855945</v>
      </c>
      <c r="O48" s="36">
        <f>SUMIFS(Baseline_ME_PART!$F:$F,Baseline_ME_PART!$C:$C,$B48,Baseline_ME_PART!$D:$D,$C48,Baseline_ME_PART!$E:$E,O$4,Baseline_ME_PART!$B:$B,$A48)</f>
        <v>8.4973866091928834</v>
      </c>
      <c r="P48" s="36">
        <f>SUMIFS(Baseline_ME_PART!$F:$F,Baseline_ME_PART!$C:$C,$B48,Baseline_ME_PART!$D:$D,$C48,Baseline_ME_PART!$E:$E,P$4,Baseline_ME_PART!$B:$B,$A48)</f>
        <v>9.6158876847219688</v>
      </c>
      <c r="Q48" s="36">
        <f>SUMIFS(Baseline_ME_PART!$F:$F,Baseline_ME_PART!$C:$C,$B48,Baseline_ME_PART!$D:$D,$C48,Baseline_ME_PART!$E:$E,Q$4,Baseline_ME_PART!$B:$B,$A48)</f>
        <v>10.565439839158731</v>
      </c>
      <c r="R48" s="36">
        <f>SUMIFS(Baseline_ME_PART!$F:$F,Baseline_ME_PART!$C:$C,$B48,Baseline_ME_PART!$D:$D,$C48,Baseline_ME_PART!$E:$E,R$4,Baseline_ME_PART!$B:$B,$A48)</f>
        <v>11.330207449227661</v>
      </c>
      <c r="S48" s="36">
        <f>SUMIFS(Baseline_ME_PART!$F:$F,Baseline_ME_PART!$C:$C,$B48,Baseline_ME_PART!$D:$D,$C48,Baseline_ME_PART!$E:$E,S$4,Baseline_ME_PART!$B:$B,$A48)</f>
        <v>11.918947070630372</v>
      </c>
      <c r="U48" s="45">
        <f t="shared" si="23"/>
        <v>0</v>
      </c>
      <c r="V48" s="45">
        <f t="shared" si="24"/>
        <v>0</v>
      </c>
      <c r="W48" s="45">
        <f t="shared" si="25"/>
        <v>-2.0366170147122942E-2</v>
      </c>
      <c r="X48" s="45">
        <f t="shared" si="26"/>
        <v>-1.484410386382029E-2</v>
      </c>
      <c r="Y48" s="45">
        <f t="shared" si="27"/>
        <v>-1.1252697562243674E-2</v>
      </c>
      <c r="Z48" s="45">
        <f t="shared" si="28"/>
        <v>-8.8012221742116425E-3</v>
      </c>
      <c r="AA48" s="45">
        <f t="shared" si="29"/>
        <v>-7.036600937943005E-3</v>
      </c>
      <c r="AC48" s="53">
        <f t="shared" si="30"/>
        <v>0</v>
      </c>
      <c r="AD48" s="53">
        <f t="shared" si="31"/>
        <v>0</v>
      </c>
      <c r="AE48" s="53">
        <f t="shared" si="32"/>
        <v>-0.17305922148870678</v>
      </c>
      <c r="AF48" s="53">
        <f t="shared" si="33"/>
        <v>-0.1427392355348438</v>
      </c>
      <c r="AG48" s="53">
        <f t="shared" si="34"/>
        <v>-0.11888969912213376</v>
      </c>
      <c r="AH48" s="53">
        <f t="shared" si="35"/>
        <v>-9.9719673040560508E-2</v>
      </c>
      <c r="AI48" s="53">
        <f t="shared" si="36"/>
        <v>-8.3868874136490135E-2</v>
      </c>
    </row>
    <row r="49" spans="1:35" x14ac:dyDescent="0.25">
      <c r="A49" s="1" t="s">
        <v>68</v>
      </c>
      <c r="B49" s="1" t="s">
        <v>46</v>
      </c>
      <c r="C49" s="1" t="s">
        <v>32</v>
      </c>
      <c r="D49" s="12" t="s">
        <v>56</v>
      </c>
      <c r="E49" s="36">
        <f>SUMIFS(ME_PV_ALL_PART!$F:$F,ME_PV_ALL_PART!$C:$C,$B49,ME_PV_ALL_PART!$D:$D,$C49,ME_PV_ALL_PART!$E:$E,E$4,ME_PV_ALL_PART!$B:$B,$A49)</f>
        <v>3</v>
      </c>
      <c r="F49" s="36">
        <f>SUMIFS(ME_PV_ALL_PART!$F:$F,ME_PV_ALL_PART!$C:$C,$B49,ME_PV_ALL_PART!$D:$D,$C49,ME_PV_ALL_PART!$E:$E,F$4,ME_PV_ALL_PART!$B:$B,$A49)</f>
        <v>3.615172655673299</v>
      </c>
      <c r="G49" s="36">
        <f>SUMIFS(ME_PV_ALL_PART!$F:$F,ME_PV_ALL_PART!$C:$C,$B49,ME_PV_ALL_PART!$D:$D,$C49,ME_PV_ALL_PART!$E:$E,G$4,ME_PV_ALL_PART!$B:$B,$A49)</f>
        <v>4.140802679460152</v>
      </c>
      <c r="H49" s="36">
        <f>SUMIFS(ME_PV_ALL_PART!$F:$F,ME_PV_ALL_PART!$C:$C,$B49,ME_PV_ALL_PART!$D:$D,$C49,ME_PV_ALL_PART!$E:$E,H$4,ME_PV_ALL_PART!$B:$B,$A49)</f>
        <v>4.6520879021413881</v>
      </c>
      <c r="I49" s="36">
        <f>SUMIFS(ME_PV_ALL_PART!$F:$F,ME_PV_ALL_PART!$C:$C,$B49,ME_PV_ALL_PART!$D:$D,$C49,ME_PV_ALL_PART!$E:$E,I$4,ME_PV_ALL_PART!$B:$B,$A49)</f>
        <v>5.0593004865946707</v>
      </c>
      <c r="J49" s="36">
        <f>SUMIFS(ME_PV_ALL_PART!$F:$F,ME_PV_ALL_PART!$C:$C,$B49,ME_PV_ALL_PART!$D:$D,$C49,ME_PV_ALL_PART!$E:$E,J$4,ME_PV_ALL_PART!$B:$B,$A49)</f>
        <v>5.3508206069579636</v>
      </c>
      <c r="K49" s="36">
        <f>SUMIFS(ME_PV_ALL_PART!$F:$F,ME_PV_ALL_PART!$C:$C,$B49,ME_PV_ALL_PART!$D:$D,$C49,ME_PV_ALL_PART!$E:$E,K$4,ME_PV_ALL_PART!$B:$B,$A49)</f>
        <v>5.5341717615126171</v>
      </c>
      <c r="L49" s="12" t="s">
        <v>50</v>
      </c>
      <c r="M49" s="36">
        <f>SUMIFS(Baseline_ME_PART!$F:$F,Baseline_ME_PART!$C:$C,$B49,Baseline_ME_PART!$D:$D,$C49,Baseline_ME_PART!$E:$E,M$4,Baseline_ME_PART!$B:$B,$A49)</f>
        <v>3</v>
      </c>
      <c r="N49" s="36">
        <f>SUMIFS(Baseline_ME_PART!$F:$F,Baseline_ME_PART!$C:$C,$B49,Baseline_ME_PART!$D:$D,$C49,Baseline_ME_PART!$E:$E,N$4,Baseline_ME_PART!$B:$B,$A49)</f>
        <v>3.615172655673299</v>
      </c>
      <c r="O49" s="36">
        <f>SUMIFS(Baseline_ME_PART!$F:$F,Baseline_ME_PART!$C:$C,$B49,Baseline_ME_PART!$D:$D,$C49,Baseline_ME_PART!$E:$E,O$4,Baseline_ME_PART!$B:$B,$A49)</f>
        <v>4.1931412254103586</v>
      </c>
      <c r="P49" s="36">
        <f>SUMIFS(Baseline_ME_PART!$F:$F,Baseline_ME_PART!$C:$C,$B49,Baseline_ME_PART!$D:$D,$C49,Baseline_ME_PART!$E:$E,P$4,Baseline_ME_PART!$B:$B,$A49)</f>
        <v>4.694341399746766</v>
      </c>
      <c r="Q49" s="36">
        <f>SUMIFS(Baseline_ME_PART!$F:$F,Baseline_ME_PART!$C:$C,$B49,Baseline_ME_PART!$D:$D,$C49,Baseline_ME_PART!$E:$E,Q$4,Baseline_ME_PART!$B:$B,$A49)</f>
        <v>5.0902438764319466</v>
      </c>
      <c r="R49" s="36">
        <f>SUMIFS(Baseline_ME_PART!$F:$F,Baseline_ME_PART!$C:$C,$B49,Baseline_ME_PART!$D:$D,$C49,Baseline_ME_PART!$E:$E,R$4,Baseline_ME_PART!$B:$B,$A49)</f>
        <v>5.3713535453930366</v>
      </c>
      <c r="S49" s="36">
        <f>SUMIFS(Baseline_ME_PART!$F:$F,Baseline_ME_PART!$C:$C,$B49,Baseline_ME_PART!$D:$D,$C49,Baseline_ME_PART!$E:$E,S$4,Baseline_ME_PART!$B:$B,$A49)</f>
        <v>5.5456482826719711</v>
      </c>
      <c r="U49" s="45">
        <f t="shared" si="23"/>
        <v>0</v>
      </c>
      <c r="V49" s="45">
        <f t="shared" si="24"/>
        <v>0</v>
      </c>
      <c r="W49" s="45">
        <f t="shared" si="25"/>
        <v>-1.2481942089867082E-2</v>
      </c>
      <c r="X49" s="45">
        <f t="shared" si="26"/>
        <v>-9.0009426258723657E-3</v>
      </c>
      <c r="Y49" s="45">
        <f t="shared" si="27"/>
        <v>-6.0789601811703786E-3</v>
      </c>
      <c r="Z49" s="45">
        <f t="shared" si="28"/>
        <v>-3.8226749108115632E-3</v>
      </c>
      <c r="AA49" s="45">
        <f t="shared" si="29"/>
        <v>-2.0694643032472815E-3</v>
      </c>
      <c r="AC49" s="53">
        <f t="shared" si="30"/>
        <v>0</v>
      </c>
      <c r="AD49" s="53">
        <f t="shared" si="31"/>
        <v>0</v>
      </c>
      <c r="AE49" s="53">
        <f t="shared" si="32"/>
        <v>-5.2338545950206594E-2</v>
      </c>
      <c r="AF49" s="53">
        <f t="shared" si="33"/>
        <v>-4.2253497605377888E-2</v>
      </c>
      <c r="AG49" s="53">
        <f t="shared" si="34"/>
        <v>-3.0943389837275959E-2</v>
      </c>
      <c r="AH49" s="53">
        <f t="shared" si="35"/>
        <v>-2.0532938435072978E-2</v>
      </c>
      <c r="AI49" s="53">
        <f t="shared" si="36"/>
        <v>-1.1476521159353936E-2</v>
      </c>
    </row>
    <row r="50" spans="1:35" x14ac:dyDescent="0.25">
      <c r="A50" s="8" t="s">
        <v>68</v>
      </c>
      <c r="B50" s="8" t="s">
        <v>47</v>
      </c>
      <c r="C50" s="8" t="s">
        <v>32</v>
      </c>
      <c r="D50" s="34" t="s">
        <v>56</v>
      </c>
      <c r="E50" s="37">
        <f>SUMIFS(ME_PV_ALL_PART!$F:$F,ME_PV_ALL_PART!$C:$C,$B50,ME_PV_ALL_PART!$D:$D,$C50,ME_PV_ALL_PART!$E:$E,E$4,ME_PV_ALL_PART!$B:$B,$A50)</f>
        <v>74</v>
      </c>
      <c r="F50" s="37">
        <f>SUMIFS(ME_PV_ALL_PART!$F:$F,ME_PV_ALL_PART!$C:$C,$B50,ME_PV_ALL_PART!$D:$D,$C50,ME_PV_ALL_PART!$E:$E,F$4,ME_PV_ALL_PART!$B:$B,$A50)</f>
        <v>81.839025510584193</v>
      </c>
      <c r="G50" s="37">
        <f>SUMIFS(ME_PV_ALL_PART!$F:$F,ME_PV_ALL_PART!$C:$C,$B50,ME_PV_ALL_PART!$D:$D,$C50,ME_PV_ALL_PART!$E:$E,G$4,ME_PV_ALL_PART!$B:$B,$A50)</f>
        <v>96.296391567201596</v>
      </c>
      <c r="H50" s="37">
        <f>SUMIFS(ME_PV_ALL_PART!$F:$F,ME_PV_ALL_PART!$C:$C,$B50,ME_PV_ALL_PART!$D:$D,$C50,ME_PV_ALL_PART!$E:$E,H$4,ME_PV_ALL_PART!$B:$B,$A50)</f>
        <v>103.92540236264813</v>
      </c>
      <c r="I50" s="37">
        <f>SUMIFS(ME_PV_ALL_PART!$F:$F,ME_PV_ALL_PART!$C:$C,$B50,ME_PV_ALL_PART!$D:$D,$C50,ME_PV_ALL_PART!$E:$E,I$4,ME_PV_ALL_PART!$B:$B,$A50)</f>
        <v>110.19733158607386</v>
      </c>
      <c r="J50" s="37">
        <f>SUMIFS(ME_PV_ALL_PART!$F:$F,ME_PV_ALL_PART!$C:$C,$B50,ME_PV_ALL_PART!$D:$D,$C50,ME_PV_ALL_PART!$E:$E,J$4,ME_PV_ALL_PART!$B:$B,$A50)</f>
        <v>115.19963334488574</v>
      </c>
      <c r="K50" s="37">
        <f>SUMIFS(ME_PV_ALL_PART!$F:$F,ME_PV_ALL_PART!$C:$C,$B50,ME_PV_ALL_PART!$D:$D,$C50,ME_PV_ALL_PART!$E:$E,K$4,ME_PV_ALL_PART!$B:$B,$A50)</f>
        <v>119.04728586129737</v>
      </c>
      <c r="L50" s="34" t="s">
        <v>50</v>
      </c>
      <c r="M50" s="37">
        <f>SUMIFS(Baseline_ME_PART!$F:$F,Baseline_ME_PART!$C:$C,$B50,Baseline_ME_PART!$D:$D,$C50,Baseline_ME_PART!$E:$E,M$4,Baseline_ME_PART!$B:$B,$A50)</f>
        <v>74</v>
      </c>
      <c r="N50" s="37">
        <f>SUMIFS(Baseline_ME_PART!$F:$F,Baseline_ME_PART!$C:$C,$B50,Baseline_ME_PART!$D:$D,$C50,Baseline_ME_PART!$E:$E,N$4,Baseline_ME_PART!$B:$B,$A50)</f>
        <v>81.839025510584193</v>
      </c>
      <c r="O50" s="37">
        <f>SUMIFS(Baseline_ME_PART!$F:$F,Baseline_ME_PART!$C:$C,$B50,Baseline_ME_PART!$D:$D,$C50,Baseline_ME_PART!$E:$E,O$4,Baseline_ME_PART!$B:$B,$A50)</f>
        <v>89.724923750226395</v>
      </c>
      <c r="P50" s="37">
        <f>SUMIFS(Baseline_ME_PART!$F:$F,Baseline_ME_PART!$C:$C,$B50,Baseline_ME_PART!$D:$D,$C50,Baseline_ME_PART!$E:$E,P$4,Baseline_ME_PART!$B:$B,$A50)</f>
        <v>96.894328716388685</v>
      </c>
      <c r="Q50" s="37">
        <f>SUMIFS(Baseline_ME_PART!$F:$F,Baseline_ME_PART!$C:$C,$B50,Baseline_ME_PART!$D:$D,$C50,Baseline_ME_PART!$E:$E,Q$4,Baseline_ME_PART!$B:$B,$A50)</f>
        <v>103.03944432396506</v>
      </c>
      <c r="R50" s="37">
        <f>SUMIFS(Baseline_ME_PART!$F:$F,Baseline_ME_PART!$C:$C,$B50,Baseline_ME_PART!$D:$D,$C50,Baseline_ME_PART!$E:$E,R$4,Baseline_ME_PART!$B:$B,$A50)</f>
        <v>108.06051017306331</v>
      </c>
      <c r="S50" s="37">
        <f>SUMIFS(Baseline_ME_PART!$F:$F,Baseline_ME_PART!$C:$C,$B50,Baseline_ME_PART!$D:$D,$C50,Baseline_ME_PART!$E:$E,S$4,Baseline_ME_PART!$B:$B,$A50)</f>
        <v>111.98152510737518</v>
      </c>
      <c r="U50" s="46">
        <f t="shared" si="23"/>
        <v>0</v>
      </c>
      <c r="V50" s="46">
        <f t="shared" si="24"/>
        <v>0</v>
      </c>
      <c r="W50" s="46">
        <f t="shared" si="25"/>
        <v>7.3240160507337615E-2</v>
      </c>
      <c r="X50" s="46">
        <f t="shared" si="26"/>
        <v>7.2564346535074487E-2</v>
      </c>
      <c r="Y50" s="46">
        <f t="shared" si="27"/>
        <v>6.9467448209481475E-2</v>
      </c>
      <c r="Z50" s="46">
        <f t="shared" si="28"/>
        <v>6.6065976927083048E-2</v>
      </c>
      <c r="AA50" s="46">
        <f t="shared" si="29"/>
        <v>6.3097557808281968E-2</v>
      </c>
      <c r="AC50" s="54">
        <f t="shared" si="30"/>
        <v>0</v>
      </c>
      <c r="AD50" s="54">
        <f t="shared" si="31"/>
        <v>0</v>
      </c>
      <c r="AE50" s="54">
        <f t="shared" si="32"/>
        <v>6.5714678169752005</v>
      </c>
      <c r="AF50" s="54">
        <f t="shared" si="33"/>
        <v>7.0310736462594434</v>
      </c>
      <c r="AG50" s="54">
        <f t="shared" si="34"/>
        <v>7.157887262108801</v>
      </c>
      <c r="AH50" s="54">
        <f t="shared" si="35"/>
        <v>7.1391231718224333</v>
      </c>
      <c r="AI50" s="54">
        <f t="shared" si="36"/>
        <v>7.0657607539221914</v>
      </c>
    </row>
    <row r="51" spans="1:35" x14ac:dyDescent="0.25">
      <c r="A51" s="5" t="s">
        <v>66</v>
      </c>
      <c r="B51" s="5" t="s">
        <v>31</v>
      </c>
      <c r="C51" s="5" t="s">
        <v>32</v>
      </c>
      <c r="D51" s="33" t="s">
        <v>56</v>
      </c>
      <c r="E51" s="35">
        <f>SUMIFS(ME_PV_ALL_PART!$F:$F,ME_PV_ALL_PART!$C:$C,$B51,ME_PV_ALL_PART!$D:$D,$C51,ME_PV_ALL_PART!$E:$E,E$4,ME_PV_ALL_PART!$B:$B,$A51)</f>
        <v>80</v>
      </c>
      <c r="F51" s="35">
        <f>SUMIFS(ME_PV_ALL_PART!$F:$F,ME_PV_ALL_PART!$C:$C,$B51,ME_PV_ALL_PART!$D:$D,$C51,ME_PV_ALL_PART!$E:$E,F$4,ME_PV_ALL_PART!$B:$B,$A51)</f>
        <v>91.147995146101508</v>
      </c>
      <c r="G51" s="35">
        <f>SUMIFS(ME_PV_ALL_PART!$F:$F,ME_PV_ALL_PART!$C:$C,$B51,ME_PV_ALL_PART!$D:$D,$C51,ME_PV_ALL_PART!$E:$E,G$4,ME_PV_ALL_PART!$B:$B,$A51)</f>
        <v>100.2895324830689</v>
      </c>
      <c r="H51" s="35">
        <f>SUMIFS(ME_PV_ALL_PART!$F:$F,ME_PV_ALL_PART!$C:$C,$B51,ME_PV_ALL_PART!$D:$D,$C51,ME_PV_ALL_PART!$E:$E,H$4,ME_PV_ALL_PART!$B:$B,$A51)</f>
        <v>109.01487222274811</v>
      </c>
      <c r="I51" s="35">
        <f>SUMIFS(ME_PV_ALL_PART!$F:$F,ME_PV_ALL_PART!$C:$C,$B51,ME_PV_ALL_PART!$D:$D,$C51,ME_PV_ALL_PART!$E:$E,I$4,ME_PV_ALL_PART!$B:$B,$A51)</f>
        <v>117.08659124562176</v>
      </c>
      <c r="J51" s="35">
        <f>SUMIFS(ME_PV_ALL_PART!$F:$F,ME_PV_ALL_PART!$C:$C,$B51,ME_PV_ALL_PART!$D:$D,$C51,ME_PV_ALL_PART!$E:$E,J$4,ME_PV_ALL_PART!$B:$B,$A51)</f>
        <v>124.69297092298854</v>
      </c>
      <c r="K51" s="35">
        <f>SUMIFS(ME_PV_ALL_PART!$F:$F,ME_PV_ALL_PART!$C:$C,$B51,ME_PV_ALL_PART!$D:$D,$C51,ME_PV_ALL_PART!$E:$E,K$4,ME_PV_ALL_PART!$B:$B,$A51)</f>
        <v>131.9131425386509</v>
      </c>
      <c r="L51" s="33" t="s">
        <v>50</v>
      </c>
      <c r="M51" s="35">
        <f>SUMIFS(Baseline_ME_PART!$F:$F,Baseline_ME_PART!$C:$C,$B51,Baseline_ME_PART!$D:$D,$C51,Baseline_ME_PART!$E:$E,M$4,Baseline_ME_PART!$B:$B,$A51)</f>
        <v>80</v>
      </c>
      <c r="N51" s="35">
        <f>SUMIFS(Baseline_ME_PART!$F:$F,Baseline_ME_PART!$C:$C,$B51,Baseline_ME_PART!$D:$D,$C51,Baseline_ME_PART!$E:$E,N$4,Baseline_ME_PART!$B:$B,$A51)</f>
        <v>91.147995146101508</v>
      </c>
      <c r="O51" s="35">
        <f>SUMIFS(Baseline_ME_PART!$F:$F,Baseline_ME_PART!$C:$C,$B51,Baseline_ME_PART!$D:$D,$C51,Baseline_ME_PART!$E:$E,O$4,Baseline_ME_PART!$B:$B,$A51)</f>
        <v>100.97816237780164</v>
      </c>
      <c r="P51" s="35">
        <f>SUMIFS(Baseline_ME_PART!$F:$F,Baseline_ME_PART!$C:$C,$B51,Baseline_ME_PART!$D:$D,$C51,Baseline_ME_PART!$E:$E,P$4,Baseline_ME_PART!$B:$B,$A51)</f>
        <v>109.79968749901474</v>
      </c>
      <c r="Q51" s="35">
        <f>SUMIFS(Baseline_ME_PART!$F:$F,Baseline_ME_PART!$C:$C,$B51,Baseline_ME_PART!$D:$D,$C51,Baseline_ME_PART!$E:$E,Q$4,Baseline_ME_PART!$B:$B,$A51)</f>
        <v>117.92077891142085</v>
      </c>
      <c r="R51" s="35">
        <f>SUMIFS(Baseline_ME_PART!$F:$F,Baseline_ME_PART!$C:$C,$B51,Baseline_ME_PART!$D:$D,$C51,Baseline_ME_PART!$E:$E,R$4,Baseline_ME_PART!$B:$B,$A51)</f>
        <v>125.55044592135793</v>
      </c>
      <c r="S51" s="35">
        <f>SUMIFS(Baseline_ME_PART!$F:$F,Baseline_ME_PART!$C:$C,$B51,Baseline_ME_PART!$D:$D,$C51,Baseline_ME_PART!$E:$E,S$4,Baseline_ME_PART!$B:$B,$A51)</f>
        <v>132.7798160457186</v>
      </c>
      <c r="U51" s="44">
        <f t="shared" si="23"/>
        <v>0</v>
      </c>
      <c r="V51" s="44">
        <f t="shared" si="24"/>
        <v>0</v>
      </c>
      <c r="W51" s="44">
        <f t="shared" si="25"/>
        <v>-6.819592261505858E-3</v>
      </c>
      <c r="X51" s="44">
        <f t="shared" si="26"/>
        <v>-7.1477004547364498E-3</v>
      </c>
      <c r="Y51" s="44">
        <f t="shared" si="27"/>
        <v>-7.074136326946312E-3</v>
      </c>
      <c r="Z51" s="44">
        <f t="shared" si="28"/>
        <v>-6.829724833526285E-3</v>
      </c>
      <c r="AA51" s="44">
        <f t="shared" si="29"/>
        <v>-6.527147972319014E-3</v>
      </c>
      <c r="AC51" s="52">
        <f t="shared" si="30"/>
        <v>0</v>
      </c>
      <c r="AD51" s="52">
        <f t="shared" si="31"/>
        <v>0</v>
      </c>
      <c r="AE51" s="52">
        <f t="shared" si="32"/>
        <v>-0.68862989473274183</v>
      </c>
      <c r="AF51" s="52">
        <f t="shared" si="33"/>
        <v>-0.78481527626662739</v>
      </c>
      <c r="AG51" s="52">
        <f t="shared" si="34"/>
        <v>-0.83418766579909231</v>
      </c>
      <c r="AH51" s="52">
        <f t="shared" si="35"/>
        <v>-0.85747499836939767</v>
      </c>
      <c r="AI51" s="52">
        <f t="shared" si="36"/>
        <v>-0.86667350706770208</v>
      </c>
    </row>
    <row r="52" spans="1:35" x14ac:dyDescent="0.25">
      <c r="A52" s="1" t="s">
        <v>66</v>
      </c>
      <c r="B52" s="1" t="s">
        <v>42</v>
      </c>
      <c r="C52" s="1" t="s">
        <v>32</v>
      </c>
      <c r="D52" s="12" t="s">
        <v>56</v>
      </c>
      <c r="E52" s="36">
        <f>SUMIFS(ME_PV_ALL_PART!$F:$F,ME_PV_ALL_PART!$C:$C,$B52,ME_PV_ALL_PART!$D:$D,$C52,ME_PV_ALL_PART!$E:$E,E$4,ME_PV_ALL_PART!$B:$B,$A52)</f>
        <v>94</v>
      </c>
      <c r="F52" s="36">
        <f>SUMIFS(ME_PV_ALL_PART!$F:$F,ME_PV_ALL_PART!$C:$C,$B52,ME_PV_ALL_PART!$D:$D,$C52,ME_PV_ALL_PART!$E:$E,F$4,ME_PV_ALL_PART!$B:$B,$A52)</f>
        <v>105.56505028505387</v>
      </c>
      <c r="G52" s="36">
        <f>SUMIFS(ME_PV_ALL_PART!$F:$F,ME_PV_ALL_PART!$C:$C,$B52,ME_PV_ALL_PART!$D:$D,$C52,ME_PV_ALL_PART!$E:$E,G$4,ME_PV_ALL_PART!$B:$B,$A52)</f>
        <v>115.00115300929451</v>
      </c>
      <c r="H52" s="36">
        <f>SUMIFS(ME_PV_ALL_PART!$F:$F,ME_PV_ALL_PART!$C:$C,$B52,ME_PV_ALL_PART!$D:$D,$C52,ME_PV_ALL_PART!$E:$E,H$4,ME_PV_ALL_PART!$B:$B,$A52)</f>
        <v>123.76028128448303</v>
      </c>
      <c r="I52" s="36">
        <f>SUMIFS(ME_PV_ALL_PART!$F:$F,ME_PV_ALL_PART!$C:$C,$B52,ME_PV_ALL_PART!$D:$D,$C52,ME_PV_ALL_PART!$E:$E,I$4,ME_PV_ALL_PART!$B:$B,$A52)</f>
        <v>131.56880098208237</v>
      </c>
      <c r="J52" s="36">
        <f>SUMIFS(ME_PV_ALL_PART!$F:$F,ME_PV_ALL_PART!$C:$C,$B52,ME_PV_ALL_PART!$D:$D,$C52,ME_PV_ALL_PART!$E:$E,J$4,ME_PV_ALL_PART!$B:$B,$A52)</f>
        <v>138.61811765225059</v>
      </c>
      <c r="K52" s="36">
        <f>SUMIFS(ME_PV_ALL_PART!$F:$F,ME_PV_ALL_PART!$C:$C,$B52,ME_PV_ALL_PART!$D:$D,$C52,ME_PV_ALL_PART!$E:$E,K$4,ME_PV_ALL_PART!$B:$B,$A52)</f>
        <v>145.01604601657112</v>
      </c>
      <c r="L52" s="12" t="s">
        <v>50</v>
      </c>
      <c r="M52" s="36">
        <f>SUMIFS(Baseline_ME_PART!$F:$F,Baseline_ME_PART!$C:$C,$B52,Baseline_ME_PART!$D:$D,$C52,Baseline_ME_PART!$E:$E,M$4,Baseline_ME_PART!$B:$B,$A52)</f>
        <v>94</v>
      </c>
      <c r="N52" s="36">
        <f>SUMIFS(Baseline_ME_PART!$F:$F,Baseline_ME_PART!$C:$C,$B52,Baseline_ME_PART!$D:$D,$C52,Baseline_ME_PART!$E:$E,N$4,Baseline_ME_PART!$B:$B,$A52)</f>
        <v>105.56505028505387</v>
      </c>
      <c r="O52" s="36">
        <f>SUMIFS(Baseline_ME_PART!$F:$F,Baseline_ME_PART!$C:$C,$B52,Baseline_ME_PART!$D:$D,$C52,Baseline_ME_PART!$E:$E,O$4,Baseline_ME_PART!$B:$B,$A52)</f>
        <v>115.55302959893501</v>
      </c>
      <c r="P52" s="36">
        <f>SUMIFS(Baseline_ME_PART!$F:$F,Baseline_ME_PART!$C:$C,$B52,Baseline_ME_PART!$D:$D,$C52,Baseline_ME_PART!$E:$E,P$4,Baseline_ME_PART!$B:$B,$A52)</f>
        <v>124.31224524329716</v>
      </c>
      <c r="Q52" s="36">
        <f>SUMIFS(Baseline_ME_PART!$F:$F,Baseline_ME_PART!$C:$C,$B52,Baseline_ME_PART!$D:$D,$C52,Baseline_ME_PART!$E:$E,Q$4,Baseline_ME_PART!$B:$B,$A52)</f>
        <v>132.12174510943291</v>
      </c>
      <c r="R52" s="36">
        <f>SUMIFS(Baseline_ME_PART!$F:$F,Baseline_ME_PART!$C:$C,$B52,Baseline_ME_PART!$D:$D,$C52,Baseline_ME_PART!$E:$E,R$4,Baseline_ME_PART!$B:$B,$A52)</f>
        <v>139.17123897498473</v>
      </c>
      <c r="S52" s="36">
        <f>SUMIFS(Baseline_ME_PART!$F:$F,Baseline_ME_PART!$C:$C,$B52,Baseline_ME_PART!$D:$D,$C52,Baseline_ME_PART!$E:$E,S$4,Baseline_ME_PART!$B:$B,$A52)</f>
        <v>145.56845276762894</v>
      </c>
      <c r="U52" s="45">
        <f t="shared" si="23"/>
        <v>0</v>
      </c>
      <c r="V52" s="45">
        <f t="shared" si="24"/>
        <v>0</v>
      </c>
      <c r="W52" s="45">
        <f t="shared" si="25"/>
        <v>-4.7759595015031131E-3</v>
      </c>
      <c r="X52" s="45">
        <f t="shared" si="26"/>
        <v>-4.4401414979984288E-3</v>
      </c>
      <c r="Y52" s="45">
        <f t="shared" si="27"/>
        <v>-4.1851106863034504E-3</v>
      </c>
      <c r="Z52" s="45">
        <f t="shared" si="28"/>
        <v>-3.9743938963823222E-3</v>
      </c>
      <c r="AA52" s="45">
        <f t="shared" si="29"/>
        <v>-3.7948246378604056E-3</v>
      </c>
      <c r="AC52" s="53">
        <f t="shared" si="30"/>
        <v>0</v>
      </c>
      <c r="AD52" s="53">
        <f t="shared" si="31"/>
        <v>0</v>
      </c>
      <c r="AE52" s="53">
        <f t="shared" si="32"/>
        <v>-0.55187658964050001</v>
      </c>
      <c r="AF52" s="53">
        <f t="shared" si="33"/>
        <v>-0.55196395881412741</v>
      </c>
      <c r="AG52" s="53">
        <f t="shared" si="34"/>
        <v>-0.55294412735054266</v>
      </c>
      <c r="AH52" s="53">
        <f t="shared" si="35"/>
        <v>-0.5531213227341425</v>
      </c>
      <c r="AI52" s="53">
        <f t="shared" si="36"/>
        <v>-0.55240675105781634</v>
      </c>
    </row>
    <row r="53" spans="1:35" x14ac:dyDescent="0.25">
      <c r="A53" s="1" t="s">
        <v>66</v>
      </c>
      <c r="B53" s="1" t="s">
        <v>43</v>
      </c>
      <c r="C53" s="1" t="s">
        <v>32</v>
      </c>
      <c r="D53" s="12" t="s">
        <v>56</v>
      </c>
      <c r="E53" s="36">
        <f>SUMIFS(ME_PV_ALL_PART!$F:$F,ME_PV_ALL_PART!$C:$C,$B53,ME_PV_ALL_PART!$D:$D,$C53,ME_PV_ALL_PART!$E:$E,E$4,ME_PV_ALL_PART!$B:$B,$A53)</f>
        <v>172</v>
      </c>
      <c r="F53" s="36">
        <f>SUMIFS(ME_PV_ALL_PART!$F:$F,ME_PV_ALL_PART!$C:$C,$B53,ME_PV_ALL_PART!$D:$D,$C53,ME_PV_ALL_PART!$E:$E,F$4,ME_PV_ALL_PART!$B:$B,$A53)</f>
        <v>198.26756200595366</v>
      </c>
      <c r="G53" s="36">
        <f>SUMIFS(ME_PV_ALL_PART!$F:$F,ME_PV_ALL_PART!$C:$C,$B53,ME_PV_ALL_PART!$D:$D,$C53,ME_PV_ALL_PART!$E:$E,G$4,ME_PV_ALL_PART!$B:$B,$A53)</f>
        <v>222.05793755692696</v>
      </c>
      <c r="H53" s="36">
        <f>SUMIFS(ME_PV_ALL_PART!$F:$F,ME_PV_ALL_PART!$C:$C,$B53,ME_PV_ALL_PART!$D:$D,$C53,ME_PV_ALL_PART!$E:$E,H$4,ME_PV_ALL_PART!$B:$B,$A53)</f>
        <v>243.13200997764091</v>
      </c>
      <c r="I53" s="36">
        <f>SUMIFS(ME_PV_ALL_PART!$F:$F,ME_PV_ALL_PART!$C:$C,$B53,ME_PV_ALL_PART!$D:$D,$C53,ME_PV_ALL_PART!$E:$E,I$4,ME_PV_ALL_PART!$B:$B,$A53)</f>
        <v>262.59821397313692</v>
      </c>
      <c r="J53" s="36">
        <f>SUMIFS(ME_PV_ALL_PART!$F:$F,ME_PV_ALL_PART!$C:$C,$B53,ME_PV_ALL_PART!$D:$D,$C53,ME_PV_ALL_PART!$E:$E,J$4,ME_PV_ALL_PART!$B:$B,$A53)</f>
        <v>280.48596842775504</v>
      </c>
      <c r="K53" s="36">
        <f>SUMIFS(ME_PV_ALL_PART!$F:$F,ME_PV_ALL_PART!$C:$C,$B53,ME_PV_ALL_PART!$D:$D,$C53,ME_PV_ALL_PART!$E:$E,K$4,ME_PV_ALL_PART!$B:$B,$A53)</f>
        <v>296.77341983504698</v>
      </c>
      <c r="L53" s="12" t="s">
        <v>50</v>
      </c>
      <c r="M53" s="36">
        <f>SUMIFS(Baseline_ME_PART!$F:$F,Baseline_ME_PART!$C:$C,$B53,Baseline_ME_PART!$D:$D,$C53,Baseline_ME_PART!$E:$E,M$4,Baseline_ME_PART!$B:$B,$A53)</f>
        <v>172</v>
      </c>
      <c r="N53" s="36">
        <f>SUMIFS(Baseline_ME_PART!$F:$F,Baseline_ME_PART!$C:$C,$B53,Baseline_ME_PART!$D:$D,$C53,Baseline_ME_PART!$E:$E,N$4,Baseline_ME_PART!$B:$B,$A53)</f>
        <v>198.26756200595366</v>
      </c>
      <c r="O53" s="36">
        <f>SUMIFS(Baseline_ME_PART!$F:$F,Baseline_ME_PART!$C:$C,$B53,Baseline_ME_PART!$D:$D,$C53,Baseline_ME_PART!$E:$E,O$4,Baseline_ME_PART!$B:$B,$A53)</f>
        <v>221.75094250716705</v>
      </c>
      <c r="P53" s="36">
        <f>SUMIFS(Baseline_ME_PART!$F:$F,Baseline_ME_PART!$C:$C,$B53,Baseline_ME_PART!$D:$D,$C53,Baseline_ME_PART!$E:$E,P$4,Baseline_ME_PART!$B:$B,$A53)</f>
        <v>243.16566382263707</v>
      </c>
      <c r="Q53" s="36">
        <f>SUMIFS(Baseline_ME_PART!$F:$F,Baseline_ME_PART!$C:$C,$B53,Baseline_ME_PART!$D:$D,$C53,Baseline_ME_PART!$E:$E,Q$4,Baseline_ME_PART!$B:$B,$A53)</f>
        <v>262.80111831030939</v>
      </c>
      <c r="R53" s="36">
        <f>SUMIFS(Baseline_ME_PART!$F:$F,Baseline_ME_PART!$C:$C,$B53,Baseline_ME_PART!$D:$D,$C53,Baseline_ME_PART!$E:$E,R$4,Baseline_ME_PART!$B:$B,$A53)</f>
        <v>280.76763200827315</v>
      </c>
      <c r="S53" s="36">
        <f>SUMIFS(Baseline_ME_PART!$F:$F,Baseline_ME_PART!$C:$C,$B53,Baseline_ME_PART!$D:$D,$C53,Baseline_ME_PART!$E:$E,S$4,Baseline_ME_PART!$B:$B,$A53)</f>
        <v>297.08741761140135</v>
      </c>
      <c r="U53" s="45">
        <f t="shared" si="23"/>
        <v>0</v>
      </c>
      <c r="V53" s="45">
        <f t="shared" si="24"/>
        <v>0</v>
      </c>
      <c r="W53" s="45">
        <f t="shared" si="25"/>
        <v>1.3844137314094063E-3</v>
      </c>
      <c r="X53" s="45">
        <f t="shared" si="26"/>
        <v>-1.3839883669064523E-4</v>
      </c>
      <c r="Y53" s="45">
        <f t="shared" si="27"/>
        <v>-7.7208323342403684E-4</v>
      </c>
      <c r="Z53" s="45">
        <f t="shared" si="28"/>
        <v>-1.0031910676577827E-3</v>
      </c>
      <c r="AA53" s="45">
        <f t="shared" si="29"/>
        <v>-1.056920481112722E-3</v>
      </c>
      <c r="AC53" s="53">
        <f t="shared" si="30"/>
        <v>0</v>
      </c>
      <c r="AD53" s="53">
        <f t="shared" si="31"/>
        <v>0</v>
      </c>
      <c r="AE53" s="53">
        <f t="shared" si="32"/>
        <v>0.30699504975990521</v>
      </c>
      <c r="AF53" s="53">
        <f t="shared" si="33"/>
        <v>-3.3653844996166526E-2</v>
      </c>
      <c r="AG53" s="53">
        <f t="shared" si="34"/>
        <v>-0.2029043371724697</v>
      </c>
      <c r="AH53" s="53">
        <f t="shared" si="35"/>
        <v>-0.28166358051811358</v>
      </c>
      <c r="AI53" s="53">
        <f t="shared" si="36"/>
        <v>-0.31399777635436976</v>
      </c>
    </row>
    <row r="54" spans="1:35" x14ac:dyDescent="0.25">
      <c r="A54" s="1" t="s">
        <v>66</v>
      </c>
      <c r="B54" s="1" t="s">
        <v>44</v>
      </c>
      <c r="C54" s="1" t="s">
        <v>32</v>
      </c>
      <c r="D54" s="12" t="s">
        <v>56</v>
      </c>
      <c r="E54" s="36">
        <f>SUMIFS(ME_PV_ALL_PART!$F:$F,ME_PV_ALL_PART!$C:$C,$B54,ME_PV_ALL_PART!$D:$D,$C54,ME_PV_ALL_PART!$E:$E,E$4,ME_PV_ALL_PART!$B:$B,$A54)</f>
        <v>224</v>
      </c>
      <c r="F54" s="36">
        <f>SUMIFS(ME_PV_ALL_PART!$F:$F,ME_PV_ALL_PART!$C:$C,$B54,ME_PV_ALL_PART!$D:$D,$C54,ME_PV_ALL_PART!$E:$E,F$4,ME_PV_ALL_PART!$B:$B,$A54)</f>
        <v>270.59375948793098</v>
      </c>
      <c r="G54" s="36">
        <f>SUMIFS(ME_PV_ALL_PART!$F:$F,ME_PV_ALL_PART!$C:$C,$B54,ME_PV_ALL_PART!$D:$D,$C54,ME_PV_ALL_PART!$E:$E,G$4,ME_PV_ALL_PART!$B:$B,$A54)</f>
        <v>314.30745789172056</v>
      </c>
      <c r="H54" s="36">
        <f>SUMIFS(ME_PV_ALL_PART!$F:$F,ME_PV_ALL_PART!$C:$C,$B54,ME_PV_ALL_PART!$D:$D,$C54,ME_PV_ALL_PART!$E:$E,H$4,ME_PV_ALL_PART!$B:$B,$A54)</f>
        <v>354.36547338161495</v>
      </c>
      <c r="I54" s="36">
        <f>SUMIFS(ME_PV_ALL_PART!$F:$F,ME_PV_ALL_PART!$C:$C,$B54,ME_PV_ALL_PART!$D:$D,$C54,ME_PV_ALL_PART!$E:$E,I$4,ME_PV_ALL_PART!$B:$B,$A54)</f>
        <v>389.24745257098022</v>
      </c>
      <c r="J54" s="36">
        <f>SUMIFS(ME_PV_ALL_PART!$F:$F,ME_PV_ALL_PART!$C:$C,$B54,ME_PV_ALL_PART!$D:$D,$C54,ME_PV_ALL_PART!$E:$E,J$4,ME_PV_ALL_PART!$B:$B,$A54)</f>
        <v>418.18486016672051</v>
      </c>
      <c r="K54" s="36">
        <f>SUMIFS(ME_PV_ALL_PART!$F:$F,ME_PV_ALL_PART!$C:$C,$B54,ME_PV_ALL_PART!$D:$D,$C54,ME_PV_ALL_PART!$E:$E,K$4,ME_PV_ALL_PART!$B:$B,$A54)</f>
        <v>441.06602397806455</v>
      </c>
      <c r="L54" s="12" t="s">
        <v>50</v>
      </c>
      <c r="M54" s="36">
        <f>SUMIFS(Baseline_ME_PART!$F:$F,Baseline_ME_PART!$C:$C,$B54,Baseline_ME_PART!$D:$D,$C54,Baseline_ME_PART!$E:$E,M$4,Baseline_ME_PART!$B:$B,$A54)</f>
        <v>224</v>
      </c>
      <c r="N54" s="36">
        <f>SUMIFS(Baseline_ME_PART!$F:$F,Baseline_ME_PART!$C:$C,$B54,Baseline_ME_PART!$D:$D,$C54,Baseline_ME_PART!$E:$E,N$4,Baseline_ME_PART!$B:$B,$A54)</f>
        <v>270.59375948793098</v>
      </c>
      <c r="O54" s="36">
        <f>SUMIFS(Baseline_ME_PART!$F:$F,Baseline_ME_PART!$C:$C,$B54,Baseline_ME_PART!$D:$D,$C54,Baseline_ME_PART!$E:$E,O$4,Baseline_ME_PART!$B:$B,$A54)</f>
        <v>314.47720431277679</v>
      </c>
      <c r="P54" s="36">
        <f>SUMIFS(Baseline_ME_PART!$F:$F,Baseline_ME_PART!$C:$C,$B54,Baseline_ME_PART!$D:$D,$C54,Baseline_ME_PART!$E:$E,P$4,Baseline_ME_PART!$B:$B,$A54)</f>
        <v>354.38367506078635</v>
      </c>
      <c r="Q54" s="36">
        <f>SUMIFS(Baseline_ME_PART!$F:$F,Baseline_ME_PART!$C:$C,$B54,Baseline_ME_PART!$D:$D,$C54,Baseline_ME_PART!$E:$E,Q$4,Baseline_ME_PART!$B:$B,$A54)</f>
        <v>389.05688284774283</v>
      </c>
      <c r="R54" s="36">
        <f>SUMIFS(Baseline_ME_PART!$F:$F,Baseline_ME_PART!$C:$C,$B54,Baseline_ME_PART!$D:$D,$C54,Baseline_ME_PART!$E:$E,R$4,Baseline_ME_PART!$B:$B,$A54)</f>
        <v>417.77550653803604</v>
      </c>
      <c r="S54" s="36">
        <f>SUMIFS(Baseline_ME_PART!$F:$F,Baseline_ME_PART!$C:$C,$B54,Baseline_ME_PART!$D:$D,$C54,Baseline_ME_PART!$E:$E,S$4,Baseline_ME_PART!$B:$B,$A54)</f>
        <v>440.44657553306655</v>
      </c>
      <c r="U54" s="45">
        <f t="shared" si="23"/>
        <v>0</v>
      </c>
      <c r="V54" s="45">
        <f t="shared" si="24"/>
        <v>0</v>
      </c>
      <c r="W54" s="45">
        <f t="shared" si="25"/>
        <v>-5.3977337221366994E-4</v>
      </c>
      <c r="X54" s="45">
        <f t="shared" si="26"/>
        <v>-5.1361505769897953E-5</v>
      </c>
      <c r="Y54" s="45">
        <f t="shared" si="27"/>
        <v>4.8982483446247116E-4</v>
      </c>
      <c r="Z54" s="45">
        <f t="shared" si="28"/>
        <v>9.7984114022531266E-4</v>
      </c>
      <c r="AA54" s="45">
        <f t="shared" si="29"/>
        <v>1.4064099471049474E-3</v>
      </c>
      <c r="AC54" s="53">
        <f t="shared" si="30"/>
        <v>0</v>
      </c>
      <c r="AD54" s="53">
        <f t="shared" si="31"/>
        <v>0</v>
      </c>
      <c r="AE54" s="53">
        <f t="shared" si="32"/>
        <v>-0.16974642105623161</v>
      </c>
      <c r="AF54" s="53">
        <f t="shared" si="33"/>
        <v>-1.82016791713977E-2</v>
      </c>
      <c r="AG54" s="53">
        <f t="shared" si="34"/>
        <v>0.19056972323738819</v>
      </c>
      <c r="AH54" s="53">
        <f t="shared" si="35"/>
        <v>0.409353628684471</v>
      </c>
      <c r="AI54" s="53">
        <f t="shared" si="36"/>
        <v>0.61944844499799956</v>
      </c>
    </row>
    <row r="55" spans="1:35" x14ac:dyDescent="0.25">
      <c r="A55" s="1" t="s">
        <v>66</v>
      </c>
      <c r="B55" s="1" t="s">
        <v>45</v>
      </c>
      <c r="C55" s="1" t="s">
        <v>32</v>
      </c>
      <c r="D55" s="12" t="s">
        <v>56</v>
      </c>
      <c r="E55" s="36">
        <f>SUMIFS(ME_PV_ALL_PART!$F:$F,ME_PV_ALL_PART!$C:$C,$B55,ME_PV_ALL_PART!$D:$D,$C55,ME_PV_ALL_PART!$E:$E,E$4,ME_PV_ALL_PART!$B:$B,$A55)</f>
        <v>107</v>
      </c>
      <c r="F55" s="36">
        <f>SUMIFS(ME_PV_ALL_PART!$F:$F,ME_PV_ALL_PART!$C:$C,$B55,ME_PV_ALL_PART!$D:$D,$C55,ME_PV_ALL_PART!$E:$E,F$4,ME_PV_ALL_PART!$B:$B,$A55)</f>
        <v>123.78796892075785</v>
      </c>
      <c r="G55" s="36">
        <f>SUMIFS(ME_PV_ALL_PART!$F:$F,ME_PV_ALL_PART!$C:$C,$B55,ME_PV_ALL_PART!$D:$D,$C55,ME_PV_ALL_PART!$E:$E,G$4,ME_PV_ALL_PART!$B:$B,$A55)</f>
        <v>138.75244477698436</v>
      </c>
      <c r="H55" s="36">
        <f>SUMIFS(ME_PV_ALL_PART!$F:$F,ME_PV_ALL_PART!$C:$C,$B55,ME_PV_ALL_PART!$D:$D,$C55,ME_PV_ALL_PART!$E:$E,H$4,ME_PV_ALL_PART!$B:$B,$A55)</f>
        <v>152.769945949461</v>
      </c>
      <c r="I55" s="36">
        <f>SUMIFS(ME_PV_ALL_PART!$F:$F,ME_PV_ALL_PART!$C:$C,$B55,ME_PV_ALL_PART!$D:$D,$C55,ME_PV_ALL_PART!$E:$E,I$4,ME_PV_ALL_PART!$B:$B,$A55)</f>
        <v>165.50899761804146</v>
      </c>
      <c r="J55" s="36">
        <f>SUMIFS(ME_PV_ALL_PART!$F:$F,ME_PV_ALL_PART!$C:$C,$B55,ME_PV_ALL_PART!$D:$D,$C55,ME_PV_ALL_PART!$E:$E,J$4,ME_PV_ALL_PART!$B:$B,$A55)</f>
        <v>176.93750445684526</v>
      </c>
      <c r="K55" s="36">
        <f>SUMIFS(ME_PV_ALL_PART!$F:$F,ME_PV_ALL_PART!$C:$C,$B55,ME_PV_ALL_PART!$D:$D,$C55,ME_PV_ALL_PART!$E:$E,K$4,ME_PV_ALL_PART!$B:$B,$A55)</f>
        <v>187.06090998185098</v>
      </c>
      <c r="L55" s="12" t="s">
        <v>50</v>
      </c>
      <c r="M55" s="36">
        <f>SUMIFS(Baseline_ME_PART!$F:$F,Baseline_ME_PART!$C:$C,$B55,Baseline_ME_PART!$D:$D,$C55,Baseline_ME_PART!$E:$E,M$4,Baseline_ME_PART!$B:$B,$A55)</f>
        <v>107</v>
      </c>
      <c r="N55" s="36">
        <f>SUMIFS(Baseline_ME_PART!$F:$F,Baseline_ME_PART!$C:$C,$B55,Baseline_ME_PART!$D:$D,$C55,Baseline_ME_PART!$E:$E,N$4,Baseline_ME_PART!$B:$B,$A55)</f>
        <v>123.78796892075785</v>
      </c>
      <c r="O55" s="36">
        <f>SUMIFS(Baseline_ME_PART!$F:$F,Baseline_ME_PART!$C:$C,$B55,Baseline_ME_PART!$D:$D,$C55,Baseline_ME_PART!$E:$E,O$4,Baseline_ME_PART!$B:$B,$A55)</f>
        <v>139.2289350059001</v>
      </c>
      <c r="P55" s="36">
        <f>SUMIFS(Baseline_ME_PART!$F:$F,Baseline_ME_PART!$C:$C,$B55,Baseline_ME_PART!$D:$D,$C55,Baseline_ME_PART!$E:$E,P$4,Baseline_ME_PART!$B:$B,$A55)</f>
        <v>153.32965329418991</v>
      </c>
      <c r="Q55" s="36">
        <f>SUMIFS(Baseline_ME_PART!$F:$F,Baseline_ME_PART!$C:$C,$B55,Baseline_ME_PART!$D:$D,$C55,Baseline_ME_PART!$E:$E,Q$4,Baseline_ME_PART!$B:$B,$A55)</f>
        <v>166.08207782504979</v>
      </c>
      <c r="R55" s="36">
        <f>SUMIFS(Baseline_ME_PART!$F:$F,Baseline_ME_PART!$C:$C,$B55,Baseline_ME_PART!$D:$D,$C55,Baseline_ME_PART!$E:$E,R$4,Baseline_ME_PART!$B:$B,$A55)</f>
        <v>177.49134735415794</v>
      </c>
      <c r="S55" s="36">
        <f>SUMIFS(Baseline_ME_PART!$F:$F,Baseline_ME_PART!$C:$C,$B55,Baseline_ME_PART!$D:$D,$C55,Baseline_ME_PART!$E:$E,S$4,Baseline_ME_PART!$B:$B,$A55)</f>
        <v>187.58077581611462</v>
      </c>
      <c r="U55" s="45">
        <f t="shared" si="23"/>
        <v>0</v>
      </c>
      <c r="V55" s="45">
        <f t="shared" si="24"/>
        <v>0</v>
      </c>
      <c r="W55" s="45">
        <f t="shared" si="25"/>
        <v>-3.4223505975646829E-3</v>
      </c>
      <c r="X55" s="45">
        <f t="shared" si="26"/>
        <v>-3.6503529011117086E-3</v>
      </c>
      <c r="Y55" s="45">
        <f t="shared" si="27"/>
        <v>-3.4505842804544162E-3</v>
      </c>
      <c r="Z55" s="45">
        <f t="shared" si="28"/>
        <v>-3.1203937857745556E-3</v>
      </c>
      <c r="AA55" s="45">
        <f t="shared" si="29"/>
        <v>-2.7714238412857028E-3</v>
      </c>
      <c r="AC55" s="53">
        <f t="shared" si="30"/>
        <v>0</v>
      </c>
      <c r="AD55" s="53">
        <f t="shared" si="31"/>
        <v>0</v>
      </c>
      <c r="AE55" s="53">
        <f t="shared" si="32"/>
        <v>-0.47649022891573622</v>
      </c>
      <c r="AF55" s="53">
        <f t="shared" si="33"/>
        <v>-0.55970734472890626</v>
      </c>
      <c r="AG55" s="53">
        <f t="shared" si="34"/>
        <v>-0.5730802070083314</v>
      </c>
      <c r="AH55" s="53">
        <f t="shared" si="35"/>
        <v>-0.553842897312677</v>
      </c>
      <c r="AI55" s="53">
        <f t="shared" si="36"/>
        <v>-0.51986583426364064</v>
      </c>
    </row>
    <row r="56" spans="1:35" x14ac:dyDescent="0.25">
      <c r="A56" s="1" t="s">
        <v>66</v>
      </c>
      <c r="B56" s="1" t="s">
        <v>46</v>
      </c>
      <c r="C56" s="1" t="s">
        <v>32</v>
      </c>
      <c r="D56" s="12" t="s">
        <v>56</v>
      </c>
      <c r="E56" s="36">
        <f>SUMIFS(ME_PV_ALL_PART!$F:$F,ME_PV_ALL_PART!$C:$C,$B56,ME_PV_ALL_PART!$D:$D,$C56,ME_PV_ALL_PART!$E:$E,E$4,ME_PV_ALL_PART!$B:$B,$A56)</f>
        <v>274</v>
      </c>
      <c r="F56" s="36">
        <f>SUMIFS(ME_PV_ALL_PART!$F:$F,ME_PV_ALL_PART!$C:$C,$B56,ME_PV_ALL_PART!$D:$D,$C56,ME_PV_ALL_PART!$E:$E,F$4,ME_PV_ALL_PART!$B:$B,$A56)</f>
        <v>309.08956830034998</v>
      </c>
      <c r="G56" s="36">
        <f>SUMIFS(ME_PV_ALL_PART!$F:$F,ME_PV_ALL_PART!$C:$C,$B56,ME_PV_ALL_PART!$D:$D,$C56,ME_PV_ALL_PART!$E:$E,G$4,ME_PV_ALL_PART!$B:$B,$A56)</f>
        <v>340.40699688741887</v>
      </c>
      <c r="H56" s="36">
        <f>SUMIFS(ME_PV_ALL_PART!$F:$F,ME_PV_ALL_PART!$C:$C,$B56,ME_PV_ALL_PART!$D:$D,$C56,ME_PV_ALL_PART!$E:$E,H$4,ME_PV_ALL_PART!$B:$B,$A56)</f>
        <v>370.06970961726921</v>
      </c>
      <c r="I56" s="36">
        <f>SUMIFS(ME_PV_ALL_PART!$F:$F,ME_PV_ALL_PART!$C:$C,$B56,ME_PV_ALL_PART!$D:$D,$C56,ME_PV_ALL_PART!$E:$E,I$4,ME_PV_ALL_PART!$B:$B,$A56)</f>
        <v>397.12255700622461</v>
      </c>
      <c r="J56" s="36">
        <f>SUMIFS(ME_PV_ALL_PART!$F:$F,ME_PV_ALL_PART!$C:$C,$B56,ME_PV_ALL_PART!$D:$D,$C56,ME_PV_ALL_PART!$E:$E,J$4,ME_PV_ALL_PART!$B:$B,$A56)</f>
        <v>421.48151706331305</v>
      </c>
      <c r="K56" s="36">
        <f>SUMIFS(ME_PV_ALL_PART!$F:$F,ME_PV_ALL_PART!$C:$C,$B56,ME_PV_ALL_PART!$D:$D,$C56,ME_PV_ALL_PART!$E:$E,K$4,ME_PV_ALL_PART!$B:$B,$A56)</f>
        <v>443.14433375310307</v>
      </c>
      <c r="L56" s="12" t="s">
        <v>50</v>
      </c>
      <c r="M56" s="36">
        <f>SUMIFS(Baseline_ME_PART!$F:$F,Baseline_ME_PART!$C:$C,$B56,Baseline_ME_PART!$D:$D,$C56,Baseline_ME_PART!$E:$E,M$4,Baseline_ME_PART!$B:$B,$A56)</f>
        <v>274</v>
      </c>
      <c r="N56" s="36">
        <f>SUMIFS(Baseline_ME_PART!$F:$F,Baseline_ME_PART!$C:$C,$B56,Baseline_ME_PART!$D:$D,$C56,Baseline_ME_PART!$E:$E,N$4,Baseline_ME_PART!$B:$B,$A56)</f>
        <v>309.08956830034998</v>
      </c>
      <c r="O56" s="36">
        <f>SUMIFS(Baseline_ME_PART!$F:$F,Baseline_ME_PART!$C:$C,$B56,Baseline_ME_PART!$D:$D,$C56,Baseline_ME_PART!$E:$E,O$4,Baseline_ME_PART!$B:$B,$A56)</f>
        <v>341.60952397698816</v>
      </c>
      <c r="P56" s="36">
        <f>SUMIFS(Baseline_ME_PART!$F:$F,Baseline_ME_PART!$C:$C,$B56,Baseline_ME_PART!$D:$D,$C56,Baseline_ME_PART!$E:$E,P$4,Baseline_ME_PART!$B:$B,$A56)</f>
        <v>371.44244453774468</v>
      </c>
      <c r="Q56" s="36">
        <f>SUMIFS(Baseline_ME_PART!$F:$F,Baseline_ME_PART!$C:$C,$B56,Baseline_ME_PART!$D:$D,$C56,Baseline_ME_PART!$E:$E,Q$4,Baseline_ME_PART!$B:$B,$A56)</f>
        <v>398.52234026151598</v>
      </c>
      <c r="R56" s="36">
        <f>SUMIFS(Baseline_ME_PART!$F:$F,Baseline_ME_PART!$C:$C,$B56,Baseline_ME_PART!$D:$D,$C56,Baseline_ME_PART!$E:$E,R$4,Baseline_ME_PART!$B:$B,$A56)</f>
        <v>422.83971239672178</v>
      </c>
      <c r="S56" s="36">
        <f>SUMIFS(Baseline_ME_PART!$F:$F,Baseline_ME_PART!$C:$C,$B56,Baseline_ME_PART!$D:$D,$C56,Baseline_ME_PART!$E:$E,S$4,Baseline_ME_PART!$B:$B,$A56)</f>
        <v>444.4290060732709</v>
      </c>
      <c r="U56" s="45">
        <f t="shared" si="23"/>
        <v>0</v>
      </c>
      <c r="V56" s="45">
        <f t="shared" si="24"/>
        <v>0</v>
      </c>
      <c r="W56" s="45">
        <f t="shared" si="25"/>
        <v>-3.5201802208837396E-3</v>
      </c>
      <c r="X56" s="45">
        <f t="shared" si="26"/>
        <v>-3.6956867494877255E-3</v>
      </c>
      <c r="Y56" s="45">
        <f t="shared" si="27"/>
        <v>-3.5124335924877625E-3</v>
      </c>
      <c r="Z56" s="45">
        <f t="shared" si="28"/>
        <v>-3.212080827768693E-3</v>
      </c>
      <c r="AA56" s="45">
        <f t="shared" si="29"/>
        <v>-2.8906131296840831E-3</v>
      </c>
      <c r="AC56" s="53">
        <f t="shared" si="30"/>
        <v>0</v>
      </c>
      <c r="AD56" s="53">
        <f t="shared" si="31"/>
        <v>0</v>
      </c>
      <c r="AE56" s="53">
        <f t="shared" si="32"/>
        <v>-1.202527089569287</v>
      </c>
      <c r="AF56" s="53">
        <f t="shared" si="33"/>
        <v>-1.372734920475466</v>
      </c>
      <c r="AG56" s="53">
        <f t="shared" si="34"/>
        <v>-1.3997832552913678</v>
      </c>
      <c r="AH56" s="53">
        <f t="shared" si="35"/>
        <v>-1.3581953334087302</v>
      </c>
      <c r="AI56" s="53">
        <f t="shared" si="36"/>
        <v>-1.2846723201678287</v>
      </c>
    </row>
    <row r="57" spans="1:35" x14ac:dyDescent="0.25">
      <c r="A57" s="8" t="s">
        <v>66</v>
      </c>
      <c r="B57" s="8" t="s">
        <v>47</v>
      </c>
      <c r="C57" s="8" t="s">
        <v>32</v>
      </c>
      <c r="D57" s="34" t="s">
        <v>56</v>
      </c>
      <c r="E57" s="37">
        <f>SUMIFS(ME_PV_ALL_PART!$F:$F,ME_PV_ALL_PART!$C:$C,$B57,ME_PV_ALL_PART!$D:$D,$C57,ME_PV_ALL_PART!$E:$E,E$4,ME_PV_ALL_PART!$B:$B,$A57)</f>
        <v>29</v>
      </c>
      <c r="F57" s="37">
        <f>SUMIFS(ME_PV_ALL_PART!$F:$F,ME_PV_ALL_PART!$C:$C,$B57,ME_PV_ALL_PART!$D:$D,$C57,ME_PV_ALL_PART!$E:$E,F$4,ME_PV_ALL_PART!$B:$B,$A57)</f>
        <v>36.346186159709241</v>
      </c>
      <c r="G57" s="37">
        <f>SUMIFS(ME_PV_ALL_PART!$F:$F,ME_PV_ALL_PART!$C:$C,$B57,ME_PV_ALL_PART!$D:$D,$C57,ME_PV_ALL_PART!$E:$E,G$4,ME_PV_ALL_PART!$B:$B,$A57)</f>
        <v>46.103594767540748</v>
      </c>
      <c r="H57" s="37">
        <f>SUMIFS(ME_PV_ALL_PART!$F:$F,ME_PV_ALL_PART!$C:$C,$B57,ME_PV_ALL_PART!$D:$D,$C57,ME_PV_ALL_PART!$E:$E,H$4,ME_PV_ALL_PART!$B:$B,$A57)</f>
        <v>53.258825825147653</v>
      </c>
      <c r="I57" s="37">
        <f>SUMIFS(ME_PV_ALL_PART!$F:$F,ME_PV_ALL_PART!$C:$C,$B57,ME_PV_ALL_PART!$D:$D,$C57,ME_PV_ALL_PART!$E:$E,I$4,ME_PV_ALL_PART!$B:$B,$A57)</f>
        <v>60.388190223098583</v>
      </c>
      <c r="J57" s="37">
        <f>SUMIFS(ME_PV_ALL_PART!$F:$F,ME_PV_ALL_PART!$C:$C,$B57,ME_PV_ALL_PART!$D:$D,$C57,ME_PV_ALL_PART!$E:$E,J$4,ME_PV_ALL_PART!$B:$B,$A57)</f>
        <v>67.294234547818789</v>
      </c>
      <c r="K57" s="37">
        <f>SUMIFS(ME_PV_ALL_PART!$F:$F,ME_PV_ALL_PART!$C:$C,$B57,ME_PV_ALL_PART!$D:$D,$C57,ME_PV_ALL_PART!$E:$E,K$4,ME_PV_ALL_PART!$B:$B,$A57)</f>
        <v>73.851945344364282</v>
      </c>
      <c r="L57" s="34" t="s">
        <v>50</v>
      </c>
      <c r="M57" s="37">
        <f>SUMIFS(Baseline_ME_PART!$F:$F,Baseline_ME_PART!$C:$C,$B57,Baseline_ME_PART!$D:$D,$C57,Baseline_ME_PART!$E:$E,M$4,Baseline_ME_PART!$B:$B,$A57)</f>
        <v>29</v>
      </c>
      <c r="N57" s="37">
        <f>SUMIFS(Baseline_ME_PART!$F:$F,Baseline_ME_PART!$C:$C,$B57,Baseline_ME_PART!$D:$D,$C57,Baseline_ME_PART!$E:$E,N$4,Baseline_ME_PART!$B:$B,$A57)</f>
        <v>36.346186159709241</v>
      </c>
      <c r="O57" s="37">
        <f>SUMIFS(Baseline_ME_PART!$F:$F,Baseline_ME_PART!$C:$C,$B57,Baseline_ME_PART!$D:$D,$C57,Baseline_ME_PART!$E:$E,O$4,Baseline_ME_PART!$B:$B,$A57)</f>
        <v>43.421543083301465</v>
      </c>
      <c r="P57" s="37">
        <f>SUMIFS(Baseline_ME_PART!$F:$F,Baseline_ME_PART!$C:$C,$B57,Baseline_ME_PART!$D:$D,$C57,Baseline_ME_PART!$E:$E,P$4,Baseline_ME_PART!$B:$B,$A57)</f>
        <v>50.416578134095801</v>
      </c>
      <c r="Q57" s="37">
        <f>SUMIFS(Baseline_ME_PART!$F:$F,Baseline_ME_PART!$C:$C,$B57,Baseline_ME_PART!$D:$D,$C57,Baseline_ME_PART!$E:$E,Q$4,Baseline_ME_PART!$B:$B,$A57)</f>
        <v>57.272324671037595</v>
      </c>
      <c r="R57" s="37">
        <f>SUMIFS(Baseline_ME_PART!$F:$F,Baseline_ME_PART!$C:$C,$B57,Baseline_ME_PART!$D:$D,$C57,Baseline_ME_PART!$E:$E,R$4,Baseline_ME_PART!$B:$B,$A57)</f>
        <v>63.884327553812305</v>
      </c>
      <c r="S57" s="37">
        <f>SUMIFS(Baseline_ME_PART!$F:$F,Baseline_ME_PART!$C:$C,$B57,Baseline_ME_PART!$D:$D,$C57,Baseline_ME_PART!$E:$E,S$4,Baseline_ME_PART!$B:$B,$A57)</f>
        <v>70.164881353109479</v>
      </c>
      <c r="U57" s="46">
        <f t="shared" si="23"/>
        <v>0</v>
      </c>
      <c r="V57" s="46">
        <f t="shared" si="24"/>
        <v>0</v>
      </c>
      <c r="W57" s="46">
        <f t="shared" si="25"/>
        <v>6.1767765348503145E-2</v>
      </c>
      <c r="X57" s="46">
        <f t="shared" si="26"/>
        <v>5.6375259810218958E-2</v>
      </c>
      <c r="Y57" s="46">
        <f t="shared" si="27"/>
        <v>5.4404384141170992E-2</v>
      </c>
      <c r="Z57" s="46">
        <f t="shared" si="28"/>
        <v>5.3376268086005707E-2</v>
      </c>
      <c r="AA57" s="46">
        <f t="shared" si="29"/>
        <v>5.2548567319588457E-2</v>
      </c>
      <c r="AC57" s="54">
        <f t="shared" si="30"/>
        <v>0</v>
      </c>
      <c r="AD57" s="54">
        <f t="shared" si="31"/>
        <v>0</v>
      </c>
      <c r="AE57" s="54">
        <f t="shared" si="32"/>
        <v>2.6820516842392834</v>
      </c>
      <c r="AF57" s="54">
        <f t="shared" si="33"/>
        <v>2.8422476910518526</v>
      </c>
      <c r="AG57" s="54">
        <f t="shared" si="34"/>
        <v>3.1158655520609884</v>
      </c>
      <c r="AH57" s="54">
        <f t="shared" si="35"/>
        <v>3.4099069940064837</v>
      </c>
      <c r="AI57" s="54">
        <f t="shared" si="36"/>
        <v>3.6870639912548029</v>
      </c>
    </row>
    <row r="59" spans="1:35" x14ac:dyDescent="0.25">
      <c r="AC59" s="11">
        <v>2020</v>
      </c>
      <c r="AD59" s="11">
        <v>2025</v>
      </c>
      <c r="AE59" s="11">
        <v>2030</v>
      </c>
      <c r="AF59" s="11">
        <v>2035</v>
      </c>
      <c r="AG59" s="11">
        <v>2040</v>
      </c>
      <c r="AH59" s="11">
        <v>2045</v>
      </c>
      <c r="AI59" s="11">
        <v>2050</v>
      </c>
    </row>
    <row r="60" spans="1:35" x14ac:dyDescent="0.25">
      <c r="AB60" t="s">
        <v>66</v>
      </c>
      <c r="AC60" s="60">
        <f>AC57</f>
        <v>0</v>
      </c>
      <c r="AD60" s="60">
        <f t="shared" ref="AD60:AI60" si="37">AD57</f>
        <v>0</v>
      </c>
      <c r="AE60" s="60">
        <f t="shared" si="37"/>
        <v>2.6820516842392834</v>
      </c>
      <c r="AF60" s="60">
        <f t="shared" si="37"/>
        <v>2.8422476910518526</v>
      </c>
      <c r="AG60" s="60">
        <f t="shared" si="37"/>
        <v>3.1158655520609884</v>
      </c>
      <c r="AH60" s="60">
        <f t="shared" si="37"/>
        <v>3.4099069940064837</v>
      </c>
      <c r="AI60" s="60">
        <f t="shared" si="37"/>
        <v>3.6870639912548029</v>
      </c>
    </row>
    <row r="61" spans="1:35" x14ac:dyDescent="0.25">
      <c r="AB61" t="s">
        <v>68</v>
      </c>
      <c r="AC61" s="61">
        <f>AC50</f>
        <v>0</v>
      </c>
      <c r="AD61" s="61">
        <f t="shared" ref="AD61:AI61" si="38">AD50</f>
        <v>0</v>
      </c>
      <c r="AE61" s="61">
        <f t="shared" si="38"/>
        <v>6.5714678169752005</v>
      </c>
      <c r="AF61" s="61">
        <f t="shared" si="38"/>
        <v>7.0310736462594434</v>
      </c>
      <c r="AG61" s="61">
        <f t="shared" si="38"/>
        <v>7.157887262108801</v>
      </c>
      <c r="AH61" s="61">
        <f t="shared" si="38"/>
        <v>7.1391231718224333</v>
      </c>
      <c r="AI61" s="61">
        <f t="shared" si="38"/>
        <v>7.0657607539221914</v>
      </c>
    </row>
    <row r="62" spans="1:35" x14ac:dyDescent="0.25">
      <c r="AB62" t="s">
        <v>73</v>
      </c>
      <c r="AC62" s="62">
        <f>AC29</f>
        <v>0</v>
      </c>
      <c r="AD62" s="62">
        <f t="shared" ref="AD62:AI62" si="39">AD29</f>
        <v>0</v>
      </c>
      <c r="AE62" s="62">
        <f t="shared" si="39"/>
        <v>10.205122865472717</v>
      </c>
      <c r="AF62" s="62">
        <f t="shared" si="39"/>
        <v>10.205122865472717</v>
      </c>
      <c r="AG62" s="62">
        <f t="shared" si="39"/>
        <v>10.205122865472717</v>
      </c>
      <c r="AH62" s="62">
        <f t="shared" si="39"/>
        <v>10.205122865472717</v>
      </c>
      <c r="AI62" s="62">
        <f t="shared" si="39"/>
        <v>10.205122865472717</v>
      </c>
    </row>
    <row r="64" spans="1:35" x14ac:dyDescent="0.25">
      <c r="AC64" s="59"/>
      <c r="AD64" s="59"/>
      <c r="AE64" s="59"/>
      <c r="AF64" s="59"/>
      <c r="AG64" s="59"/>
      <c r="AH64" s="59"/>
      <c r="AI64" s="5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3B12-2BA2-4BC7-97DF-8AACAF27FB94}">
  <sheetPr>
    <tabColor rgb="FF002060"/>
  </sheetPr>
  <dimension ref="A1:AX64"/>
  <sheetViews>
    <sheetView zoomScale="85" zoomScaleNormal="85" workbookViewId="0"/>
  </sheetViews>
  <sheetFormatPr defaultRowHeight="15" x14ac:dyDescent="0.25"/>
  <cols>
    <col min="2" max="2" width="17.5703125" bestFit="1" customWidth="1"/>
    <col min="4" max="4" width="19.5703125" customWidth="1"/>
    <col min="5" max="5" width="9.5703125" customWidth="1"/>
    <col min="6" max="11" width="9.7109375" bestFit="1" customWidth="1"/>
    <col min="12" max="12" width="19.5703125" customWidth="1"/>
    <col min="13" max="13" width="9.5703125" customWidth="1"/>
    <col min="14" max="19" width="9.7109375" bestFit="1" customWidth="1"/>
    <col min="21" max="21" width="9.5703125" customWidth="1"/>
    <col min="22" max="27" width="9.7109375" bestFit="1" customWidth="1"/>
    <col min="29" max="29" width="9.5703125" customWidth="1"/>
    <col min="30" max="35" width="9.7109375" bestFit="1" customWidth="1"/>
  </cols>
  <sheetData>
    <row r="1" spans="1:4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M1" s="1" t="s">
        <v>57</v>
      </c>
      <c r="AN1" s="1"/>
      <c r="AO1" s="1" t="s">
        <v>49</v>
      </c>
    </row>
    <row r="2" spans="1:4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M2" s="1" t="s">
        <v>58</v>
      </c>
      <c r="AN2" s="1"/>
      <c r="AO2" s="1" t="s">
        <v>50</v>
      </c>
    </row>
    <row r="3" spans="1:4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M3" s="1" t="s">
        <v>57</v>
      </c>
      <c r="AN3" s="1"/>
      <c r="AO3" s="1" t="s">
        <v>51</v>
      </c>
    </row>
    <row r="4" spans="1:41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0"/>
      <c r="M4" s="11">
        <v>2020</v>
      </c>
      <c r="N4" s="11">
        <v>2025</v>
      </c>
      <c r="O4" s="11">
        <v>2030</v>
      </c>
      <c r="P4" s="11">
        <v>2035</v>
      </c>
      <c r="Q4" s="11">
        <v>2040</v>
      </c>
      <c r="R4" s="11">
        <v>2045</v>
      </c>
      <c r="S4" s="11">
        <v>2050</v>
      </c>
      <c r="T4" s="1"/>
      <c r="U4" s="11">
        <v>2020</v>
      </c>
      <c r="V4" s="11">
        <v>2025</v>
      </c>
      <c r="W4" s="11">
        <v>2030</v>
      </c>
      <c r="X4" s="11">
        <v>2035</v>
      </c>
      <c r="Y4" s="11">
        <v>2040</v>
      </c>
      <c r="Z4" s="11">
        <v>2045</v>
      </c>
      <c r="AA4" s="11">
        <v>2050</v>
      </c>
      <c r="AB4" s="1"/>
      <c r="AC4" s="11">
        <v>2020</v>
      </c>
      <c r="AD4" s="11">
        <v>2025</v>
      </c>
      <c r="AE4" s="11">
        <v>2030</v>
      </c>
      <c r="AF4" s="11">
        <v>2035</v>
      </c>
      <c r="AG4" s="11">
        <v>2040</v>
      </c>
      <c r="AH4" s="11">
        <v>2045</v>
      </c>
      <c r="AI4" s="11">
        <v>2050</v>
      </c>
      <c r="AM4" s="1" t="s">
        <v>58</v>
      </c>
      <c r="AN4" s="1"/>
      <c r="AO4" s="1" t="s">
        <v>52</v>
      </c>
    </row>
    <row r="5" spans="1:41" x14ac:dyDescent="0.25">
      <c r="A5" s="23" t="s">
        <v>72</v>
      </c>
      <c r="B5" s="10"/>
      <c r="C5" s="10" t="s">
        <v>32</v>
      </c>
      <c r="D5" s="24" t="s">
        <v>60</v>
      </c>
      <c r="E5" s="42">
        <f>SUM(E6:E9)-E10</f>
        <v>550</v>
      </c>
      <c r="F5" s="42">
        <f t="shared" ref="F5:K5" si="0">SUM(F6:F9)-F10</f>
        <v>635.66516527665044</v>
      </c>
      <c r="G5" s="42">
        <f t="shared" si="0"/>
        <v>705.13391279256962</v>
      </c>
      <c r="H5" s="42">
        <f t="shared" si="0"/>
        <v>768.22438866577738</v>
      </c>
      <c r="I5" s="42">
        <f t="shared" si="0"/>
        <v>825.32267415185788</v>
      </c>
      <c r="J5" s="42">
        <f t="shared" si="0"/>
        <v>876.55757113112531</v>
      </c>
      <c r="K5" s="42">
        <f t="shared" si="0"/>
        <v>920.60135209746772</v>
      </c>
      <c r="L5" s="24" t="s">
        <v>52</v>
      </c>
      <c r="M5" s="42">
        <f>SUM(M6:M9)-M10</f>
        <v>550</v>
      </c>
      <c r="N5" s="42">
        <f t="shared" ref="N5:S5" si="1">SUM(N6:N9)-N10</f>
        <v>635.84697823775241</v>
      </c>
      <c r="O5" s="42">
        <f t="shared" si="1"/>
        <v>705.29613806995167</v>
      </c>
      <c r="P5" s="42">
        <f t="shared" si="1"/>
        <v>768.52082880178625</v>
      </c>
      <c r="Q5" s="42">
        <f t="shared" si="1"/>
        <v>825.5874068307686</v>
      </c>
      <c r="R5" s="42">
        <f t="shared" si="1"/>
        <v>876.70427783491891</v>
      </c>
      <c r="S5" s="42">
        <f t="shared" si="1"/>
        <v>920.60773391903592</v>
      </c>
      <c r="T5" s="1"/>
      <c r="U5" s="43">
        <f>E5/M5-1</f>
        <v>0</v>
      </c>
      <c r="V5" s="43">
        <f t="shared" ref="V5:AA11" si="2">F5/N5-1</f>
        <v>-2.8593823250655515E-4</v>
      </c>
      <c r="W5" s="43">
        <f t="shared" si="2"/>
        <v>-2.3001015974077887E-4</v>
      </c>
      <c r="X5" s="43">
        <f t="shared" si="2"/>
        <v>-3.8572817404447513E-4</v>
      </c>
      <c r="Y5" s="43">
        <f t="shared" si="2"/>
        <v>-3.2065978322870503E-4</v>
      </c>
      <c r="Z5" s="43">
        <f t="shared" si="2"/>
        <v>-1.6733887070319309E-4</v>
      </c>
      <c r="AA5" s="43">
        <f t="shared" si="2"/>
        <v>-6.9321833100488561E-6</v>
      </c>
      <c r="AB5" s="1"/>
      <c r="AC5" s="51">
        <f>E5-M5</f>
        <v>0</v>
      </c>
      <c r="AD5" s="51">
        <f t="shared" ref="AD5:AI11" si="3">F5-N5</f>
        <v>-0.18181296110196854</v>
      </c>
      <c r="AE5" s="51">
        <f t="shared" si="3"/>
        <v>-0.16222527738204917</v>
      </c>
      <c r="AF5" s="51">
        <f t="shared" si="3"/>
        <v>-0.29644013600886865</v>
      </c>
      <c r="AG5" s="51">
        <f t="shared" si="3"/>
        <v>-0.26473267891071828</v>
      </c>
      <c r="AH5" s="51">
        <f t="shared" si="3"/>
        <v>-0.14670670379359763</v>
      </c>
      <c r="AI5" s="51">
        <f t="shared" si="3"/>
        <v>-6.3818215681976653E-3</v>
      </c>
      <c r="AM5" s="1"/>
      <c r="AN5" s="1"/>
      <c r="AO5" s="1"/>
    </row>
    <row r="6" spans="1:41" x14ac:dyDescent="0.25">
      <c r="A6" s="5" t="s">
        <v>70</v>
      </c>
      <c r="B6" s="5"/>
      <c r="C6" s="5" t="s">
        <v>32</v>
      </c>
      <c r="D6" s="33" t="s">
        <v>60</v>
      </c>
      <c r="E6" s="35">
        <f t="shared" ref="E6:K11" si="4">SUMIFS(E$16:E$57,$A$16:$A$57,$A6)</f>
        <v>294</v>
      </c>
      <c r="F6" s="35">
        <f t="shared" si="4"/>
        <v>361.50587546935924</v>
      </c>
      <c r="G6" s="35">
        <f t="shared" si="4"/>
        <v>401.74819747151474</v>
      </c>
      <c r="H6" s="35">
        <f t="shared" si="4"/>
        <v>439.49212063765953</v>
      </c>
      <c r="I6" s="35">
        <f t="shared" si="4"/>
        <v>473.31086963146265</v>
      </c>
      <c r="J6" s="35">
        <f t="shared" si="4"/>
        <v>502.69233858086488</v>
      </c>
      <c r="K6" s="35">
        <f t="shared" si="4"/>
        <v>512.02192316427931</v>
      </c>
      <c r="L6" s="33" t="s">
        <v>52</v>
      </c>
      <c r="M6" s="35">
        <f t="shared" ref="M6:S11" si="5">SUMIFS(M$16:M$57,$A$16:$A$57,$A6)</f>
        <v>294</v>
      </c>
      <c r="N6" s="35">
        <f t="shared" si="5"/>
        <v>363.36092885494531</v>
      </c>
      <c r="O6" s="35">
        <f t="shared" si="5"/>
        <v>405.49809619086994</v>
      </c>
      <c r="P6" s="35">
        <f t="shared" si="5"/>
        <v>443.56702356679494</v>
      </c>
      <c r="Q6" s="35">
        <f t="shared" si="5"/>
        <v>477.59077256534806</v>
      </c>
      <c r="R6" s="35">
        <f t="shared" si="5"/>
        <v>507.13483265063047</v>
      </c>
      <c r="S6" s="35">
        <f t="shared" si="5"/>
        <v>516.82421555877602</v>
      </c>
      <c r="T6" s="1"/>
      <c r="U6" s="47">
        <f t="shared" ref="U6:U11" si="6">E6/M6-1</f>
        <v>0</v>
      </c>
      <c r="V6" s="47">
        <f t="shared" si="2"/>
        <v>-5.1052637701909376E-3</v>
      </c>
      <c r="W6" s="47">
        <f t="shared" si="2"/>
        <v>-9.2476358201940556E-3</v>
      </c>
      <c r="X6" s="47">
        <f t="shared" si="2"/>
        <v>-9.1866678824960024E-3</v>
      </c>
      <c r="Y6" s="47">
        <f t="shared" si="2"/>
        <v>-8.9614439384919642E-3</v>
      </c>
      <c r="Z6" s="47">
        <f t="shared" si="2"/>
        <v>-8.7599860702647359E-3</v>
      </c>
      <c r="AA6" s="47">
        <f t="shared" si="2"/>
        <v>-9.2919260551763694E-3</v>
      </c>
      <c r="AB6" s="1"/>
      <c r="AC6" s="52">
        <f t="shared" ref="AC6:AC11" si="7">E6-M6</f>
        <v>0</v>
      </c>
      <c r="AD6" s="52">
        <f t="shared" si="3"/>
        <v>-1.8550533855860749</v>
      </c>
      <c r="AE6" s="52">
        <f t="shared" si="3"/>
        <v>-3.7498987193552011</v>
      </c>
      <c r="AF6" s="52">
        <f t="shared" si="3"/>
        <v>-4.0749029291354191</v>
      </c>
      <c r="AG6" s="52">
        <f t="shared" si="3"/>
        <v>-4.2799029338854098</v>
      </c>
      <c r="AH6" s="52">
        <f t="shared" si="3"/>
        <v>-4.442494069765587</v>
      </c>
      <c r="AI6" s="52">
        <f t="shared" si="3"/>
        <v>-4.8022923944967033</v>
      </c>
      <c r="AM6" s="1" t="s">
        <v>59</v>
      </c>
      <c r="AN6" s="1"/>
      <c r="AO6" s="1" t="s">
        <v>49</v>
      </c>
    </row>
    <row r="7" spans="1:41" x14ac:dyDescent="0.25">
      <c r="A7" s="1" t="s">
        <v>71</v>
      </c>
      <c r="B7" s="1"/>
      <c r="C7" s="1" t="s">
        <v>32</v>
      </c>
      <c r="D7" s="12" t="s">
        <v>60</v>
      </c>
      <c r="E7" s="36">
        <f t="shared" si="4"/>
        <v>99</v>
      </c>
      <c r="F7" s="36">
        <f t="shared" si="4"/>
        <v>99</v>
      </c>
      <c r="G7" s="36">
        <f t="shared" si="4"/>
        <v>109.20512286547272</v>
      </c>
      <c r="H7" s="36">
        <f t="shared" si="4"/>
        <v>109.20512286547272</v>
      </c>
      <c r="I7" s="36">
        <f t="shared" si="4"/>
        <v>109.20512286547272</v>
      </c>
      <c r="J7" s="36">
        <f t="shared" si="4"/>
        <v>109.20512286547272</v>
      </c>
      <c r="K7" s="36">
        <f t="shared" si="4"/>
        <v>109.20512286547272</v>
      </c>
      <c r="L7" s="12" t="s">
        <v>52</v>
      </c>
      <c r="M7" s="36">
        <f t="shared" si="5"/>
        <v>99</v>
      </c>
      <c r="N7" s="36">
        <f t="shared" si="5"/>
        <v>99</v>
      </c>
      <c r="O7" s="36">
        <f t="shared" si="5"/>
        <v>99</v>
      </c>
      <c r="P7" s="36">
        <f t="shared" si="5"/>
        <v>99</v>
      </c>
      <c r="Q7" s="36">
        <f t="shared" si="5"/>
        <v>99</v>
      </c>
      <c r="R7" s="36">
        <f t="shared" si="5"/>
        <v>99</v>
      </c>
      <c r="S7" s="36">
        <f t="shared" si="5"/>
        <v>99</v>
      </c>
      <c r="T7" s="1"/>
      <c r="U7" s="48">
        <f t="shared" si="6"/>
        <v>0</v>
      </c>
      <c r="V7" s="48">
        <f t="shared" si="2"/>
        <v>0</v>
      </c>
      <c r="W7" s="48">
        <f t="shared" si="2"/>
        <v>0.10308204914618901</v>
      </c>
      <c r="X7" s="48">
        <f t="shared" si="2"/>
        <v>0.10308204914618901</v>
      </c>
      <c r="Y7" s="48">
        <f t="shared" si="2"/>
        <v>0.10308204914618901</v>
      </c>
      <c r="Z7" s="48">
        <f t="shared" si="2"/>
        <v>0.10308204914618901</v>
      </c>
      <c r="AA7" s="48">
        <f t="shared" si="2"/>
        <v>0.10308204914618901</v>
      </c>
      <c r="AB7" s="1"/>
      <c r="AC7" s="53">
        <f t="shared" si="7"/>
        <v>0</v>
      </c>
      <c r="AD7" s="53">
        <f t="shared" si="3"/>
        <v>0</v>
      </c>
      <c r="AE7" s="53">
        <f t="shared" si="3"/>
        <v>10.205122865472717</v>
      </c>
      <c r="AF7" s="53">
        <f t="shared" si="3"/>
        <v>10.205122865472717</v>
      </c>
      <c r="AG7" s="53">
        <f t="shared" si="3"/>
        <v>10.205122865472717</v>
      </c>
      <c r="AH7" s="53">
        <f t="shared" si="3"/>
        <v>10.205122865472717</v>
      </c>
      <c r="AI7" s="53">
        <f t="shared" si="3"/>
        <v>10.205122865472717</v>
      </c>
      <c r="AM7" s="1" t="s">
        <v>59</v>
      </c>
      <c r="AN7" s="1"/>
      <c r="AO7" s="1" t="s">
        <v>51</v>
      </c>
    </row>
    <row r="8" spans="1:41" x14ac:dyDescent="0.25">
      <c r="A8" s="1" t="s">
        <v>69</v>
      </c>
      <c r="B8" s="1"/>
      <c r="C8" s="1" t="s">
        <v>32</v>
      </c>
      <c r="D8" s="12" t="s">
        <v>60</v>
      </c>
      <c r="E8" s="36">
        <f t="shared" si="4"/>
        <v>289</v>
      </c>
      <c r="F8" s="36">
        <f t="shared" si="4"/>
        <v>329.07702573347945</v>
      </c>
      <c r="G8" s="36">
        <f t="shared" si="4"/>
        <v>381.15397642907715</v>
      </c>
      <c r="H8" s="36">
        <f t="shared" si="4"/>
        <v>430.77831529764296</v>
      </c>
      <c r="I8" s="36">
        <f t="shared" si="4"/>
        <v>476.28547787788978</v>
      </c>
      <c r="J8" s="36">
        <f t="shared" si="4"/>
        <v>519.62378074027004</v>
      </c>
      <c r="K8" s="36">
        <f t="shared" si="4"/>
        <v>579.92232113630791</v>
      </c>
      <c r="L8" s="12" t="s">
        <v>52</v>
      </c>
      <c r="M8" s="36">
        <f t="shared" si="5"/>
        <v>289</v>
      </c>
      <c r="N8" s="36">
        <f t="shared" si="5"/>
        <v>328.72586736616029</v>
      </c>
      <c r="O8" s="36">
        <f t="shared" si="5"/>
        <v>382.15443549338892</v>
      </c>
      <c r="P8" s="36">
        <f t="shared" si="5"/>
        <v>431.48505461916</v>
      </c>
      <c r="Q8" s="36">
        <f t="shared" si="5"/>
        <v>476.65864774728914</v>
      </c>
      <c r="R8" s="36">
        <f t="shared" si="5"/>
        <v>519.66348995084854</v>
      </c>
      <c r="S8" s="36">
        <f t="shared" si="5"/>
        <v>579.52961092709927</v>
      </c>
      <c r="T8" s="1"/>
      <c r="U8" s="48">
        <f t="shared" si="6"/>
        <v>0</v>
      </c>
      <c r="V8" s="48">
        <f t="shared" si="2"/>
        <v>1.0682407506679148E-3</v>
      </c>
      <c r="W8" s="48">
        <f t="shared" si="2"/>
        <v>-2.6179443999390095E-3</v>
      </c>
      <c r="X8" s="48">
        <f t="shared" si="2"/>
        <v>-1.6379230611841544E-3</v>
      </c>
      <c r="Y8" s="48">
        <f t="shared" si="2"/>
        <v>-7.8288702232298668E-4</v>
      </c>
      <c r="Z8" s="48">
        <f t="shared" si="2"/>
        <v>-7.641331620633629E-5</v>
      </c>
      <c r="AA8" s="48">
        <f t="shared" si="2"/>
        <v>6.7763614111182591E-4</v>
      </c>
      <c r="AB8" s="1"/>
      <c r="AC8" s="53">
        <f t="shared" si="7"/>
        <v>0</v>
      </c>
      <c r="AD8" s="53">
        <f t="shared" si="3"/>
        <v>0.35115836731915806</v>
      </c>
      <c r="AE8" s="53">
        <f t="shared" si="3"/>
        <v>-1.0004590643117695</v>
      </c>
      <c r="AF8" s="53">
        <f t="shared" si="3"/>
        <v>-0.70673932151703411</v>
      </c>
      <c r="AG8" s="53">
        <f t="shared" si="3"/>
        <v>-0.37316986939936214</v>
      </c>
      <c r="AH8" s="53">
        <f t="shared" si="3"/>
        <v>-3.9709210578507736E-2</v>
      </c>
      <c r="AI8" s="53">
        <f t="shared" si="3"/>
        <v>0.3927102092086443</v>
      </c>
      <c r="AM8" s="1" t="s">
        <v>60</v>
      </c>
      <c r="AN8" s="1"/>
      <c r="AO8" s="1" t="s">
        <v>50</v>
      </c>
    </row>
    <row r="9" spans="1:41" x14ac:dyDescent="0.25">
      <c r="A9" s="1" t="s">
        <v>67</v>
      </c>
      <c r="B9" s="1"/>
      <c r="C9" s="1" t="s">
        <v>32</v>
      </c>
      <c r="D9" s="12" t="s">
        <v>60</v>
      </c>
      <c r="E9" s="36">
        <f t="shared" si="4"/>
        <v>51</v>
      </c>
      <c r="F9" s="36">
        <f t="shared" si="4"/>
        <v>55.222301038993379</v>
      </c>
      <c r="G9" s="36">
        <f t="shared" si="4"/>
        <v>55.545633002459219</v>
      </c>
      <c r="H9" s="36">
        <f t="shared" si="4"/>
        <v>55.954039890727763</v>
      </c>
      <c r="I9" s="36">
        <f t="shared" si="4"/>
        <v>56.434710424135588</v>
      </c>
      <c r="J9" s="36">
        <f t="shared" si="4"/>
        <v>56.511390579644576</v>
      </c>
      <c r="K9" s="36">
        <f t="shared" si="4"/>
        <v>54.773422490074253</v>
      </c>
      <c r="L9" s="12" t="s">
        <v>52</v>
      </c>
      <c r="M9" s="36">
        <f t="shared" si="5"/>
        <v>51</v>
      </c>
      <c r="N9" s="36">
        <f t="shared" si="5"/>
        <v>54.693053522336641</v>
      </c>
      <c r="O9" s="36">
        <f t="shared" si="5"/>
        <v>55.172131052099175</v>
      </c>
      <c r="P9" s="36">
        <f t="shared" si="5"/>
        <v>55.695876878733436</v>
      </c>
      <c r="Q9" s="36">
        <f t="shared" si="5"/>
        <v>56.253329713611443</v>
      </c>
      <c r="R9" s="36">
        <f t="shared" si="5"/>
        <v>56.369217275847632</v>
      </c>
      <c r="S9" s="36">
        <f t="shared" si="5"/>
        <v>54.627500880923371</v>
      </c>
      <c r="T9" s="1"/>
      <c r="U9" s="48">
        <f t="shared" si="6"/>
        <v>0</v>
      </c>
      <c r="V9" s="48">
        <f t="shared" si="2"/>
        <v>9.6766862073369708E-3</v>
      </c>
      <c r="W9" s="48">
        <f t="shared" si="2"/>
        <v>6.7697575431215906E-3</v>
      </c>
      <c r="X9" s="48">
        <f t="shared" si="2"/>
        <v>4.6352266354729998E-3</v>
      </c>
      <c r="Y9" s="48">
        <f t="shared" si="2"/>
        <v>3.224355099468168E-3</v>
      </c>
      <c r="Z9" s="48">
        <f t="shared" si="2"/>
        <v>2.5221798468693102E-3</v>
      </c>
      <c r="AA9" s="48">
        <f t="shared" si="2"/>
        <v>2.6712115106448664E-3</v>
      </c>
      <c r="AB9" s="1"/>
      <c r="AC9" s="53">
        <f t="shared" si="7"/>
        <v>0</v>
      </c>
      <c r="AD9" s="53">
        <f t="shared" si="3"/>
        <v>0.52924751665673853</v>
      </c>
      <c r="AE9" s="53">
        <f t="shared" si="3"/>
        <v>0.37350195036004408</v>
      </c>
      <c r="AF9" s="53">
        <f t="shared" si="3"/>
        <v>0.25816301199432701</v>
      </c>
      <c r="AG9" s="53">
        <f t="shared" si="3"/>
        <v>0.18138071052414517</v>
      </c>
      <c r="AH9" s="53">
        <f t="shared" si="3"/>
        <v>0.14217330379694459</v>
      </c>
      <c r="AI9" s="53">
        <f t="shared" si="3"/>
        <v>0.14592160915088215</v>
      </c>
      <c r="AM9" s="1" t="s">
        <v>60</v>
      </c>
      <c r="AN9" s="32"/>
      <c r="AO9" s="1" t="s">
        <v>52</v>
      </c>
    </row>
    <row r="10" spans="1:41" x14ac:dyDescent="0.25">
      <c r="A10" s="8" t="s">
        <v>68</v>
      </c>
      <c r="B10" s="8"/>
      <c r="C10" s="8" t="s">
        <v>32</v>
      </c>
      <c r="D10" s="34" t="s">
        <v>60</v>
      </c>
      <c r="E10" s="37">
        <f t="shared" si="4"/>
        <v>183</v>
      </c>
      <c r="F10" s="37">
        <f t="shared" si="4"/>
        <v>209.14003696518159</v>
      </c>
      <c r="G10" s="37">
        <f t="shared" si="4"/>
        <v>242.51901697595417</v>
      </c>
      <c r="H10" s="37">
        <f t="shared" si="4"/>
        <v>267.20521002572548</v>
      </c>
      <c r="I10" s="37">
        <f t="shared" si="4"/>
        <v>289.91350664710279</v>
      </c>
      <c r="J10" s="37">
        <f t="shared" si="4"/>
        <v>311.47506163512685</v>
      </c>
      <c r="K10" s="37">
        <f t="shared" si="4"/>
        <v>335.3214375586665</v>
      </c>
      <c r="L10" s="34" t="s">
        <v>52</v>
      </c>
      <c r="M10" s="37">
        <f t="shared" si="5"/>
        <v>183</v>
      </c>
      <c r="N10" s="37">
        <f t="shared" si="5"/>
        <v>209.93287150568986</v>
      </c>
      <c r="O10" s="37">
        <f t="shared" si="5"/>
        <v>236.52852466640641</v>
      </c>
      <c r="P10" s="37">
        <f t="shared" si="5"/>
        <v>261.22712626290206</v>
      </c>
      <c r="Q10" s="37">
        <f t="shared" si="5"/>
        <v>283.91534319547998</v>
      </c>
      <c r="R10" s="37">
        <f t="shared" si="5"/>
        <v>305.46326204240773</v>
      </c>
      <c r="S10" s="37">
        <f t="shared" si="5"/>
        <v>329.3735934477628</v>
      </c>
      <c r="T10" s="1"/>
      <c r="U10" s="49">
        <f t="shared" si="6"/>
        <v>0</v>
      </c>
      <c r="V10" s="49">
        <f t="shared" si="2"/>
        <v>-3.7766098030378448E-3</v>
      </c>
      <c r="W10" s="49">
        <f t="shared" si="2"/>
        <v>2.5326722508401955E-2</v>
      </c>
      <c r="X10" s="49">
        <f t="shared" si="2"/>
        <v>2.2884620936368671E-2</v>
      </c>
      <c r="Y10" s="49">
        <f t="shared" si="2"/>
        <v>2.1126591413176854E-2</v>
      </c>
      <c r="Z10" s="49">
        <f t="shared" si="2"/>
        <v>1.968092513817421E-2</v>
      </c>
      <c r="AA10" s="49">
        <f t="shared" si="2"/>
        <v>1.8058047849689007E-2</v>
      </c>
      <c r="AB10" s="1"/>
      <c r="AC10" s="54">
        <f t="shared" si="7"/>
        <v>0</v>
      </c>
      <c r="AD10" s="54">
        <f t="shared" si="3"/>
        <v>-0.79283454050826663</v>
      </c>
      <c r="AE10" s="54">
        <f t="shared" si="3"/>
        <v>5.9904923095477614</v>
      </c>
      <c r="AF10" s="54">
        <f t="shared" si="3"/>
        <v>5.9780837628234167</v>
      </c>
      <c r="AG10" s="54">
        <f t="shared" si="3"/>
        <v>5.9981634516228155</v>
      </c>
      <c r="AH10" s="54">
        <f t="shared" si="3"/>
        <v>6.0117995927191146</v>
      </c>
      <c r="AI10" s="54">
        <f t="shared" si="3"/>
        <v>5.9478441109037021</v>
      </c>
    </row>
    <row r="11" spans="1:41" x14ac:dyDescent="0.25">
      <c r="A11" s="10" t="s">
        <v>66</v>
      </c>
      <c r="B11" s="40"/>
      <c r="C11" s="10" t="s">
        <v>32</v>
      </c>
      <c r="D11" s="10" t="s">
        <v>60</v>
      </c>
      <c r="E11" s="41">
        <f t="shared" si="4"/>
        <v>980</v>
      </c>
      <c r="F11" s="41">
        <f t="shared" si="4"/>
        <v>1134.9390384781277</v>
      </c>
      <c r="G11" s="41">
        <f t="shared" si="4"/>
        <v>1262.7558324114229</v>
      </c>
      <c r="H11" s="41">
        <f t="shared" si="4"/>
        <v>1379.0909899957762</v>
      </c>
      <c r="I11" s="41">
        <f t="shared" si="4"/>
        <v>1484.8309558306444</v>
      </c>
      <c r="J11" s="41">
        <f t="shared" si="4"/>
        <v>1580.3517947147102</v>
      </c>
      <c r="K11" s="41">
        <f t="shared" si="4"/>
        <v>1665.7825864268166</v>
      </c>
      <c r="L11" s="10" t="s">
        <v>52</v>
      </c>
      <c r="M11" s="41">
        <f t="shared" si="5"/>
        <v>980</v>
      </c>
      <c r="N11" s="41">
        <f t="shared" si="5"/>
        <v>1134.8424736569357</v>
      </c>
      <c r="O11" s="41">
        <f t="shared" si="5"/>
        <v>1262.3657177865171</v>
      </c>
      <c r="P11" s="41">
        <f t="shared" si="5"/>
        <v>1378.9144790014818</v>
      </c>
      <c r="Q11" s="41">
        <f t="shared" si="5"/>
        <v>1484.5504607887558</v>
      </c>
      <c r="R11" s="41">
        <f t="shared" si="5"/>
        <v>1579.7943079336133</v>
      </c>
      <c r="S11" s="41">
        <f t="shared" si="5"/>
        <v>1664.867128592482</v>
      </c>
      <c r="T11" s="1"/>
      <c r="U11" s="50">
        <f t="shared" si="6"/>
        <v>0</v>
      </c>
      <c r="V11" s="50">
        <f t="shared" si="2"/>
        <v>8.5090947363752889E-5</v>
      </c>
      <c r="W11" s="50">
        <f t="shared" si="2"/>
        <v>3.0903455267305979E-4</v>
      </c>
      <c r="X11" s="50">
        <f t="shared" si="2"/>
        <v>1.28007209281078E-4</v>
      </c>
      <c r="Y11" s="50">
        <f t="shared" si="2"/>
        <v>1.8894274684311263E-4</v>
      </c>
      <c r="Z11" s="50">
        <f t="shared" si="2"/>
        <v>3.528856752408327E-4</v>
      </c>
      <c r="AA11" s="50">
        <f t="shared" si="2"/>
        <v>5.4986840608028942E-4</v>
      </c>
      <c r="AB11" s="1"/>
      <c r="AC11" s="55">
        <f t="shared" si="7"/>
        <v>0</v>
      </c>
      <c r="AD11" s="55">
        <f t="shared" si="3"/>
        <v>9.6564821192032468E-2</v>
      </c>
      <c r="AE11" s="55">
        <f t="shared" si="3"/>
        <v>0.39011462490589111</v>
      </c>
      <c r="AF11" s="55">
        <f t="shared" si="3"/>
        <v>0.17651099429440364</v>
      </c>
      <c r="AG11" s="55">
        <f t="shared" si="3"/>
        <v>0.280495041888571</v>
      </c>
      <c r="AH11" s="55">
        <f t="shared" si="3"/>
        <v>0.55748678109694083</v>
      </c>
      <c r="AI11" s="55">
        <f t="shared" si="3"/>
        <v>0.91545783433457473</v>
      </c>
    </row>
    <row r="12" spans="1:41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  <c r="U12" s="39"/>
      <c r="V12" s="39"/>
      <c r="W12" s="39"/>
      <c r="X12" s="39"/>
      <c r="Y12" s="39"/>
      <c r="Z12" s="39"/>
      <c r="AA12" s="39"/>
      <c r="AB12" s="1"/>
      <c r="AC12" s="39"/>
      <c r="AD12" s="39"/>
      <c r="AE12" s="39"/>
      <c r="AF12" s="39"/>
      <c r="AG12" s="39"/>
      <c r="AH12" s="39"/>
      <c r="AI12" s="39"/>
    </row>
    <row r="13" spans="1:41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"/>
      <c r="U13" s="39"/>
      <c r="V13" s="39"/>
      <c r="W13" s="39"/>
      <c r="X13" s="39"/>
      <c r="Y13" s="39"/>
      <c r="Z13" s="39"/>
      <c r="AA13" s="39"/>
      <c r="AB13" s="1"/>
      <c r="AC13" s="39"/>
      <c r="AD13" s="39"/>
      <c r="AE13" s="39"/>
      <c r="AF13" s="39"/>
      <c r="AG13" s="39"/>
      <c r="AH13" s="39"/>
      <c r="AI13" s="39"/>
    </row>
    <row r="14" spans="1:41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"/>
      <c r="U14" s="39"/>
      <c r="V14" s="39"/>
      <c r="W14" s="39"/>
      <c r="X14" s="39"/>
      <c r="Y14" s="39"/>
      <c r="Z14" s="39"/>
      <c r="AA14" s="39"/>
      <c r="AB14" s="1"/>
      <c r="AC14" s="39"/>
      <c r="AD14" s="39"/>
      <c r="AE14" s="58"/>
      <c r="AF14" s="39"/>
      <c r="AG14" s="39"/>
      <c r="AH14" s="39"/>
      <c r="AI14" s="39"/>
    </row>
    <row r="15" spans="1:41" x14ac:dyDescent="0.25">
      <c r="A15" s="1"/>
      <c r="B15" s="39"/>
      <c r="C15" s="39"/>
      <c r="D15" s="39"/>
      <c r="E15" s="11">
        <v>2020</v>
      </c>
      <c r="F15" s="11">
        <v>2025</v>
      </c>
      <c r="G15" s="11">
        <v>2030</v>
      </c>
      <c r="H15" s="11">
        <v>2035</v>
      </c>
      <c r="I15" s="11">
        <v>2040</v>
      </c>
      <c r="J15" s="11">
        <v>2045</v>
      </c>
      <c r="K15" s="11">
        <v>2050</v>
      </c>
      <c r="L15" s="39"/>
      <c r="M15" s="11">
        <v>2020</v>
      </c>
      <c r="N15" s="11">
        <v>2025</v>
      </c>
      <c r="O15" s="11">
        <v>2030</v>
      </c>
      <c r="P15" s="11">
        <v>2035</v>
      </c>
      <c r="Q15" s="11">
        <v>2040</v>
      </c>
      <c r="R15" s="11">
        <v>2045</v>
      </c>
      <c r="S15" s="11">
        <v>2050</v>
      </c>
      <c r="T15" s="1"/>
      <c r="U15" s="11">
        <v>2020</v>
      </c>
      <c r="V15" s="11">
        <v>2025</v>
      </c>
      <c r="W15" s="11">
        <v>2030</v>
      </c>
      <c r="X15" s="11">
        <v>2035</v>
      </c>
      <c r="Y15" s="11">
        <v>2040</v>
      </c>
      <c r="Z15" s="11">
        <v>2045</v>
      </c>
      <c r="AA15" s="11">
        <v>2050</v>
      </c>
      <c r="AB15" s="1"/>
      <c r="AC15" s="11">
        <v>2020</v>
      </c>
      <c r="AD15" s="11">
        <v>2025</v>
      </c>
      <c r="AE15" s="11">
        <v>2030</v>
      </c>
      <c r="AF15" s="11">
        <v>2035</v>
      </c>
      <c r="AG15" s="11">
        <v>2040</v>
      </c>
      <c r="AH15" s="11">
        <v>2045</v>
      </c>
      <c r="AI15" s="11">
        <v>2050</v>
      </c>
    </row>
    <row r="16" spans="1:41" x14ac:dyDescent="0.25">
      <c r="A16" s="5" t="s">
        <v>70</v>
      </c>
      <c r="B16" s="5" t="s">
        <v>31</v>
      </c>
      <c r="C16" s="5" t="s">
        <v>32</v>
      </c>
      <c r="D16" s="33" t="s">
        <v>60</v>
      </c>
      <c r="E16" s="35">
        <f>SUMIFS(RE_PV_ALL_PART!$F:$F,RE_PV_ALL_PART!$C:$C,$B16,RE_PV_ALL_PART!$D:$D,$C16,RE_PV_ALL_PART!$E:$E,E$4,RE_PV_ALL_PART!$B:$B,$A16)</f>
        <v>72</v>
      </c>
      <c r="F16" s="35">
        <f>SUMIFS(RE_PV_ALL_PART!$F:$F,RE_PV_ALL_PART!$C:$C,$B16,RE_PV_ALL_PART!$D:$D,$C16,RE_PV_ALL_PART!$E:$E,F$4,RE_PV_ALL_PART!$B:$B,$A16)</f>
        <v>88.532051135353285</v>
      </c>
      <c r="G16" s="35">
        <f>SUMIFS(RE_PV_ALL_PART!$F:$F,RE_PV_ALL_PART!$C:$C,$B16,RE_PV_ALL_PART!$D:$D,$C16,RE_PV_ALL_PART!$E:$E,G$4,RE_PV_ALL_PART!$B:$B,$A16)</f>
        <v>98.387313666493412</v>
      </c>
      <c r="H16" s="35">
        <f>SUMIFS(RE_PV_ALL_PART!$F:$F,RE_PV_ALL_PART!$C:$C,$B16,RE_PV_ALL_PART!$D:$D,$C16,RE_PV_ALL_PART!$E:$E,H$4,RE_PV_ALL_PART!$B:$B,$A16)</f>
        <v>107.63072342146762</v>
      </c>
      <c r="I16" s="35">
        <f>SUMIFS(RE_PV_ALL_PART!$F:$F,RE_PV_ALL_PART!$C:$C,$B16,RE_PV_ALL_PART!$D:$D,$C16,RE_PV_ALL_PART!$E:$E,I$4,RE_PV_ALL_PART!$B:$B,$A16)</f>
        <v>115.91286603219494</v>
      </c>
      <c r="J16" s="35">
        <f>SUMIFS(RE_PV_ALL_PART!$F:$F,RE_PV_ALL_PART!$C:$C,$B16,RE_PV_ALL_PART!$D:$D,$C16,RE_PV_ALL_PART!$E:$E,J$4,RE_PV_ALL_PART!$B:$B,$A16)</f>
        <v>123.10832781572201</v>
      </c>
      <c r="K16" s="35">
        <f>SUMIFS(RE_PV_ALL_PART!$F:$F,RE_PV_ALL_PART!$C:$C,$B16,RE_PV_ALL_PART!$D:$D,$C16,RE_PV_ALL_PART!$E:$E,K$4,RE_PV_ALL_PART!$B:$B,$A16)</f>
        <v>125.39312404023165</v>
      </c>
      <c r="L16" s="33" t="s">
        <v>52</v>
      </c>
      <c r="M16" s="35">
        <f>SUMIFS(Baseline_RE_PART!$F:$F,Baseline_RE_PART!$C:$C,$B16,Baseline_RE_PART!$D:$D,$C16,Baseline_RE_PART!$E:$E,M$4,Baseline_RE_PART!$B:$B,$A16)</f>
        <v>72</v>
      </c>
      <c r="N16" s="35">
        <f>SUMIFS(Baseline_RE_PART!$F:$F,Baseline_RE_PART!$C:$C,$B16,Baseline_RE_PART!$D:$D,$C16,Baseline_RE_PART!$E:$E,N$4,Baseline_RE_PART!$B:$B,$A16)</f>
        <v>88.986349923660086</v>
      </c>
      <c r="O16" s="35">
        <f>SUMIFS(Baseline_RE_PART!$F:$F,Baseline_RE_PART!$C:$C,$B16,Baseline_RE_PART!$D:$D,$C16,Baseline_RE_PART!$E:$E,O$4,Baseline_RE_PART!$B:$B,$A16)</f>
        <v>99.305656210008976</v>
      </c>
      <c r="P16" s="35">
        <f>SUMIFS(Baseline_RE_PART!$F:$F,Baseline_RE_PART!$C:$C,$B16,Baseline_RE_PART!$D:$D,$C16,Baseline_RE_PART!$E:$E,P$4,Baseline_RE_PART!$B:$B,$A16)</f>
        <v>108.62865883268447</v>
      </c>
      <c r="Q16" s="35">
        <f>SUMIFS(Baseline_RE_PART!$F:$F,Baseline_RE_PART!$C:$C,$B16,Baseline_RE_PART!$D:$D,$C16,Baseline_RE_PART!$E:$E,Q$4,Baseline_RE_PART!$B:$B,$A16)</f>
        <v>116.96100552620767</v>
      </c>
      <c r="R16" s="35">
        <f>SUMIFS(Baseline_RE_PART!$F:$F,Baseline_RE_PART!$C:$C,$B16,Baseline_RE_PART!$D:$D,$C16,Baseline_RE_PART!$E:$E,R$4,Baseline_RE_PART!$B:$B,$A16)</f>
        <v>124.19628554709315</v>
      </c>
      <c r="S16" s="35">
        <f>SUMIFS(Baseline_RE_PART!$F:$F,Baseline_RE_PART!$C:$C,$B16,Baseline_RE_PART!$D:$D,$C16,Baseline_RE_PART!$E:$E,S$4,Baseline_RE_PART!$B:$B,$A16)</f>
        <v>126.56919564704718</v>
      </c>
      <c r="T16" s="1"/>
      <c r="U16" s="44">
        <f t="shared" ref="U16:AA52" si="8">E16/M16-1</f>
        <v>0</v>
      </c>
      <c r="V16" s="44">
        <f t="shared" si="8"/>
        <v>-5.1052637701910486E-3</v>
      </c>
      <c r="W16" s="44">
        <f t="shared" si="8"/>
        <v>-9.2476358201941666E-3</v>
      </c>
      <c r="X16" s="44">
        <f t="shared" si="8"/>
        <v>-9.1866678824960024E-3</v>
      </c>
      <c r="Y16" s="44">
        <f t="shared" si="8"/>
        <v>-8.9614439384917421E-3</v>
      </c>
      <c r="Z16" s="44">
        <f t="shared" si="8"/>
        <v>-8.7599860702646248E-3</v>
      </c>
      <c r="AA16" s="44">
        <f t="shared" si="8"/>
        <v>-9.2919260551764804E-3</v>
      </c>
      <c r="AB16" s="1"/>
      <c r="AC16" s="52">
        <f t="shared" ref="AC16:AI52" si="9">E16-M16</f>
        <v>0</v>
      </c>
      <c r="AD16" s="52">
        <f t="shared" si="9"/>
        <v>-0.45429878830680082</v>
      </c>
      <c r="AE16" s="52">
        <f t="shared" si="9"/>
        <v>-0.9183425435155641</v>
      </c>
      <c r="AF16" s="52">
        <f t="shared" si="9"/>
        <v>-0.9979354112168437</v>
      </c>
      <c r="AG16" s="52">
        <f t="shared" si="9"/>
        <v>-1.0481394940127302</v>
      </c>
      <c r="AH16" s="52">
        <f t="shared" si="9"/>
        <v>-1.0879577313711479</v>
      </c>
      <c r="AI16" s="52">
        <f t="shared" si="9"/>
        <v>-1.1760716068155261</v>
      </c>
    </row>
    <row r="17" spans="1:50" x14ac:dyDescent="0.25">
      <c r="A17" s="1" t="s">
        <v>70</v>
      </c>
      <c r="B17" s="1" t="s">
        <v>42</v>
      </c>
      <c r="C17" s="1" t="s">
        <v>32</v>
      </c>
      <c r="D17" s="12" t="s">
        <v>60</v>
      </c>
      <c r="E17" s="36">
        <f>SUMIFS(RE_PV_ALL_PART!$F:$F,RE_PV_ALL_PART!$C:$C,$B17,RE_PV_ALL_PART!$D:$D,$C17,RE_PV_ALL_PART!$E:$E,E$4,RE_PV_ALL_PART!$B:$B,$A17)</f>
        <v>40</v>
      </c>
      <c r="F17" s="36">
        <f>SUMIFS(RE_PV_ALL_PART!$F:$F,RE_PV_ALL_PART!$C:$C,$B17,RE_PV_ALL_PART!$D:$D,$C17,RE_PV_ALL_PART!$E:$E,F$4,RE_PV_ALL_PART!$B:$B,$A17)</f>
        <v>49.184472852974046</v>
      </c>
      <c r="G17" s="36">
        <f>SUMIFS(RE_PV_ALL_PART!$F:$F,RE_PV_ALL_PART!$C:$C,$B17,RE_PV_ALL_PART!$D:$D,$C17,RE_PV_ALL_PART!$E:$E,G$4,RE_PV_ALL_PART!$B:$B,$A17)</f>
        <v>54.659618703607443</v>
      </c>
      <c r="H17" s="36">
        <f>SUMIFS(RE_PV_ALL_PART!$F:$F,RE_PV_ALL_PART!$C:$C,$B17,RE_PV_ALL_PART!$D:$D,$C17,RE_PV_ALL_PART!$E:$E,H$4,RE_PV_ALL_PART!$B:$B,$A17)</f>
        <v>59.794846345259792</v>
      </c>
      <c r="I17" s="36">
        <f>SUMIFS(RE_PV_ALL_PART!$F:$F,RE_PV_ALL_PART!$C:$C,$B17,RE_PV_ALL_PART!$D:$D,$C17,RE_PV_ALL_PART!$E:$E,I$4,RE_PV_ALL_PART!$B:$B,$A17)</f>
        <v>64.39603668455274</v>
      </c>
      <c r="J17" s="36">
        <f>SUMIFS(RE_PV_ALL_PART!$F:$F,RE_PV_ALL_PART!$C:$C,$B17,RE_PV_ALL_PART!$D:$D,$C17,RE_PV_ALL_PART!$E:$E,J$4,RE_PV_ALL_PART!$B:$B,$A17)</f>
        <v>68.393515453178878</v>
      </c>
      <c r="K17" s="36">
        <f>SUMIFS(RE_PV_ALL_PART!$F:$F,RE_PV_ALL_PART!$C:$C,$B17,RE_PV_ALL_PART!$D:$D,$C17,RE_PV_ALL_PART!$E:$E,K$4,RE_PV_ALL_PART!$B:$B,$A17)</f>
        <v>69.662846689017584</v>
      </c>
      <c r="L17" s="12" t="s">
        <v>52</v>
      </c>
      <c r="M17" s="36">
        <f>SUMIFS(Baseline_RE_PART!$F:$F,Baseline_RE_PART!$C:$C,$B17,Baseline_RE_PART!$D:$D,$C17,Baseline_RE_PART!$E:$E,M$4,Baseline_RE_PART!$B:$B,$A17)</f>
        <v>40</v>
      </c>
      <c r="N17" s="36">
        <f>SUMIFS(Baseline_RE_PART!$F:$F,Baseline_RE_PART!$C:$C,$B17,Baseline_RE_PART!$D:$D,$C17,Baseline_RE_PART!$E:$E,N$4,Baseline_RE_PART!$B:$B,$A17)</f>
        <v>49.436861068700033</v>
      </c>
      <c r="O17" s="36">
        <f>SUMIFS(Baseline_RE_PART!$F:$F,Baseline_RE_PART!$C:$C,$B17,Baseline_RE_PART!$D:$D,$C17,Baseline_RE_PART!$E:$E,O$4,Baseline_RE_PART!$B:$B,$A17)</f>
        <v>55.169809005560538</v>
      </c>
      <c r="P17" s="36">
        <f>SUMIFS(Baseline_RE_PART!$F:$F,Baseline_RE_PART!$C:$C,$B17,Baseline_RE_PART!$D:$D,$C17,Baseline_RE_PART!$E:$E,P$4,Baseline_RE_PART!$B:$B,$A17)</f>
        <v>60.349254907046927</v>
      </c>
      <c r="Q17" s="36">
        <f>SUMIFS(Baseline_RE_PART!$F:$F,Baseline_RE_PART!$C:$C,$B17,Baseline_RE_PART!$D:$D,$C17,Baseline_RE_PART!$E:$E,Q$4,Baseline_RE_PART!$B:$B,$A17)</f>
        <v>64.978336403448708</v>
      </c>
      <c r="R17" s="36">
        <f>SUMIFS(Baseline_RE_PART!$F:$F,Baseline_RE_PART!$C:$C,$B17,Baseline_RE_PART!$D:$D,$C17,Baseline_RE_PART!$E:$E,R$4,Baseline_RE_PART!$B:$B,$A17)</f>
        <v>68.997936415051754</v>
      </c>
      <c r="S17" s="36">
        <f>SUMIFS(Baseline_RE_PART!$F:$F,Baseline_RE_PART!$C:$C,$B17,Baseline_RE_PART!$D:$D,$C17,Baseline_RE_PART!$E:$E,S$4,Baseline_RE_PART!$B:$B,$A17)</f>
        <v>70.316219803915104</v>
      </c>
      <c r="T17" s="1"/>
      <c r="U17" s="45">
        <f t="shared" si="8"/>
        <v>0</v>
      </c>
      <c r="V17" s="45">
        <f t="shared" si="8"/>
        <v>-5.1052637701907155E-3</v>
      </c>
      <c r="W17" s="45">
        <f t="shared" si="8"/>
        <v>-9.2476358201941666E-3</v>
      </c>
      <c r="X17" s="45">
        <f t="shared" si="8"/>
        <v>-9.1866678824960024E-3</v>
      </c>
      <c r="Y17" s="45">
        <f t="shared" si="8"/>
        <v>-8.9614439384918532E-3</v>
      </c>
      <c r="Z17" s="45">
        <f t="shared" si="8"/>
        <v>-8.7599860702648469E-3</v>
      </c>
      <c r="AA17" s="45">
        <f t="shared" si="8"/>
        <v>-9.2919260551765914E-3</v>
      </c>
      <c r="AB17" s="1"/>
      <c r="AC17" s="53">
        <f t="shared" si="9"/>
        <v>0</v>
      </c>
      <c r="AD17" s="53">
        <f t="shared" si="9"/>
        <v>-0.25238821572598624</v>
      </c>
      <c r="AE17" s="53">
        <f t="shared" si="9"/>
        <v>-0.51019030195309512</v>
      </c>
      <c r="AF17" s="53">
        <f t="shared" si="9"/>
        <v>-0.5544085617871346</v>
      </c>
      <c r="AG17" s="53">
        <f t="shared" si="9"/>
        <v>-0.58229971889596754</v>
      </c>
      <c r="AH17" s="53">
        <f t="shared" si="9"/>
        <v>-0.60442096187287575</v>
      </c>
      <c r="AI17" s="53">
        <f t="shared" si="9"/>
        <v>-0.65337311489751926</v>
      </c>
    </row>
    <row r="18" spans="1:50" x14ac:dyDescent="0.25">
      <c r="A18" s="1" t="s">
        <v>70</v>
      </c>
      <c r="B18" s="1" t="s">
        <v>43</v>
      </c>
      <c r="C18" s="1" t="s">
        <v>32</v>
      </c>
      <c r="D18" s="12" t="s">
        <v>60</v>
      </c>
      <c r="E18" s="36">
        <f>SUMIFS(RE_PV_ALL_PART!$F:$F,RE_PV_ALL_PART!$C:$C,$B18,RE_PV_ALL_PART!$D:$D,$C18,RE_PV_ALL_PART!$E:$E,E$4,RE_PV_ALL_PART!$B:$B,$A18)</f>
        <v>60</v>
      </c>
      <c r="F18" s="36">
        <f>SUMIFS(RE_PV_ALL_PART!$F:$F,RE_PV_ALL_PART!$C:$C,$B18,RE_PV_ALL_PART!$D:$D,$C18,RE_PV_ALL_PART!$E:$E,F$4,RE_PV_ALL_PART!$B:$B,$A18)</f>
        <v>73.776709279461073</v>
      </c>
      <c r="G18" s="36">
        <f>SUMIFS(RE_PV_ALL_PART!$F:$F,RE_PV_ALL_PART!$C:$C,$B18,RE_PV_ALL_PART!$D:$D,$C18,RE_PV_ALL_PART!$E:$E,G$4,RE_PV_ALL_PART!$B:$B,$A18)</f>
        <v>81.989428055411167</v>
      </c>
      <c r="H18" s="36">
        <f>SUMIFS(RE_PV_ALL_PART!$F:$F,RE_PV_ALL_PART!$C:$C,$B18,RE_PV_ALL_PART!$D:$D,$C18,RE_PV_ALL_PART!$E:$E,H$4,RE_PV_ALL_PART!$B:$B,$A18)</f>
        <v>89.692269517889684</v>
      </c>
      <c r="I18" s="36">
        <f>SUMIFS(RE_PV_ALL_PART!$F:$F,RE_PV_ALL_PART!$C:$C,$B18,RE_PV_ALL_PART!$D:$D,$C18,RE_PV_ALL_PART!$E:$E,I$4,RE_PV_ALL_PART!$B:$B,$A18)</f>
        <v>96.59405502682911</v>
      </c>
      <c r="J18" s="36">
        <f>SUMIFS(RE_PV_ALL_PART!$F:$F,RE_PV_ALL_PART!$C:$C,$B18,RE_PV_ALL_PART!$D:$D,$C18,RE_PV_ALL_PART!$E:$E,J$4,RE_PV_ALL_PART!$B:$B,$A18)</f>
        <v>102.59027317976833</v>
      </c>
      <c r="K18" s="36">
        <f>SUMIFS(RE_PV_ALL_PART!$F:$F,RE_PV_ALL_PART!$C:$C,$B18,RE_PV_ALL_PART!$D:$D,$C18,RE_PV_ALL_PART!$E:$E,K$4,RE_PV_ALL_PART!$B:$B,$A18)</f>
        <v>104.49427003352638</v>
      </c>
      <c r="L18" s="12" t="s">
        <v>52</v>
      </c>
      <c r="M18" s="36">
        <f>SUMIFS(Baseline_RE_PART!$F:$F,Baseline_RE_PART!$C:$C,$B18,Baseline_RE_PART!$D:$D,$C18,Baseline_RE_PART!$E:$E,M$4,Baseline_RE_PART!$B:$B,$A18)</f>
        <v>60</v>
      </c>
      <c r="N18" s="36">
        <f>SUMIFS(Baseline_RE_PART!$F:$F,Baseline_RE_PART!$C:$C,$B18,Baseline_RE_PART!$D:$D,$C18,Baseline_RE_PART!$E:$E,N$4,Baseline_RE_PART!$B:$B,$A18)</f>
        <v>74.15529160305006</v>
      </c>
      <c r="O18" s="36">
        <f>SUMIFS(Baseline_RE_PART!$F:$F,Baseline_RE_PART!$C:$C,$B18,Baseline_RE_PART!$D:$D,$C18,Baseline_RE_PART!$E:$E,O$4,Baseline_RE_PART!$B:$B,$A18)</f>
        <v>82.754713508340799</v>
      </c>
      <c r="P18" s="36">
        <f>SUMIFS(Baseline_RE_PART!$F:$F,Baseline_RE_PART!$C:$C,$B18,Baseline_RE_PART!$D:$D,$C18,Baseline_RE_PART!$E:$E,P$4,Baseline_RE_PART!$B:$B,$A18)</f>
        <v>90.523882360570383</v>
      </c>
      <c r="Q18" s="36">
        <f>SUMIFS(Baseline_RE_PART!$F:$F,Baseline_RE_PART!$C:$C,$B18,Baseline_RE_PART!$D:$D,$C18,Baseline_RE_PART!$E:$E,Q$4,Baseline_RE_PART!$B:$B,$A18)</f>
        <v>97.467504605173062</v>
      </c>
      <c r="R18" s="36">
        <f>SUMIFS(Baseline_RE_PART!$F:$F,Baseline_RE_PART!$C:$C,$B18,Baseline_RE_PART!$D:$D,$C18,Baseline_RE_PART!$E:$E,R$4,Baseline_RE_PART!$B:$B,$A18)</f>
        <v>103.49690462257763</v>
      </c>
      <c r="S18" s="36">
        <f>SUMIFS(Baseline_RE_PART!$F:$F,Baseline_RE_PART!$C:$C,$B18,Baseline_RE_PART!$D:$D,$C18,Baseline_RE_PART!$E:$E,S$4,Baseline_RE_PART!$B:$B,$A18)</f>
        <v>105.47432970587265</v>
      </c>
      <c r="T18" s="1"/>
      <c r="U18" s="45">
        <f t="shared" si="8"/>
        <v>0</v>
      </c>
      <c r="V18" s="45">
        <f t="shared" si="8"/>
        <v>-5.1052637701908266E-3</v>
      </c>
      <c r="W18" s="45">
        <f t="shared" si="8"/>
        <v>-9.2476358201940556E-3</v>
      </c>
      <c r="X18" s="45">
        <f t="shared" si="8"/>
        <v>-9.1866678824960024E-3</v>
      </c>
      <c r="Y18" s="45">
        <f t="shared" si="8"/>
        <v>-8.9614439384918532E-3</v>
      </c>
      <c r="Z18" s="45">
        <f t="shared" si="8"/>
        <v>-8.7599860702647359E-3</v>
      </c>
      <c r="AA18" s="45">
        <f t="shared" si="8"/>
        <v>-9.2919260551764804E-3</v>
      </c>
      <c r="AB18" s="1"/>
      <c r="AC18" s="53">
        <f t="shared" si="9"/>
        <v>0</v>
      </c>
      <c r="AD18" s="53">
        <f t="shared" si="9"/>
        <v>-0.37858232358898647</v>
      </c>
      <c r="AE18" s="53">
        <f t="shared" si="9"/>
        <v>-0.76528545292963202</v>
      </c>
      <c r="AF18" s="53">
        <f t="shared" si="9"/>
        <v>-0.83161284268069835</v>
      </c>
      <c r="AG18" s="53">
        <f t="shared" si="9"/>
        <v>-0.87344957834395132</v>
      </c>
      <c r="AH18" s="53">
        <f t="shared" si="9"/>
        <v>-0.90663144280929941</v>
      </c>
      <c r="AI18" s="53">
        <f t="shared" si="9"/>
        <v>-0.98005967234627178</v>
      </c>
    </row>
    <row r="19" spans="1:50" x14ac:dyDescent="0.25">
      <c r="A19" s="1" t="s">
        <v>70</v>
      </c>
      <c r="B19" s="1" t="s">
        <v>44</v>
      </c>
      <c r="C19" s="1" t="s">
        <v>32</v>
      </c>
      <c r="D19" s="12" t="s">
        <v>60</v>
      </c>
      <c r="E19" s="36">
        <f>SUMIFS(RE_PV_ALL_PART!$F:$F,RE_PV_ALL_PART!$C:$C,$B19,RE_PV_ALL_PART!$D:$D,$C19,RE_PV_ALL_PART!$E:$E,E$4,RE_PV_ALL_PART!$B:$B,$A19)</f>
        <v>10</v>
      </c>
      <c r="F19" s="36">
        <f>SUMIFS(RE_PV_ALL_PART!$F:$F,RE_PV_ALL_PART!$C:$C,$B19,RE_PV_ALL_PART!$D:$D,$C19,RE_PV_ALL_PART!$E:$E,F$4,RE_PV_ALL_PART!$B:$B,$A19)</f>
        <v>12.296118213243512</v>
      </c>
      <c r="G19" s="36">
        <f>SUMIFS(RE_PV_ALL_PART!$F:$F,RE_PV_ALL_PART!$C:$C,$B19,RE_PV_ALL_PART!$D:$D,$C19,RE_PV_ALL_PART!$E:$E,G$4,RE_PV_ALL_PART!$B:$B,$A19)</f>
        <v>13.664904675901862</v>
      </c>
      <c r="H19" s="36">
        <f>SUMIFS(RE_PV_ALL_PART!$F:$F,RE_PV_ALL_PART!$C:$C,$B19,RE_PV_ALL_PART!$D:$D,$C19,RE_PV_ALL_PART!$E:$E,H$4,RE_PV_ALL_PART!$B:$B,$A19)</f>
        <v>14.94871158631495</v>
      </c>
      <c r="I19" s="36">
        <f>SUMIFS(RE_PV_ALL_PART!$F:$F,RE_PV_ALL_PART!$C:$C,$B19,RE_PV_ALL_PART!$D:$D,$C19,RE_PV_ALL_PART!$E:$E,I$4,RE_PV_ALL_PART!$B:$B,$A19)</f>
        <v>16.099009171138185</v>
      </c>
      <c r="J19" s="36">
        <f>SUMIFS(RE_PV_ALL_PART!$F:$F,RE_PV_ALL_PART!$C:$C,$B19,RE_PV_ALL_PART!$D:$D,$C19,RE_PV_ALL_PART!$E:$E,J$4,RE_PV_ALL_PART!$B:$B,$A19)</f>
        <v>17.098378863294723</v>
      </c>
      <c r="K19" s="36">
        <f>SUMIFS(RE_PV_ALL_PART!$F:$F,RE_PV_ALL_PART!$C:$C,$B19,RE_PV_ALL_PART!$D:$D,$C19,RE_PV_ALL_PART!$E:$E,K$4,RE_PV_ALL_PART!$B:$B,$A19)</f>
        <v>17.4157116722544</v>
      </c>
      <c r="L19" s="12" t="s">
        <v>52</v>
      </c>
      <c r="M19" s="36">
        <f>SUMIFS(Baseline_RE_PART!$F:$F,Baseline_RE_PART!$C:$C,$B19,Baseline_RE_PART!$D:$D,$C19,Baseline_RE_PART!$E:$E,M$4,Baseline_RE_PART!$B:$B,$A19)</f>
        <v>10</v>
      </c>
      <c r="N19" s="36">
        <f>SUMIFS(Baseline_RE_PART!$F:$F,Baseline_RE_PART!$C:$C,$B19,Baseline_RE_PART!$D:$D,$C19,Baseline_RE_PART!$E:$E,N$4,Baseline_RE_PART!$B:$B,$A19)</f>
        <v>12.359215267175012</v>
      </c>
      <c r="O19" s="36">
        <f>SUMIFS(Baseline_RE_PART!$F:$F,Baseline_RE_PART!$C:$C,$B19,Baseline_RE_PART!$D:$D,$C19,Baseline_RE_PART!$E:$E,O$4,Baseline_RE_PART!$B:$B,$A19)</f>
        <v>13.792452251390136</v>
      </c>
      <c r="P19" s="36">
        <f>SUMIFS(Baseline_RE_PART!$F:$F,Baseline_RE_PART!$C:$C,$B19,Baseline_RE_PART!$D:$D,$C19,Baseline_RE_PART!$E:$E,P$4,Baseline_RE_PART!$B:$B,$A19)</f>
        <v>15.087313726761733</v>
      </c>
      <c r="Q19" s="36">
        <f>SUMIFS(Baseline_RE_PART!$F:$F,Baseline_RE_PART!$C:$C,$B19,Baseline_RE_PART!$D:$D,$C19,Baseline_RE_PART!$E:$E,Q$4,Baseline_RE_PART!$B:$B,$A19)</f>
        <v>16.244584100862177</v>
      </c>
      <c r="R19" s="36">
        <f>SUMIFS(Baseline_RE_PART!$F:$F,Baseline_RE_PART!$C:$C,$B19,Baseline_RE_PART!$D:$D,$C19,Baseline_RE_PART!$E:$E,R$4,Baseline_RE_PART!$B:$B,$A19)</f>
        <v>17.249484103762942</v>
      </c>
      <c r="S19" s="36">
        <f>SUMIFS(Baseline_RE_PART!$F:$F,Baseline_RE_PART!$C:$C,$B19,Baseline_RE_PART!$D:$D,$C19,Baseline_RE_PART!$E:$E,S$4,Baseline_RE_PART!$B:$B,$A19)</f>
        <v>17.579054950978776</v>
      </c>
      <c r="T19" s="1"/>
      <c r="U19" s="45">
        <f t="shared" si="8"/>
        <v>0</v>
      </c>
      <c r="V19" s="45">
        <f t="shared" si="8"/>
        <v>-5.1052637701910486E-3</v>
      </c>
      <c r="W19" s="45">
        <f t="shared" si="8"/>
        <v>-9.2476358201941666E-3</v>
      </c>
      <c r="X19" s="45">
        <f t="shared" si="8"/>
        <v>-9.1866678824960024E-3</v>
      </c>
      <c r="Y19" s="45">
        <f t="shared" si="8"/>
        <v>-8.9614439384918532E-3</v>
      </c>
      <c r="Z19" s="45">
        <f t="shared" si="8"/>
        <v>-8.7599860702648469E-3</v>
      </c>
      <c r="AA19" s="45">
        <f t="shared" si="8"/>
        <v>-9.2919260551763694E-3</v>
      </c>
      <c r="AB19" s="1"/>
      <c r="AC19" s="53">
        <f t="shared" si="9"/>
        <v>0</v>
      </c>
      <c r="AD19" s="53">
        <f t="shared" si="9"/>
        <v>-6.3097053931500113E-2</v>
      </c>
      <c r="AE19" s="53">
        <f t="shared" si="9"/>
        <v>-0.12754757548827378</v>
      </c>
      <c r="AF19" s="53">
        <f t="shared" si="9"/>
        <v>-0.13860214044678365</v>
      </c>
      <c r="AG19" s="53">
        <f t="shared" si="9"/>
        <v>-0.14557492972399189</v>
      </c>
      <c r="AH19" s="53">
        <f t="shared" si="9"/>
        <v>-0.15110524046821894</v>
      </c>
      <c r="AI19" s="53">
        <f t="shared" si="9"/>
        <v>-0.16334327872437626</v>
      </c>
    </row>
    <row r="20" spans="1:50" x14ac:dyDescent="0.25">
      <c r="A20" s="1" t="s">
        <v>70</v>
      </c>
      <c r="B20" s="1" t="s">
        <v>45</v>
      </c>
      <c r="C20" s="1" t="s">
        <v>32</v>
      </c>
      <c r="D20" s="12" t="s">
        <v>60</v>
      </c>
      <c r="E20" s="36">
        <f>SUMIFS(RE_PV_ALL_PART!$F:$F,RE_PV_ALL_PART!$C:$C,$B20,RE_PV_ALL_PART!$D:$D,$C20,RE_PV_ALL_PART!$E:$E,E$4,RE_PV_ALL_PART!$B:$B,$A20)</f>
        <v>30</v>
      </c>
      <c r="F20" s="36">
        <f>SUMIFS(RE_PV_ALL_PART!$F:$F,RE_PV_ALL_PART!$C:$C,$B20,RE_PV_ALL_PART!$D:$D,$C20,RE_PV_ALL_PART!$E:$E,F$4,RE_PV_ALL_PART!$B:$B,$A20)</f>
        <v>36.888354639730537</v>
      </c>
      <c r="G20" s="36">
        <f>SUMIFS(RE_PV_ALL_PART!$F:$F,RE_PV_ALL_PART!$C:$C,$B20,RE_PV_ALL_PART!$D:$D,$C20,RE_PV_ALL_PART!$E:$E,G$4,RE_PV_ALL_PART!$B:$B,$A20)</f>
        <v>40.994714027705591</v>
      </c>
      <c r="H20" s="36">
        <f>SUMIFS(RE_PV_ALL_PART!$F:$F,RE_PV_ALL_PART!$C:$C,$B20,RE_PV_ALL_PART!$D:$D,$C20,RE_PV_ALL_PART!$E:$E,H$4,RE_PV_ALL_PART!$B:$B,$A20)</f>
        <v>44.846134758944849</v>
      </c>
      <c r="I20" s="36">
        <f>SUMIFS(RE_PV_ALL_PART!$F:$F,RE_PV_ALL_PART!$C:$C,$B20,RE_PV_ALL_PART!$D:$D,$C20,RE_PV_ALL_PART!$E:$E,I$4,RE_PV_ALL_PART!$B:$B,$A20)</f>
        <v>48.297027513414555</v>
      </c>
      <c r="J20" s="36">
        <f>SUMIFS(RE_PV_ALL_PART!$F:$F,RE_PV_ALL_PART!$C:$C,$B20,RE_PV_ALL_PART!$D:$D,$C20,RE_PV_ALL_PART!$E:$E,J$4,RE_PV_ALL_PART!$B:$B,$A20)</f>
        <v>51.295136589884166</v>
      </c>
      <c r="K20" s="36">
        <f>SUMIFS(RE_PV_ALL_PART!$F:$F,RE_PV_ALL_PART!$C:$C,$B20,RE_PV_ALL_PART!$D:$D,$C20,RE_PV_ALL_PART!$E:$E,K$4,RE_PV_ALL_PART!$B:$B,$A20)</f>
        <v>52.247135016763188</v>
      </c>
      <c r="L20" s="12" t="s">
        <v>52</v>
      </c>
      <c r="M20" s="36">
        <f>SUMIFS(Baseline_RE_PART!$F:$F,Baseline_RE_PART!$C:$C,$B20,Baseline_RE_PART!$D:$D,$C20,Baseline_RE_PART!$E:$E,M$4,Baseline_RE_PART!$B:$B,$A20)</f>
        <v>30</v>
      </c>
      <c r="N20" s="36">
        <f>SUMIFS(Baseline_RE_PART!$F:$F,Baseline_RE_PART!$C:$C,$B20,Baseline_RE_PART!$D:$D,$C20,Baseline_RE_PART!$E:$E,N$4,Baseline_RE_PART!$B:$B,$A20)</f>
        <v>37.077645801525037</v>
      </c>
      <c r="O20" s="36">
        <f>SUMIFS(Baseline_RE_PART!$F:$F,Baseline_RE_PART!$C:$C,$B20,Baseline_RE_PART!$D:$D,$C20,Baseline_RE_PART!$E:$E,O$4,Baseline_RE_PART!$B:$B,$A20)</f>
        <v>41.377356754170407</v>
      </c>
      <c r="P20" s="36">
        <f>SUMIFS(Baseline_RE_PART!$F:$F,Baseline_RE_PART!$C:$C,$B20,Baseline_RE_PART!$D:$D,$C20,Baseline_RE_PART!$E:$E,P$4,Baseline_RE_PART!$B:$B,$A20)</f>
        <v>45.261941180285199</v>
      </c>
      <c r="Q20" s="36">
        <f>SUMIFS(Baseline_RE_PART!$F:$F,Baseline_RE_PART!$C:$C,$B20,Baseline_RE_PART!$D:$D,$C20,Baseline_RE_PART!$E:$E,Q$4,Baseline_RE_PART!$B:$B,$A20)</f>
        <v>48.733752302586531</v>
      </c>
      <c r="R20" s="36">
        <f>SUMIFS(Baseline_RE_PART!$F:$F,Baseline_RE_PART!$C:$C,$B20,Baseline_RE_PART!$D:$D,$C20,Baseline_RE_PART!$E:$E,R$4,Baseline_RE_PART!$B:$B,$A20)</f>
        <v>51.748452311288823</v>
      </c>
      <c r="S20" s="36">
        <f>SUMIFS(Baseline_RE_PART!$F:$F,Baseline_RE_PART!$C:$C,$B20,Baseline_RE_PART!$D:$D,$C20,Baseline_RE_PART!$E:$E,S$4,Baseline_RE_PART!$B:$B,$A20)</f>
        <v>52.737164852936324</v>
      </c>
      <c r="T20" s="1"/>
      <c r="U20" s="45">
        <f t="shared" si="8"/>
        <v>0</v>
      </c>
      <c r="V20" s="45">
        <f t="shared" si="8"/>
        <v>-5.1052637701910486E-3</v>
      </c>
      <c r="W20" s="45">
        <f t="shared" si="8"/>
        <v>-9.2476358201940556E-3</v>
      </c>
      <c r="X20" s="45">
        <f t="shared" si="8"/>
        <v>-9.1866678824960024E-3</v>
      </c>
      <c r="Y20" s="45">
        <f t="shared" si="8"/>
        <v>-8.9614439384918532E-3</v>
      </c>
      <c r="Z20" s="45">
        <f t="shared" si="8"/>
        <v>-8.7599860702648469E-3</v>
      </c>
      <c r="AA20" s="45">
        <f t="shared" si="8"/>
        <v>-9.2919260551764804E-3</v>
      </c>
      <c r="AB20" s="1"/>
      <c r="AC20" s="53">
        <f t="shared" si="9"/>
        <v>0</v>
      </c>
      <c r="AD20" s="53">
        <f t="shared" si="9"/>
        <v>-0.18929116179450034</v>
      </c>
      <c r="AE20" s="53">
        <f t="shared" si="9"/>
        <v>-0.38264272646481601</v>
      </c>
      <c r="AF20" s="53">
        <f t="shared" si="9"/>
        <v>-0.41580642134034917</v>
      </c>
      <c r="AG20" s="53">
        <f t="shared" si="9"/>
        <v>-0.43672478917197566</v>
      </c>
      <c r="AH20" s="53">
        <f t="shared" si="9"/>
        <v>-0.45331572140465681</v>
      </c>
      <c r="AI20" s="53">
        <f t="shared" si="9"/>
        <v>-0.49002983617313589</v>
      </c>
    </row>
    <row r="21" spans="1:50" x14ac:dyDescent="0.25">
      <c r="A21" s="1" t="s">
        <v>70</v>
      </c>
      <c r="B21" s="1" t="s">
        <v>46</v>
      </c>
      <c r="C21" s="1" t="s">
        <v>32</v>
      </c>
      <c r="D21" s="12" t="s">
        <v>60</v>
      </c>
      <c r="E21" s="36">
        <f>SUMIFS(RE_PV_ALL_PART!$F:$F,RE_PV_ALL_PART!$C:$C,$B21,RE_PV_ALL_PART!$D:$D,$C21,RE_PV_ALL_PART!$E:$E,E$4,RE_PV_ALL_PART!$B:$B,$A21)</f>
        <v>80</v>
      </c>
      <c r="F21" s="36">
        <f>SUMIFS(RE_PV_ALL_PART!$F:$F,RE_PV_ALL_PART!$C:$C,$B21,RE_PV_ALL_PART!$D:$D,$C21,RE_PV_ALL_PART!$E:$E,F$4,RE_PV_ALL_PART!$B:$B,$A21)</f>
        <v>98.368945705948107</v>
      </c>
      <c r="G21" s="36">
        <f>SUMIFS(RE_PV_ALL_PART!$F:$F,RE_PV_ALL_PART!$C:$C,$B21,RE_PV_ALL_PART!$D:$D,$C21,RE_PV_ALL_PART!$E:$E,G$4,RE_PV_ALL_PART!$B:$B,$A21)</f>
        <v>109.31923740721491</v>
      </c>
      <c r="H21" s="36">
        <f>SUMIFS(RE_PV_ALL_PART!$F:$F,RE_PV_ALL_PART!$C:$C,$B21,RE_PV_ALL_PART!$D:$D,$C21,RE_PV_ALL_PART!$E:$E,H$4,RE_PV_ALL_PART!$B:$B,$A21)</f>
        <v>119.58969269051961</v>
      </c>
      <c r="I21" s="36">
        <f>SUMIFS(RE_PV_ALL_PART!$F:$F,RE_PV_ALL_PART!$C:$C,$B21,RE_PV_ALL_PART!$D:$D,$C21,RE_PV_ALL_PART!$E:$E,I$4,RE_PV_ALL_PART!$B:$B,$A21)</f>
        <v>128.79207336910551</v>
      </c>
      <c r="J21" s="36">
        <f>SUMIFS(RE_PV_ALL_PART!$F:$F,RE_PV_ALL_PART!$C:$C,$B21,RE_PV_ALL_PART!$D:$D,$C21,RE_PV_ALL_PART!$E:$E,J$4,RE_PV_ALL_PART!$B:$B,$A21)</f>
        <v>136.78703090635781</v>
      </c>
      <c r="K21" s="36">
        <f>SUMIFS(RE_PV_ALL_PART!$F:$F,RE_PV_ALL_PART!$C:$C,$B21,RE_PV_ALL_PART!$D:$D,$C21,RE_PV_ALL_PART!$E:$E,K$4,RE_PV_ALL_PART!$B:$B,$A21)</f>
        <v>139.3256933780352</v>
      </c>
      <c r="L21" s="12" t="s">
        <v>52</v>
      </c>
      <c r="M21" s="36">
        <f>SUMIFS(Baseline_RE_PART!$F:$F,Baseline_RE_PART!$C:$C,$B21,Baseline_RE_PART!$D:$D,$C21,Baseline_RE_PART!$E:$E,M$4,Baseline_RE_PART!$B:$B,$A21)</f>
        <v>80</v>
      </c>
      <c r="N21" s="36">
        <f>SUMIFS(Baseline_RE_PART!$F:$F,Baseline_RE_PART!$C:$C,$B21,Baseline_RE_PART!$D:$D,$C21,Baseline_RE_PART!$E:$E,N$4,Baseline_RE_PART!$B:$B,$A21)</f>
        <v>98.873722137400094</v>
      </c>
      <c r="O21" s="36">
        <f>SUMIFS(Baseline_RE_PART!$F:$F,Baseline_RE_PART!$C:$C,$B21,Baseline_RE_PART!$D:$D,$C21,Baseline_RE_PART!$E:$E,O$4,Baseline_RE_PART!$B:$B,$A21)</f>
        <v>110.33961801112109</v>
      </c>
      <c r="P21" s="36">
        <f>SUMIFS(Baseline_RE_PART!$F:$F,Baseline_RE_PART!$C:$C,$B21,Baseline_RE_PART!$D:$D,$C21,Baseline_RE_PART!$E:$E,P$4,Baseline_RE_PART!$B:$B,$A21)</f>
        <v>120.69850981409387</v>
      </c>
      <c r="Q21" s="36">
        <f>SUMIFS(Baseline_RE_PART!$F:$F,Baseline_RE_PART!$C:$C,$B21,Baseline_RE_PART!$D:$D,$C21,Baseline_RE_PART!$E:$E,Q$4,Baseline_RE_PART!$B:$B,$A21)</f>
        <v>129.95667280689744</v>
      </c>
      <c r="R21" s="36">
        <f>SUMIFS(Baseline_RE_PART!$F:$F,Baseline_RE_PART!$C:$C,$B21,Baseline_RE_PART!$D:$D,$C21,Baseline_RE_PART!$E:$E,R$4,Baseline_RE_PART!$B:$B,$A21)</f>
        <v>137.99587283010354</v>
      </c>
      <c r="S21" s="36">
        <f>SUMIFS(Baseline_RE_PART!$F:$F,Baseline_RE_PART!$C:$C,$B21,Baseline_RE_PART!$D:$D,$C21,Baseline_RE_PART!$E:$E,S$4,Baseline_RE_PART!$B:$B,$A21)</f>
        <v>140.63243960783021</v>
      </c>
      <c r="T21" s="1"/>
      <c r="U21" s="45">
        <f t="shared" si="8"/>
        <v>0</v>
      </c>
      <c r="V21" s="45">
        <f t="shared" si="8"/>
        <v>-5.1052637701908266E-3</v>
      </c>
      <c r="W21" s="45">
        <f t="shared" si="8"/>
        <v>-9.2476358201940556E-3</v>
      </c>
      <c r="X21" s="45">
        <f t="shared" si="8"/>
        <v>-9.1866678824958914E-3</v>
      </c>
      <c r="Y21" s="45">
        <f t="shared" si="8"/>
        <v>-8.9614439384918532E-3</v>
      </c>
      <c r="Z21" s="45">
        <f t="shared" si="8"/>
        <v>-8.7599860702646248E-3</v>
      </c>
      <c r="AA21" s="45">
        <f t="shared" si="8"/>
        <v>-9.2919260551763694E-3</v>
      </c>
      <c r="AB21" s="1"/>
      <c r="AC21" s="53">
        <f t="shared" si="9"/>
        <v>0</v>
      </c>
      <c r="AD21" s="53">
        <f t="shared" si="9"/>
        <v>-0.5047764314519867</v>
      </c>
      <c r="AE21" s="53">
        <f t="shared" si="9"/>
        <v>-1.020380603906176</v>
      </c>
      <c r="AF21" s="53">
        <f t="shared" si="9"/>
        <v>-1.108817123574255</v>
      </c>
      <c r="AG21" s="53">
        <f t="shared" si="9"/>
        <v>-1.1645994377919351</v>
      </c>
      <c r="AH21" s="53">
        <f t="shared" si="9"/>
        <v>-1.2088419237457231</v>
      </c>
      <c r="AI21" s="53">
        <f t="shared" si="9"/>
        <v>-1.3067462297950101</v>
      </c>
    </row>
    <row r="22" spans="1:50" x14ac:dyDescent="0.25">
      <c r="A22" s="8" t="s">
        <v>70</v>
      </c>
      <c r="B22" s="8" t="s">
        <v>47</v>
      </c>
      <c r="C22" s="8" t="s">
        <v>32</v>
      </c>
      <c r="D22" s="34" t="s">
        <v>60</v>
      </c>
      <c r="E22" s="37">
        <f>SUMIFS(RE_PV_ALL_PART!$F:$F,RE_PV_ALL_PART!$C:$C,$B22,RE_PV_ALL_PART!$D:$D,$C22,RE_PV_ALL_PART!$E:$E,E$4,RE_PV_ALL_PART!$B:$B,$A22)</f>
        <v>2</v>
      </c>
      <c r="F22" s="37">
        <f>SUMIFS(RE_PV_ALL_PART!$F:$F,RE_PV_ALL_PART!$C:$C,$B22,RE_PV_ALL_PART!$D:$D,$C22,RE_PV_ALL_PART!$E:$E,F$4,RE_PV_ALL_PART!$B:$B,$A22)</f>
        <v>2.459223642648702</v>
      </c>
      <c r="G22" s="37">
        <f>SUMIFS(RE_PV_ALL_PART!$F:$F,RE_PV_ALL_PART!$C:$C,$B22,RE_PV_ALL_PART!$D:$D,$C22,RE_PV_ALL_PART!$E:$E,G$4,RE_PV_ALL_PART!$B:$B,$A22)</f>
        <v>2.7329809351803722</v>
      </c>
      <c r="H22" s="37">
        <f>SUMIFS(RE_PV_ALL_PART!$F:$F,RE_PV_ALL_PART!$C:$C,$B22,RE_PV_ALL_PART!$D:$D,$C22,RE_PV_ALL_PART!$E:$E,H$4,RE_PV_ALL_PART!$B:$B,$A22)</f>
        <v>2.9897423172629898</v>
      </c>
      <c r="I22" s="37">
        <f>SUMIFS(RE_PV_ALL_PART!$F:$F,RE_PV_ALL_PART!$C:$C,$B22,RE_PV_ALL_PART!$D:$D,$C22,RE_PV_ALL_PART!$E:$E,I$4,RE_PV_ALL_PART!$B:$B,$A22)</f>
        <v>3.2198018342276371</v>
      </c>
      <c r="J22" s="37">
        <f>SUMIFS(RE_PV_ALL_PART!$F:$F,RE_PV_ALL_PART!$C:$C,$B22,RE_PV_ALL_PART!$D:$D,$C22,RE_PV_ALL_PART!$E:$E,J$4,RE_PV_ALL_PART!$B:$B,$A22)</f>
        <v>3.4196757726589446</v>
      </c>
      <c r="K22" s="37">
        <f>SUMIFS(RE_PV_ALL_PART!$F:$F,RE_PV_ALL_PART!$C:$C,$B22,RE_PV_ALL_PART!$D:$D,$C22,RE_PV_ALL_PART!$E:$E,K$4,RE_PV_ALL_PART!$B:$B,$A22)</f>
        <v>3.4831423344508794</v>
      </c>
      <c r="L22" s="34" t="s">
        <v>52</v>
      </c>
      <c r="M22" s="37">
        <f>SUMIFS(Baseline_RE_PART!$F:$F,Baseline_RE_PART!$C:$C,$B22,Baseline_RE_PART!$D:$D,$C22,Baseline_RE_PART!$E:$E,M$4,Baseline_RE_PART!$B:$B,$A22)</f>
        <v>2</v>
      </c>
      <c r="N22" s="37">
        <f>SUMIFS(Baseline_RE_PART!$F:$F,Baseline_RE_PART!$C:$C,$B22,Baseline_RE_PART!$D:$D,$C22,Baseline_RE_PART!$E:$E,N$4,Baseline_RE_PART!$B:$B,$A22)</f>
        <v>2.471843053435002</v>
      </c>
      <c r="O22" s="37">
        <f>SUMIFS(Baseline_RE_PART!$F:$F,Baseline_RE_PART!$C:$C,$B22,Baseline_RE_PART!$D:$D,$C22,Baseline_RE_PART!$E:$E,O$4,Baseline_RE_PART!$B:$B,$A22)</f>
        <v>2.758490450278027</v>
      </c>
      <c r="P22" s="37">
        <f>SUMIFS(Baseline_RE_PART!$F:$F,Baseline_RE_PART!$C:$C,$B22,Baseline_RE_PART!$D:$D,$C22,Baseline_RE_PART!$E:$E,P$4,Baseline_RE_PART!$B:$B,$A22)</f>
        <v>3.0174627453523462</v>
      </c>
      <c r="Q22" s="37">
        <f>SUMIFS(Baseline_RE_PART!$F:$F,Baseline_RE_PART!$C:$C,$B22,Baseline_RE_PART!$D:$D,$C22,Baseline_RE_PART!$E:$E,Q$4,Baseline_RE_PART!$B:$B,$A22)</f>
        <v>3.2489168201724352</v>
      </c>
      <c r="R22" s="37">
        <f>SUMIFS(Baseline_RE_PART!$F:$F,Baseline_RE_PART!$C:$C,$B22,Baseline_RE_PART!$D:$D,$C22,Baseline_RE_PART!$E:$E,R$4,Baseline_RE_PART!$B:$B,$A22)</f>
        <v>3.449896820752588</v>
      </c>
      <c r="S22" s="37">
        <f>SUMIFS(Baseline_RE_PART!$F:$F,Baseline_RE_PART!$C:$C,$B22,Baseline_RE_PART!$D:$D,$C22,Baseline_RE_PART!$E:$E,S$4,Baseline_RE_PART!$B:$B,$A22)</f>
        <v>3.5158109901957548</v>
      </c>
      <c r="T22" s="1"/>
      <c r="U22" s="46">
        <f t="shared" si="8"/>
        <v>0</v>
      </c>
      <c r="V22" s="46">
        <f t="shared" si="8"/>
        <v>-5.1052637701910486E-3</v>
      </c>
      <c r="W22" s="46">
        <f t="shared" si="8"/>
        <v>-9.2476358201941666E-3</v>
      </c>
      <c r="X22" s="46">
        <f t="shared" si="8"/>
        <v>-9.1866678824958914E-3</v>
      </c>
      <c r="Y22" s="46">
        <f t="shared" si="8"/>
        <v>-8.9614439384917421E-3</v>
      </c>
      <c r="Z22" s="46">
        <f t="shared" si="8"/>
        <v>-8.7599860702647359E-3</v>
      </c>
      <c r="AA22" s="46">
        <f t="shared" si="8"/>
        <v>-9.2919260551763694E-3</v>
      </c>
      <c r="AB22" s="1"/>
      <c r="AC22" s="54">
        <f t="shared" si="9"/>
        <v>0</v>
      </c>
      <c r="AD22" s="54">
        <f t="shared" si="9"/>
        <v>-1.2619410786300023E-2</v>
      </c>
      <c r="AE22" s="54">
        <f t="shared" si="9"/>
        <v>-2.5509515097654756E-2</v>
      </c>
      <c r="AF22" s="54">
        <f t="shared" si="9"/>
        <v>-2.7720428089356375E-2</v>
      </c>
      <c r="AG22" s="54">
        <f t="shared" si="9"/>
        <v>-2.9114985944798111E-2</v>
      </c>
      <c r="AH22" s="54">
        <f t="shared" si="9"/>
        <v>-3.0221048093643343E-2</v>
      </c>
      <c r="AI22" s="54">
        <f t="shared" si="9"/>
        <v>-3.266865574487543E-2</v>
      </c>
    </row>
    <row r="23" spans="1:50" x14ac:dyDescent="0.25">
      <c r="A23" s="5" t="s">
        <v>71</v>
      </c>
      <c r="B23" s="5" t="s">
        <v>31</v>
      </c>
      <c r="C23" s="5" t="s">
        <v>32</v>
      </c>
      <c r="D23" s="33" t="s">
        <v>60</v>
      </c>
      <c r="E23" s="35">
        <f>SUMIFS(RE_PV_ALL_PART!$F:$F,RE_PV_ALL_PART!$C:$C,$B23,RE_PV_ALL_PART!$D:$D,$C23,RE_PV_ALL_PART!$E:$E,E$4,RE_PV_ALL_PART!$B:$B,$A23)</f>
        <v>1.0000000000000002</v>
      </c>
      <c r="F23" s="35">
        <f>SUMIFS(RE_PV_ALL_PART!$F:$F,RE_PV_ALL_PART!$C:$C,$B23,RE_PV_ALL_PART!$D:$D,$C23,RE_PV_ALL_PART!$E:$E,F$4,RE_PV_ALL_PART!$B:$B,$A23)</f>
        <v>1.0000000000000002</v>
      </c>
      <c r="G23" s="35">
        <f>SUMIFS(RE_PV_ALL_PART!$F:$F,RE_PV_ALL_PART!$C:$C,$B23,RE_PV_ALL_PART!$D:$D,$C23,RE_PV_ALL_PART!$E:$E,G$4,RE_PV_ALL_PART!$B:$B,$A23)</f>
        <v>1.0000000000000002</v>
      </c>
      <c r="H23" s="35">
        <f>SUMIFS(RE_PV_ALL_PART!$F:$F,RE_PV_ALL_PART!$C:$C,$B23,RE_PV_ALL_PART!$D:$D,$C23,RE_PV_ALL_PART!$E:$E,H$4,RE_PV_ALL_PART!$B:$B,$A23)</f>
        <v>1.0000000000000002</v>
      </c>
      <c r="I23" s="35">
        <f>SUMIFS(RE_PV_ALL_PART!$F:$F,RE_PV_ALL_PART!$C:$C,$B23,RE_PV_ALL_PART!$D:$D,$C23,RE_PV_ALL_PART!$E:$E,I$4,RE_PV_ALL_PART!$B:$B,$A23)</f>
        <v>1.0000000000000002</v>
      </c>
      <c r="J23" s="35">
        <f>SUMIFS(RE_PV_ALL_PART!$F:$F,RE_PV_ALL_PART!$C:$C,$B23,RE_PV_ALL_PART!$D:$D,$C23,RE_PV_ALL_PART!$E:$E,J$4,RE_PV_ALL_PART!$B:$B,$A23)</f>
        <v>1.0000000000000002</v>
      </c>
      <c r="K23" s="35">
        <f>SUMIFS(RE_PV_ALL_PART!$F:$F,RE_PV_ALL_PART!$C:$C,$B23,RE_PV_ALL_PART!$D:$D,$C23,RE_PV_ALL_PART!$E:$E,K$4,RE_PV_ALL_PART!$B:$B,$A23)</f>
        <v>1.0000000000000002</v>
      </c>
      <c r="L23" s="33" t="s">
        <v>52</v>
      </c>
      <c r="M23" s="35">
        <f>SUMIFS(Baseline_RE_PART!$F:$F,Baseline_RE_PART!$C:$C,$B23,Baseline_RE_PART!$D:$D,$C23,Baseline_RE_PART!$E:$E,M$4,Baseline_RE_PART!$B:$B,$A23)</f>
        <v>1.0000000000000002</v>
      </c>
      <c r="N23" s="35">
        <f>SUMIFS(Baseline_RE_PART!$F:$F,Baseline_RE_PART!$C:$C,$B23,Baseline_RE_PART!$D:$D,$C23,Baseline_RE_PART!$E:$E,N$4,Baseline_RE_PART!$B:$B,$A23)</f>
        <v>1.0000000000000002</v>
      </c>
      <c r="O23" s="35">
        <f>SUMIFS(Baseline_RE_PART!$F:$F,Baseline_RE_PART!$C:$C,$B23,Baseline_RE_PART!$D:$D,$C23,Baseline_RE_PART!$E:$E,O$4,Baseline_RE_PART!$B:$B,$A23)</f>
        <v>1.0000000000000002</v>
      </c>
      <c r="P23" s="35">
        <f>SUMIFS(Baseline_RE_PART!$F:$F,Baseline_RE_PART!$C:$C,$B23,Baseline_RE_PART!$D:$D,$C23,Baseline_RE_PART!$E:$E,P$4,Baseline_RE_PART!$B:$B,$A23)</f>
        <v>1.0000000000000002</v>
      </c>
      <c r="Q23" s="35">
        <f>SUMIFS(Baseline_RE_PART!$F:$F,Baseline_RE_PART!$C:$C,$B23,Baseline_RE_PART!$D:$D,$C23,Baseline_RE_PART!$E:$E,Q$4,Baseline_RE_PART!$B:$B,$A23)</f>
        <v>1.0000000000000002</v>
      </c>
      <c r="R23" s="35">
        <f>SUMIFS(Baseline_RE_PART!$F:$F,Baseline_RE_PART!$C:$C,$B23,Baseline_RE_PART!$D:$D,$C23,Baseline_RE_PART!$E:$E,R$4,Baseline_RE_PART!$B:$B,$A23)</f>
        <v>1.0000000000000002</v>
      </c>
      <c r="S23" s="35">
        <f>SUMIFS(Baseline_RE_PART!$F:$F,Baseline_RE_PART!$C:$C,$B23,Baseline_RE_PART!$D:$D,$C23,Baseline_RE_PART!$E:$E,S$4,Baseline_RE_PART!$B:$B,$A23)</f>
        <v>1.0000000000000002</v>
      </c>
      <c r="T23" s="1"/>
      <c r="U23" s="44">
        <f t="shared" si="8"/>
        <v>0</v>
      </c>
      <c r="V23" s="44">
        <f t="shared" si="8"/>
        <v>0</v>
      </c>
      <c r="W23" s="44">
        <f t="shared" si="8"/>
        <v>0</v>
      </c>
      <c r="X23" s="44">
        <f t="shared" si="8"/>
        <v>0</v>
      </c>
      <c r="Y23" s="44">
        <f t="shared" si="8"/>
        <v>0</v>
      </c>
      <c r="Z23" s="44">
        <f t="shared" si="8"/>
        <v>0</v>
      </c>
      <c r="AA23" s="44">
        <f t="shared" si="8"/>
        <v>0</v>
      </c>
      <c r="AB23" s="1"/>
      <c r="AC23" s="52">
        <f t="shared" si="9"/>
        <v>0</v>
      </c>
      <c r="AD23" s="52">
        <f t="shared" si="9"/>
        <v>0</v>
      </c>
      <c r="AE23" s="52">
        <f t="shared" si="9"/>
        <v>0</v>
      </c>
      <c r="AF23" s="52">
        <f t="shared" si="9"/>
        <v>0</v>
      </c>
      <c r="AG23" s="52">
        <f t="shared" si="9"/>
        <v>0</v>
      </c>
      <c r="AH23" s="52">
        <f t="shared" si="9"/>
        <v>0</v>
      </c>
      <c r="AI23" s="52">
        <f t="shared" si="9"/>
        <v>0</v>
      </c>
    </row>
    <row r="24" spans="1:50" x14ac:dyDescent="0.25">
      <c r="A24" s="1" t="s">
        <v>71</v>
      </c>
      <c r="B24" s="1" t="s">
        <v>42</v>
      </c>
      <c r="C24" s="1" t="s">
        <v>32</v>
      </c>
      <c r="D24" s="12" t="s">
        <v>60</v>
      </c>
      <c r="E24" s="36">
        <f>SUMIFS(RE_PV_ALL_PART!$F:$F,RE_PV_ALL_PART!$C:$C,$B24,RE_PV_ALL_PART!$D:$D,$C24,RE_PV_ALL_PART!$E:$E,E$4,RE_PV_ALL_PART!$B:$B,$A24)</f>
        <v>10</v>
      </c>
      <c r="F24" s="36">
        <f>SUMIFS(RE_PV_ALL_PART!$F:$F,RE_PV_ALL_PART!$C:$C,$B24,RE_PV_ALL_PART!$D:$D,$C24,RE_PV_ALL_PART!$E:$E,F$4,RE_PV_ALL_PART!$B:$B,$A24)</f>
        <v>10</v>
      </c>
      <c r="G24" s="36">
        <f>SUMIFS(RE_PV_ALL_PART!$F:$F,RE_PV_ALL_PART!$C:$C,$B24,RE_PV_ALL_PART!$D:$D,$C24,RE_PV_ALL_PART!$E:$E,G$4,RE_PV_ALL_PART!$B:$B,$A24)</f>
        <v>10</v>
      </c>
      <c r="H24" s="36">
        <f>SUMIFS(RE_PV_ALL_PART!$F:$F,RE_PV_ALL_PART!$C:$C,$B24,RE_PV_ALL_PART!$D:$D,$C24,RE_PV_ALL_PART!$E:$E,H$4,RE_PV_ALL_PART!$B:$B,$A24)</f>
        <v>10</v>
      </c>
      <c r="I24" s="36">
        <f>SUMIFS(RE_PV_ALL_PART!$F:$F,RE_PV_ALL_PART!$C:$C,$B24,RE_PV_ALL_PART!$D:$D,$C24,RE_PV_ALL_PART!$E:$E,I$4,RE_PV_ALL_PART!$B:$B,$A24)</f>
        <v>10</v>
      </c>
      <c r="J24" s="36">
        <f>SUMIFS(RE_PV_ALL_PART!$F:$F,RE_PV_ALL_PART!$C:$C,$B24,RE_PV_ALL_PART!$D:$D,$C24,RE_PV_ALL_PART!$E:$E,J$4,RE_PV_ALL_PART!$B:$B,$A24)</f>
        <v>10</v>
      </c>
      <c r="K24" s="36">
        <f>SUMIFS(RE_PV_ALL_PART!$F:$F,RE_PV_ALL_PART!$C:$C,$B24,RE_PV_ALL_PART!$D:$D,$C24,RE_PV_ALL_PART!$E:$E,K$4,RE_PV_ALL_PART!$B:$B,$A24)</f>
        <v>10</v>
      </c>
      <c r="L24" s="12" t="s">
        <v>52</v>
      </c>
      <c r="M24" s="36">
        <f>SUMIFS(Baseline_RE_PART!$F:$F,Baseline_RE_PART!$C:$C,$B24,Baseline_RE_PART!$D:$D,$C24,Baseline_RE_PART!$E:$E,M$4,Baseline_RE_PART!$B:$B,$A24)</f>
        <v>10</v>
      </c>
      <c r="N24" s="36">
        <f>SUMIFS(Baseline_RE_PART!$F:$F,Baseline_RE_PART!$C:$C,$B24,Baseline_RE_PART!$D:$D,$C24,Baseline_RE_PART!$E:$E,N$4,Baseline_RE_PART!$B:$B,$A24)</f>
        <v>10</v>
      </c>
      <c r="O24" s="36">
        <f>SUMIFS(Baseline_RE_PART!$F:$F,Baseline_RE_PART!$C:$C,$B24,Baseline_RE_PART!$D:$D,$C24,Baseline_RE_PART!$E:$E,O$4,Baseline_RE_PART!$B:$B,$A24)</f>
        <v>10</v>
      </c>
      <c r="P24" s="36">
        <f>SUMIFS(Baseline_RE_PART!$F:$F,Baseline_RE_PART!$C:$C,$B24,Baseline_RE_PART!$D:$D,$C24,Baseline_RE_PART!$E:$E,P$4,Baseline_RE_PART!$B:$B,$A24)</f>
        <v>10</v>
      </c>
      <c r="Q24" s="36">
        <f>SUMIFS(Baseline_RE_PART!$F:$F,Baseline_RE_PART!$C:$C,$B24,Baseline_RE_PART!$D:$D,$C24,Baseline_RE_PART!$E:$E,Q$4,Baseline_RE_PART!$B:$B,$A24)</f>
        <v>10</v>
      </c>
      <c r="R24" s="36">
        <f>SUMIFS(Baseline_RE_PART!$F:$F,Baseline_RE_PART!$C:$C,$B24,Baseline_RE_PART!$D:$D,$C24,Baseline_RE_PART!$E:$E,R$4,Baseline_RE_PART!$B:$B,$A24)</f>
        <v>10</v>
      </c>
      <c r="S24" s="36">
        <f>SUMIFS(Baseline_RE_PART!$F:$F,Baseline_RE_PART!$C:$C,$B24,Baseline_RE_PART!$D:$D,$C24,Baseline_RE_PART!$E:$E,S$4,Baseline_RE_PART!$B:$B,$A24)</f>
        <v>10</v>
      </c>
      <c r="T24" s="1"/>
      <c r="U24" s="45">
        <f t="shared" si="8"/>
        <v>0</v>
      </c>
      <c r="V24" s="45">
        <f t="shared" si="8"/>
        <v>0</v>
      </c>
      <c r="W24" s="45">
        <f t="shared" si="8"/>
        <v>0</v>
      </c>
      <c r="X24" s="45">
        <f t="shared" si="8"/>
        <v>0</v>
      </c>
      <c r="Y24" s="45">
        <f t="shared" si="8"/>
        <v>0</v>
      </c>
      <c r="Z24" s="45">
        <f t="shared" si="8"/>
        <v>0</v>
      </c>
      <c r="AA24" s="45">
        <f t="shared" si="8"/>
        <v>0</v>
      </c>
      <c r="AB24" s="1"/>
      <c r="AC24" s="53">
        <f t="shared" si="9"/>
        <v>0</v>
      </c>
      <c r="AD24" s="53">
        <f t="shared" si="9"/>
        <v>0</v>
      </c>
      <c r="AE24" s="53">
        <f t="shared" si="9"/>
        <v>0</v>
      </c>
      <c r="AF24" s="53">
        <f t="shared" si="9"/>
        <v>0</v>
      </c>
      <c r="AG24" s="53">
        <f t="shared" si="9"/>
        <v>0</v>
      </c>
      <c r="AH24" s="53">
        <f t="shared" si="9"/>
        <v>0</v>
      </c>
      <c r="AI24" s="53">
        <f t="shared" si="9"/>
        <v>0</v>
      </c>
    </row>
    <row r="25" spans="1:50" x14ac:dyDescent="0.25">
      <c r="A25" s="1" t="s">
        <v>71</v>
      </c>
      <c r="B25" s="1" t="s">
        <v>43</v>
      </c>
      <c r="C25" s="1" t="s">
        <v>32</v>
      </c>
      <c r="D25" s="12" t="s">
        <v>60</v>
      </c>
      <c r="E25" s="36">
        <f>SUMIFS(RE_PV_ALL_PART!$F:$F,RE_PV_ALL_PART!$C:$C,$B25,RE_PV_ALL_PART!$D:$D,$C25,RE_PV_ALL_PART!$E:$E,E$4,RE_PV_ALL_PART!$B:$B,$A25)</f>
        <v>5</v>
      </c>
      <c r="F25" s="36">
        <f>SUMIFS(RE_PV_ALL_PART!$F:$F,RE_PV_ALL_PART!$C:$C,$B25,RE_PV_ALL_PART!$D:$D,$C25,RE_PV_ALL_PART!$E:$E,F$4,RE_PV_ALL_PART!$B:$B,$A25)</f>
        <v>5</v>
      </c>
      <c r="G25" s="36">
        <f>SUMIFS(RE_PV_ALL_PART!$F:$F,RE_PV_ALL_PART!$C:$C,$B25,RE_PV_ALL_PART!$D:$D,$C25,RE_PV_ALL_PART!$E:$E,G$4,RE_PV_ALL_PART!$B:$B,$A25)</f>
        <v>5</v>
      </c>
      <c r="H25" s="36">
        <f>SUMIFS(RE_PV_ALL_PART!$F:$F,RE_PV_ALL_PART!$C:$C,$B25,RE_PV_ALL_PART!$D:$D,$C25,RE_PV_ALL_PART!$E:$E,H$4,RE_PV_ALL_PART!$B:$B,$A25)</f>
        <v>5</v>
      </c>
      <c r="I25" s="36">
        <f>SUMIFS(RE_PV_ALL_PART!$F:$F,RE_PV_ALL_PART!$C:$C,$B25,RE_PV_ALL_PART!$D:$D,$C25,RE_PV_ALL_PART!$E:$E,I$4,RE_PV_ALL_PART!$B:$B,$A25)</f>
        <v>5</v>
      </c>
      <c r="J25" s="36">
        <f>SUMIFS(RE_PV_ALL_PART!$F:$F,RE_PV_ALL_PART!$C:$C,$B25,RE_PV_ALL_PART!$D:$D,$C25,RE_PV_ALL_PART!$E:$E,J$4,RE_PV_ALL_PART!$B:$B,$A25)</f>
        <v>5</v>
      </c>
      <c r="K25" s="36">
        <f>SUMIFS(RE_PV_ALL_PART!$F:$F,RE_PV_ALL_PART!$C:$C,$B25,RE_PV_ALL_PART!$D:$D,$C25,RE_PV_ALL_PART!$E:$E,K$4,RE_PV_ALL_PART!$B:$B,$A25)</f>
        <v>5</v>
      </c>
      <c r="L25" s="12" t="s">
        <v>52</v>
      </c>
      <c r="M25" s="36">
        <f>SUMIFS(Baseline_RE_PART!$F:$F,Baseline_RE_PART!$C:$C,$B25,Baseline_RE_PART!$D:$D,$C25,Baseline_RE_PART!$E:$E,M$4,Baseline_RE_PART!$B:$B,$A25)</f>
        <v>5</v>
      </c>
      <c r="N25" s="36">
        <f>SUMIFS(Baseline_RE_PART!$F:$F,Baseline_RE_PART!$C:$C,$B25,Baseline_RE_PART!$D:$D,$C25,Baseline_RE_PART!$E:$E,N$4,Baseline_RE_PART!$B:$B,$A25)</f>
        <v>5</v>
      </c>
      <c r="O25" s="36">
        <f>SUMIFS(Baseline_RE_PART!$F:$F,Baseline_RE_PART!$C:$C,$B25,Baseline_RE_PART!$D:$D,$C25,Baseline_RE_PART!$E:$E,O$4,Baseline_RE_PART!$B:$B,$A25)</f>
        <v>5</v>
      </c>
      <c r="P25" s="36">
        <f>SUMIFS(Baseline_RE_PART!$F:$F,Baseline_RE_PART!$C:$C,$B25,Baseline_RE_PART!$D:$D,$C25,Baseline_RE_PART!$E:$E,P$4,Baseline_RE_PART!$B:$B,$A25)</f>
        <v>5</v>
      </c>
      <c r="Q25" s="36">
        <f>SUMIFS(Baseline_RE_PART!$F:$F,Baseline_RE_PART!$C:$C,$B25,Baseline_RE_PART!$D:$D,$C25,Baseline_RE_PART!$E:$E,Q$4,Baseline_RE_PART!$B:$B,$A25)</f>
        <v>5</v>
      </c>
      <c r="R25" s="36">
        <f>SUMIFS(Baseline_RE_PART!$F:$F,Baseline_RE_PART!$C:$C,$B25,Baseline_RE_PART!$D:$D,$C25,Baseline_RE_PART!$E:$E,R$4,Baseline_RE_PART!$B:$B,$A25)</f>
        <v>5</v>
      </c>
      <c r="S25" s="36">
        <f>SUMIFS(Baseline_RE_PART!$F:$F,Baseline_RE_PART!$C:$C,$B25,Baseline_RE_PART!$D:$D,$C25,Baseline_RE_PART!$E:$E,S$4,Baseline_RE_PART!$B:$B,$A25)</f>
        <v>5</v>
      </c>
      <c r="T25" s="1"/>
      <c r="U25" s="45">
        <f t="shared" si="8"/>
        <v>0</v>
      </c>
      <c r="V25" s="45">
        <f t="shared" si="8"/>
        <v>0</v>
      </c>
      <c r="W25" s="45">
        <f t="shared" si="8"/>
        <v>0</v>
      </c>
      <c r="X25" s="45">
        <f t="shared" si="8"/>
        <v>0</v>
      </c>
      <c r="Y25" s="45">
        <f t="shared" si="8"/>
        <v>0</v>
      </c>
      <c r="Z25" s="45">
        <f t="shared" si="8"/>
        <v>0</v>
      </c>
      <c r="AA25" s="45">
        <f t="shared" si="8"/>
        <v>0</v>
      </c>
      <c r="AB25" s="1"/>
      <c r="AC25" s="53">
        <f t="shared" si="9"/>
        <v>0</v>
      </c>
      <c r="AD25" s="53">
        <f t="shared" si="9"/>
        <v>0</v>
      </c>
      <c r="AE25" s="53">
        <f t="shared" si="9"/>
        <v>0</v>
      </c>
      <c r="AF25" s="53">
        <f t="shared" si="9"/>
        <v>0</v>
      </c>
      <c r="AG25" s="53">
        <f t="shared" si="9"/>
        <v>0</v>
      </c>
      <c r="AH25" s="53">
        <f t="shared" si="9"/>
        <v>0</v>
      </c>
      <c r="AI25" s="53">
        <f t="shared" si="9"/>
        <v>0</v>
      </c>
    </row>
    <row r="26" spans="1:50" x14ac:dyDescent="0.25">
      <c r="A26" s="1" t="s">
        <v>71</v>
      </c>
      <c r="B26" s="1" t="s">
        <v>44</v>
      </c>
      <c r="C26" s="1" t="s">
        <v>32</v>
      </c>
      <c r="D26" s="12" t="s">
        <v>60</v>
      </c>
      <c r="E26" s="36">
        <f>SUMIFS(RE_PV_ALL_PART!$F:$F,RE_PV_ALL_PART!$C:$C,$B26,RE_PV_ALL_PART!$D:$D,$C26,RE_PV_ALL_PART!$E:$E,E$4,RE_PV_ALL_PART!$B:$B,$A26)</f>
        <v>10</v>
      </c>
      <c r="F26" s="36">
        <f>SUMIFS(RE_PV_ALL_PART!$F:$F,RE_PV_ALL_PART!$C:$C,$B26,RE_PV_ALL_PART!$D:$D,$C26,RE_PV_ALL_PART!$E:$E,F$4,RE_PV_ALL_PART!$B:$B,$A26)</f>
        <v>10</v>
      </c>
      <c r="G26" s="36">
        <f>SUMIFS(RE_PV_ALL_PART!$F:$F,RE_PV_ALL_PART!$C:$C,$B26,RE_PV_ALL_PART!$D:$D,$C26,RE_PV_ALL_PART!$E:$E,G$4,RE_PV_ALL_PART!$B:$B,$A26)</f>
        <v>10</v>
      </c>
      <c r="H26" s="36">
        <f>SUMIFS(RE_PV_ALL_PART!$F:$F,RE_PV_ALL_PART!$C:$C,$B26,RE_PV_ALL_PART!$D:$D,$C26,RE_PV_ALL_PART!$E:$E,H$4,RE_PV_ALL_PART!$B:$B,$A26)</f>
        <v>10</v>
      </c>
      <c r="I26" s="36">
        <f>SUMIFS(RE_PV_ALL_PART!$F:$F,RE_PV_ALL_PART!$C:$C,$B26,RE_PV_ALL_PART!$D:$D,$C26,RE_PV_ALL_PART!$E:$E,I$4,RE_PV_ALL_PART!$B:$B,$A26)</f>
        <v>10</v>
      </c>
      <c r="J26" s="36">
        <f>SUMIFS(RE_PV_ALL_PART!$F:$F,RE_PV_ALL_PART!$C:$C,$B26,RE_PV_ALL_PART!$D:$D,$C26,RE_PV_ALL_PART!$E:$E,J$4,RE_PV_ALL_PART!$B:$B,$A26)</f>
        <v>10</v>
      </c>
      <c r="K26" s="36">
        <f>SUMIFS(RE_PV_ALL_PART!$F:$F,RE_PV_ALL_PART!$C:$C,$B26,RE_PV_ALL_PART!$D:$D,$C26,RE_PV_ALL_PART!$E:$E,K$4,RE_PV_ALL_PART!$B:$B,$A26)</f>
        <v>10</v>
      </c>
      <c r="L26" s="12" t="s">
        <v>52</v>
      </c>
      <c r="M26" s="36">
        <f>SUMIFS(Baseline_RE_PART!$F:$F,Baseline_RE_PART!$C:$C,$B26,Baseline_RE_PART!$D:$D,$C26,Baseline_RE_PART!$E:$E,M$4,Baseline_RE_PART!$B:$B,$A26)</f>
        <v>10</v>
      </c>
      <c r="N26" s="36">
        <f>SUMIFS(Baseline_RE_PART!$F:$F,Baseline_RE_PART!$C:$C,$B26,Baseline_RE_PART!$D:$D,$C26,Baseline_RE_PART!$E:$E,N$4,Baseline_RE_PART!$B:$B,$A26)</f>
        <v>10</v>
      </c>
      <c r="O26" s="36">
        <f>SUMIFS(Baseline_RE_PART!$F:$F,Baseline_RE_PART!$C:$C,$B26,Baseline_RE_PART!$D:$D,$C26,Baseline_RE_PART!$E:$E,O$4,Baseline_RE_PART!$B:$B,$A26)</f>
        <v>10</v>
      </c>
      <c r="P26" s="36">
        <f>SUMIFS(Baseline_RE_PART!$F:$F,Baseline_RE_PART!$C:$C,$B26,Baseline_RE_PART!$D:$D,$C26,Baseline_RE_PART!$E:$E,P$4,Baseline_RE_PART!$B:$B,$A26)</f>
        <v>10</v>
      </c>
      <c r="Q26" s="36">
        <f>SUMIFS(Baseline_RE_PART!$F:$F,Baseline_RE_PART!$C:$C,$B26,Baseline_RE_PART!$D:$D,$C26,Baseline_RE_PART!$E:$E,Q$4,Baseline_RE_PART!$B:$B,$A26)</f>
        <v>10</v>
      </c>
      <c r="R26" s="36">
        <f>SUMIFS(Baseline_RE_PART!$F:$F,Baseline_RE_PART!$C:$C,$B26,Baseline_RE_PART!$D:$D,$C26,Baseline_RE_PART!$E:$E,R$4,Baseline_RE_PART!$B:$B,$A26)</f>
        <v>10</v>
      </c>
      <c r="S26" s="36">
        <f>SUMIFS(Baseline_RE_PART!$F:$F,Baseline_RE_PART!$C:$C,$B26,Baseline_RE_PART!$D:$D,$C26,Baseline_RE_PART!$E:$E,S$4,Baseline_RE_PART!$B:$B,$A26)</f>
        <v>10</v>
      </c>
      <c r="T26" s="1"/>
      <c r="U26" s="45">
        <f t="shared" si="8"/>
        <v>0</v>
      </c>
      <c r="V26" s="45">
        <f t="shared" si="8"/>
        <v>0</v>
      </c>
      <c r="W26" s="45">
        <f t="shared" si="8"/>
        <v>0</v>
      </c>
      <c r="X26" s="45">
        <f t="shared" si="8"/>
        <v>0</v>
      </c>
      <c r="Y26" s="45">
        <f t="shared" si="8"/>
        <v>0</v>
      </c>
      <c r="Z26" s="45">
        <f t="shared" si="8"/>
        <v>0</v>
      </c>
      <c r="AA26" s="45">
        <f t="shared" si="8"/>
        <v>0</v>
      </c>
      <c r="AB26" s="1"/>
      <c r="AC26" s="53">
        <f t="shared" si="9"/>
        <v>0</v>
      </c>
      <c r="AD26" s="53">
        <f t="shared" si="9"/>
        <v>0</v>
      </c>
      <c r="AE26" s="53">
        <f t="shared" si="9"/>
        <v>0</v>
      </c>
      <c r="AF26" s="53">
        <f t="shared" si="9"/>
        <v>0</v>
      </c>
      <c r="AG26" s="53">
        <f t="shared" si="9"/>
        <v>0</v>
      </c>
      <c r="AH26" s="53">
        <f t="shared" si="9"/>
        <v>0</v>
      </c>
      <c r="AI26" s="53">
        <f t="shared" si="9"/>
        <v>0</v>
      </c>
    </row>
    <row r="27" spans="1:50" x14ac:dyDescent="0.25">
      <c r="A27" s="1" t="s">
        <v>71</v>
      </c>
      <c r="B27" s="1" t="s">
        <v>45</v>
      </c>
      <c r="C27" s="1" t="s">
        <v>32</v>
      </c>
      <c r="D27" s="12" t="s">
        <v>60</v>
      </c>
      <c r="E27" s="36">
        <f>SUMIFS(RE_PV_ALL_PART!$F:$F,RE_PV_ALL_PART!$C:$C,$B27,RE_PV_ALL_PART!$D:$D,$C27,RE_PV_ALL_PART!$E:$E,E$4,RE_PV_ALL_PART!$B:$B,$A27)</f>
        <v>5</v>
      </c>
      <c r="F27" s="36">
        <f>SUMIFS(RE_PV_ALL_PART!$F:$F,RE_PV_ALL_PART!$C:$C,$B27,RE_PV_ALL_PART!$D:$D,$C27,RE_PV_ALL_PART!$E:$E,F$4,RE_PV_ALL_PART!$B:$B,$A27)</f>
        <v>5</v>
      </c>
      <c r="G27" s="36">
        <f>SUMIFS(RE_PV_ALL_PART!$F:$F,RE_PV_ALL_PART!$C:$C,$B27,RE_PV_ALL_PART!$D:$D,$C27,RE_PV_ALL_PART!$E:$E,G$4,RE_PV_ALL_PART!$B:$B,$A27)</f>
        <v>5</v>
      </c>
      <c r="H27" s="36">
        <f>SUMIFS(RE_PV_ALL_PART!$F:$F,RE_PV_ALL_PART!$C:$C,$B27,RE_PV_ALL_PART!$D:$D,$C27,RE_PV_ALL_PART!$E:$E,H$4,RE_PV_ALL_PART!$B:$B,$A27)</f>
        <v>5</v>
      </c>
      <c r="I27" s="36">
        <f>SUMIFS(RE_PV_ALL_PART!$F:$F,RE_PV_ALL_PART!$C:$C,$B27,RE_PV_ALL_PART!$D:$D,$C27,RE_PV_ALL_PART!$E:$E,I$4,RE_PV_ALL_PART!$B:$B,$A27)</f>
        <v>5</v>
      </c>
      <c r="J27" s="36">
        <f>SUMIFS(RE_PV_ALL_PART!$F:$F,RE_PV_ALL_PART!$C:$C,$B27,RE_PV_ALL_PART!$D:$D,$C27,RE_PV_ALL_PART!$E:$E,J$4,RE_PV_ALL_PART!$B:$B,$A27)</f>
        <v>5</v>
      </c>
      <c r="K27" s="36">
        <f>SUMIFS(RE_PV_ALL_PART!$F:$F,RE_PV_ALL_PART!$C:$C,$B27,RE_PV_ALL_PART!$D:$D,$C27,RE_PV_ALL_PART!$E:$E,K$4,RE_PV_ALL_PART!$B:$B,$A27)</f>
        <v>5</v>
      </c>
      <c r="L27" s="12" t="s">
        <v>52</v>
      </c>
      <c r="M27" s="36">
        <f>SUMIFS(Baseline_RE_PART!$F:$F,Baseline_RE_PART!$C:$C,$B27,Baseline_RE_PART!$D:$D,$C27,Baseline_RE_PART!$E:$E,M$4,Baseline_RE_PART!$B:$B,$A27)</f>
        <v>5</v>
      </c>
      <c r="N27" s="36">
        <f>SUMIFS(Baseline_RE_PART!$F:$F,Baseline_RE_PART!$C:$C,$B27,Baseline_RE_PART!$D:$D,$C27,Baseline_RE_PART!$E:$E,N$4,Baseline_RE_PART!$B:$B,$A27)</f>
        <v>5</v>
      </c>
      <c r="O27" s="36">
        <f>SUMIFS(Baseline_RE_PART!$F:$F,Baseline_RE_PART!$C:$C,$B27,Baseline_RE_PART!$D:$D,$C27,Baseline_RE_PART!$E:$E,O$4,Baseline_RE_PART!$B:$B,$A27)</f>
        <v>5</v>
      </c>
      <c r="P27" s="36">
        <f>SUMIFS(Baseline_RE_PART!$F:$F,Baseline_RE_PART!$C:$C,$B27,Baseline_RE_PART!$D:$D,$C27,Baseline_RE_PART!$E:$E,P$4,Baseline_RE_PART!$B:$B,$A27)</f>
        <v>5</v>
      </c>
      <c r="Q27" s="36">
        <f>SUMIFS(Baseline_RE_PART!$F:$F,Baseline_RE_PART!$C:$C,$B27,Baseline_RE_PART!$D:$D,$C27,Baseline_RE_PART!$E:$E,Q$4,Baseline_RE_PART!$B:$B,$A27)</f>
        <v>5</v>
      </c>
      <c r="R27" s="36">
        <f>SUMIFS(Baseline_RE_PART!$F:$F,Baseline_RE_PART!$C:$C,$B27,Baseline_RE_PART!$D:$D,$C27,Baseline_RE_PART!$E:$E,R$4,Baseline_RE_PART!$B:$B,$A27)</f>
        <v>5</v>
      </c>
      <c r="S27" s="36">
        <f>SUMIFS(Baseline_RE_PART!$F:$F,Baseline_RE_PART!$C:$C,$B27,Baseline_RE_PART!$D:$D,$C27,Baseline_RE_PART!$E:$E,S$4,Baseline_RE_PART!$B:$B,$A27)</f>
        <v>5</v>
      </c>
      <c r="U27" s="45">
        <f t="shared" si="8"/>
        <v>0</v>
      </c>
      <c r="V27" s="45">
        <f t="shared" si="8"/>
        <v>0</v>
      </c>
      <c r="W27" s="45">
        <f t="shared" si="8"/>
        <v>0</v>
      </c>
      <c r="X27" s="45">
        <f t="shared" si="8"/>
        <v>0</v>
      </c>
      <c r="Y27" s="45">
        <f t="shared" si="8"/>
        <v>0</v>
      </c>
      <c r="Z27" s="45">
        <f t="shared" si="8"/>
        <v>0</v>
      </c>
      <c r="AA27" s="45">
        <f t="shared" si="8"/>
        <v>0</v>
      </c>
      <c r="AC27" s="53">
        <f t="shared" si="9"/>
        <v>0</v>
      </c>
      <c r="AD27" s="53">
        <f t="shared" si="9"/>
        <v>0</v>
      </c>
      <c r="AE27" s="53">
        <f t="shared" si="9"/>
        <v>0</v>
      </c>
      <c r="AF27" s="53">
        <f t="shared" si="9"/>
        <v>0</v>
      </c>
      <c r="AG27" s="53">
        <f t="shared" si="9"/>
        <v>0</v>
      </c>
      <c r="AH27" s="53">
        <f t="shared" si="9"/>
        <v>0</v>
      </c>
      <c r="AI27" s="53">
        <f t="shared" si="9"/>
        <v>0</v>
      </c>
    </row>
    <row r="28" spans="1:50" x14ac:dyDescent="0.25">
      <c r="A28" s="1" t="s">
        <v>71</v>
      </c>
      <c r="B28" s="1" t="s">
        <v>46</v>
      </c>
      <c r="C28" s="1" t="s">
        <v>32</v>
      </c>
      <c r="D28" s="12" t="s">
        <v>60</v>
      </c>
      <c r="E28" s="36">
        <f>SUMIFS(RE_PV_ALL_PART!$F:$F,RE_PV_ALL_PART!$C:$C,$B28,RE_PV_ALL_PART!$D:$D,$C28,RE_PV_ALL_PART!$E:$E,E$4,RE_PV_ALL_PART!$B:$B,$A28)</f>
        <v>60</v>
      </c>
      <c r="F28" s="36">
        <f>SUMIFS(RE_PV_ALL_PART!$F:$F,RE_PV_ALL_PART!$C:$C,$B28,RE_PV_ALL_PART!$D:$D,$C28,RE_PV_ALL_PART!$E:$E,F$4,RE_PV_ALL_PART!$B:$B,$A28)</f>
        <v>60</v>
      </c>
      <c r="G28" s="36">
        <f>SUMIFS(RE_PV_ALL_PART!$F:$F,RE_PV_ALL_PART!$C:$C,$B28,RE_PV_ALL_PART!$D:$D,$C28,RE_PV_ALL_PART!$E:$E,G$4,RE_PV_ALL_PART!$B:$B,$A28)</f>
        <v>60</v>
      </c>
      <c r="H28" s="36">
        <f>SUMIFS(RE_PV_ALL_PART!$F:$F,RE_PV_ALL_PART!$C:$C,$B28,RE_PV_ALL_PART!$D:$D,$C28,RE_PV_ALL_PART!$E:$E,H$4,RE_PV_ALL_PART!$B:$B,$A28)</f>
        <v>60</v>
      </c>
      <c r="I28" s="36">
        <f>SUMIFS(RE_PV_ALL_PART!$F:$F,RE_PV_ALL_PART!$C:$C,$B28,RE_PV_ALL_PART!$D:$D,$C28,RE_PV_ALL_PART!$E:$E,I$4,RE_PV_ALL_PART!$B:$B,$A28)</f>
        <v>60</v>
      </c>
      <c r="J28" s="36">
        <f>SUMIFS(RE_PV_ALL_PART!$F:$F,RE_PV_ALL_PART!$C:$C,$B28,RE_PV_ALL_PART!$D:$D,$C28,RE_PV_ALL_PART!$E:$E,J$4,RE_PV_ALL_PART!$B:$B,$A28)</f>
        <v>60</v>
      </c>
      <c r="K28" s="36">
        <f>SUMIFS(RE_PV_ALL_PART!$F:$F,RE_PV_ALL_PART!$C:$C,$B28,RE_PV_ALL_PART!$D:$D,$C28,RE_PV_ALL_PART!$E:$E,K$4,RE_PV_ALL_PART!$B:$B,$A28)</f>
        <v>60</v>
      </c>
      <c r="L28" s="12" t="s">
        <v>52</v>
      </c>
      <c r="M28" s="36">
        <f>SUMIFS(Baseline_RE_PART!$F:$F,Baseline_RE_PART!$C:$C,$B28,Baseline_RE_PART!$D:$D,$C28,Baseline_RE_PART!$E:$E,M$4,Baseline_RE_PART!$B:$B,$A28)</f>
        <v>60</v>
      </c>
      <c r="N28" s="36">
        <f>SUMIFS(Baseline_RE_PART!$F:$F,Baseline_RE_PART!$C:$C,$B28,Baseline_RE_PART!$D:$D,$C28,Baseline_RE_PART!$E:$E,N$4,Baseline_RE_PART!$B:$B,$A28)</f>
        <v>60</v>
      </c>
      <c r="O28" s="36">
        <f>SUMIFS(Baseline_RE_PART!$F:$F,Baseline_RE_PART!$C:$C,$B28,Baseline_RE_PART!$D:$D,$C28,Baseline_RE_PART!$E:$E,O$4,Baseline_RE_PART!$B:$B,$A28)</f>
        <v>60</v>
      </c>
      <c r="P28" s="36">
        <f>SUMIFS(Baseline_RE_PART!$F:$F,Baseline_RE_PART!$C:$C,$B28,Baseline_RE_PART!$D:$D,$C28,Baseline_RE_PART!$E:$E,P$4,Baseline_RE_PART!$B:$B,$A28)</f>
        <v>60</v>
      </c>
      <c r="Q28" s="36">
        <f>SUMIFS(Baseline_RE_PART!$F:$F,Baseline_RE_PART!$C:$C,$B28,Baseline_RE_PART!$D:$D,$C28,Baseline_RE_PART!$E:$E,Q$4,Baseline_RE_PART!$B:$B,$A28)</f>
        <v>60</v>
      </c>
      <c r="R28" s="36">
        <f>SUMIFS(Baseline_RE_PART!$F:$F,Baseline_RE_PART!$C:$C,$B28,Baseline_RE_PART!$D:$D,$C28,Baseline_RE_PART!$E:$E,R$4,Baseline_RE_PART!$B:$B,$A28)</f>
        <v>60</v>
      </c>
      <c r="S28" s="36">
        <f>SUMIFS(Baseline_RE_PART!$F:$F,Baseline_RE_PART!$C:$C,$B28,Baseline_RE_PART!$D:$D,$C28,Baseline_RE_PART!$E:$E,S$4,Baseline_RE_PART!$B:$B,$A28)</f>
        <v>60</v>
      </c>
      <c r="U28" s="45">
        <f t="shared" si="8"/>
        <v>0</v>
      </c>
      <c r="V28" s="45">
        <f t="shared" si="8"/>
        <v>0</v>
      </c>
      <c r="W28" s="45">
        <f t="shared" si="8"/>
        <v>0</v>
      </c>
      <c r="X28" s="45">
        <f t="shared" si="8"/>
        <v>0</v>
      </c>
      <c r="Y28" s="45">
        <f t="shared" si="8"/>
        <v>0</v>
      </c>
      <c r="Z28" s="45">
        <f t="shared" si="8"/>
        <v>0</v>
      </c>
      <c r="AA28" s="45">
        <f t="shared" si="8"/>
        <v>0</v>
      </c>
      <c r="AC28" s="53">
        <f t="shared" si="9"/>
        <v>0</v>
      </c>
      <c r="AD28" s="53">
        <f t="shared" si="9"/>
        <v>0</v>
      </c>
      <c r="AE28" s="53">
        <f t="shared" si="9"/>
        <v>0</v>
      </c>
      <c r="AF28" s="53">
        <f t="shared" si="9"/>
        <v>0</v>
      </c>
      <c r="AG28" s="53">
        <f t="shared" si="9"/>
        <v>0</v>
      </c>
      <c r="AH28" s="53">
        <f t="shared" si="9"/>
        <v>0</v>
      </c>
      <c r="AI28" s="53">
        <f t="shared" si="9"/>
        <v>0</v>
      </c>
    </row>
    <row r="29" spans="1:50" x14ac:dyDescent="0.25">
      <c r="A29" s="8" t="s">
        <v>71</v>
      </c>
      <c r="B29" s="8" t="s">
        <v>47</v>
      </c>
      <c r="C29" s="8" t="s">
        <v>32</v>
      </c>
      <c r="D29" s="34" t="s">
        <v>60</v>
      </c>
      <c r="E29" s="37">
        <f>SUMIFS(RE_PV_ALL_PART!$F:$F,RE_PV_ALL_PART!$C:$C,$B29,RE_PV_ALL_PART!$D:$D,$C29,RE_PV_ALL_PART!$E:$E,E$4,RE_PV_ALL_PART!$B:$B,$A29)</f>
        <v>8</v>
      </c>
      <c r="F29" s="37">
        <f>SUMIFS(RE_PV_ALL_PART!$F:$F,RE_PV_ALL_PART!$C:$C,$B29,RE_PV_ALL_PART!$D:$D,$C29,RE_PV_ALL_PART!$E:$E,F$4,RE_PV_ALL_PART!$B:$B,$A29)</f>
        <v>8</v>
      </c>
      <c r="G29" s="37">
        <f>SUMIFS(RE_PV_ALL_PART!$F:$F,RE_PV_ALL_PART!$C:$C,$B29,RE_PV_ALL_PART!$D:$D,$C29,RE_PV_ALL_PART!$E:$E,G$4,RE_PV_ALL_PART!$B:$B,$A29)</f>
        <v>18.205122865472717</v>
      </c>
      <c r="H29" s="37">
        <f>SUMIFS(RE_PV_ALL_PART!$F:$F,RE_PV_ALL_PART!$C:$C,$B29,RE_PV_ALL_PART!$D:$D,$C29,RE_PV_ALL_PART!$E:$E,H$4,RE_PV_ALL_PART!$B:$B,$A29)</f>
        <v>18.205122865472717</v>
      </c>
      <c r="I29" s="37">
        <f>SUMIFS(RE_PV_ALL_PART!$F:$F,RE_PV_ALL_PART!$C:$C,$B29,RE_PV_ALL_PART!$D:$D,$C29,RE_PV_ALL_PART!$E:$E,I$4,RE_PV_ALL_PART!$B:$B,$A29)</f>
        <v>18.205122865472717</v>
      </c>
      <c r="J29" s="37">
        <f>SUMIFS(RE_PV_ALL_PART!$F:$F,RE_PV_ALL_PART!$C:$C,$B29,RE_PV_ALL_PART!$D:$D,$C29,RE_PV_ALL_PART!$E:$E,J$4,RE_PV_ALL_PART!$B:$B,$A29)</f>
        <v>18.205122865472717</v>
      </c>
      <c r="K29" s="37">
        <f>SUMIFS(RE_PV_ALL_PART!$F:$F,RE_PV_ALL_PART!$C:$C,$B29,RE_PV_ALL_PART!$D:$D,$C29,RE_PV_ALL_PART!$E:$E,K$4,RE_PV_ALL_PART!$B:$B,$A29)</f>
        <v>18.205122865472717</v>
      </c>
      <c r="L29" s="34" t="s">
        <v>52</v>
      </c>
      <c r="M29" s="37">
        <f>SUMIFS(Baseline_RE_PART!$F:$F,Baseline_RE_PART!$C:$C,$B29,Baseline_RE_PART!$D:$D,$C29,Baseline_RE_PART!$E:$E,M$4,Baseline_RE_PART!$B:$B,$A29)</f>
        <v>8</v>
      </c>
      <c r="N29" s="37">
        <f>SUMIFS(Baseline_RE_PART!$F:$F,Baseline_RE_PART!$C:$C,$B29,Baseline_RE_PART!$D:$D,$C29,Baseline_RE_PART!$E:$E,N$4,Baseline_RE_PART!$B:$B,$A29)</f>
        <v>8</v>
      </c>
      <c r="O29" s="37">
        <f>SUMIFS(Baseline_RE_PART!$F:$F,Baseline_RE_PART!$C:$C,$B29,Baseline_RE_PART!$D:$D,$C29,Baseline_RE_PART!$E:$E,O$4,Baseline_RE_PART!$B:$B,$A29)</f>
        <v>8</v>
      </c>
      <c r="P29" s="37">
        <f>SUMIFS(Baseline_RE_PART!$F:$F,Baseline_RE_PART!$C:$C,$B29,Baseline_RE_PART!$D:$D,$C29,Baseline_RE_PART!$E:$E,P$4,Baseline_RE_PART!$B:$B,$A29)</f>
        <v>8</v>
      </c>
      <c r="Q29" s="37">
        <f>SUMIFS(Baseline_RE_PART!$F:$F,Baseline_RE_PART!$C:$C,$B29,Baseline_RE_PART!$D:$D,$C29,Baseline_RE_PART!$E:$E,Q$4,Baseline_RE_PART!$B:$B,$A29)</f>
        <v>8</v>
      </c>
      <c r="R29" s="37">
        <f>SUMIFS(Baseline_RE_PART!$F:$F,Baseline_RE_PART!$C:$C,$B29,Baseline_RE_PART!$D:$D,$C29,Baseline_RE_PART!$E:$E,R$4,Baseline_RE_PART!$B:$B,$A29)</f>
        <v>8</v>
      </c>
      <c r="S29" s="37">
        <f>SUMIFS(Baseline_RE_PART!$F:$F,Baseline_RE_PART!$C:$C,$B29,Baseline_RE_PART!$D:$D,$C29,Baseline_RE_PART!$E:$E,S$4,Baseline_RE_PART!$B:$B,$A29)</f>
        <v>8</v>
      </c>
      <c r="U29" s="46">
        <f t="shared" si="8"/>
        <v>0</v>
      </c>
      <c r="V29" s="46">
        <f t="shared" si="8"/>
        <v>0</v>
      </c>
      <c r="W29" s="46">
        <f t="shared" si="8"/>
        <v>1.2756403581840896</v>
      </c>
      <c r="X29" s="46">
        <f t="shared" si="8"/>
        <v>1.2756403581840896</v>
      </c>
      <c r="Y29" s="46">
        <f t="shared" si="8"/>
        <v>1.2756403581840896</v>
      </c>
      <c r="Z29" s="46">
        <f t="shared" si="8"/>
        <v>1.2756403581840896</v>
      </c>
      <c r="AA29" s="46">
        <f t="shared" si="8"/>
        <v>1.2756403581840896</v>
      </c>
      <c r="AC29" s="54">
        <f t="shared" si="9"/>
        <v>0</v>
      </c>
      <c r="AD29" s="54">
        <f t="shared" si="9"/>
        <v>0</v>
      </c>
      <c r="AE29" s="57">
        <f t="shared" si="9"/>
        <v>10.205122865472717</v>
      </c>
      <c r="AF29" s="54">
        <f t="shared" si="9"/>
        <v>10.205122865472717</v>
      </c>
      <c r="AG29" s="54">
        <f t="shared" si="9"/>
        <v>10.205122865472717</v>
      </c>
      <c r="AH29" s="54">
        <f t="shared" si="9"/>
        <v>10.205122865472717</v>
      </c>
      <c r="AI29" s="54">
        <f t="shared" si="9"/>
        <v>10.205122865472717</v>
      </c>
      <c r="AX29" s="56"/>
    </row>
    <row r="30" spans="1:50" x14ac:dyDescent="0.25">
      <c r="A30" s="5" t="s">
        <v>69</v>
      </c>
      <c r="B30" s="5" t="s">
        <v>31</v>
      </c>
      <c r="C30" s="5" t="s">
        <v>32</v>
      </c>
      <c r="D30" s="33" t="s">
        <v>60</v>
      </c>
      <c r="E30" s="35">
        <f>SUMIFS(RE_PV_ALL_PART!$F:$F,RE_PV_ALL_PART!$C:$C,$B30,RE_PV_ALL_PART!$D:$D,$C30,RE_PV_ALL_PART!$E:$E,E$4,RE_PV_ALL_PART!$B:$B,$A30)</f>
        <v>0.99999999999999989</v>
      </c>
      <c r="F30" s="35">
        <f>SUMIFS(RE_PV_ALL_PART!$F:$F,RE_PV_ALL_PART!$C:$C,$B30,RE_PV_ALL_PART!$D:$D,$C30,RE_PV_ALL_PART!$E:$E,F$4,RE_PV_ALL_PART!$B:$B,$A30)</f>
        <v>1.1495488468884905</v>
      </c>
      <c r="G30" s="35">
        <f>SUMIFS(RE_PV_ALL_PART!$F:$F,RE_PV_ALL_PART!$C:$C,$B30,RE_PV_ALL_PART!$D:$D,$C30,RE_PV_ALL_PART!$E:$E,G$4,RE_PV_ALL_PART!$B:$B,$A30)</f>
        <v>1.3475425535251677</v>
      </c>
      <c r="H30" s="35">
        <f>SUMIFS(RE_PV_ALL_PART!$F:$F,RE_PV_ALL_PART!$C:$C,$B30,RE_PV_ALL_PART!$D:$D,$C30,RE_PV_ALL_PART!$E:$E,H$4,RE_PV_ALL_PART!$B:$B,$A30)</f>
        <v>1.5347328118911123</v>
      </c>
      <c r="I30" s="35">
        <f>SUMIFS(RE_PV_ALL_PART!$F:$F,RE_PV_ALL_PART!$C:$C,$B30,RE_PV_ALL_PART!$D:$D,$C30,RE_PV_ALL_PART!$E:$E,I$4,RE_PV_ALL_PART!$B:$B,$A30)</f>
        <v>1.7065653203059794</v>
      </c>
      <c r="J30" s="35">
        <f>SUMIFS(RE_PV_ALL_PART!$F:$F,RE_PV_ALL_PART!$C:$C,$B30,RE_PV_ALL_PART!$D:$D,$C30,RE_PV_ALL_PART!$E:$E,J$4,RE_PV_ALL_PART!$B:$B,$A30)</f>
        <v>1.8715338906298127</v>
      </c>
      <c r="K30" s="35">
        <f>SUMIFS(RE_PV_ALL_PART!$F:$F,RE_PV_ALL_PART!$C:$C,$B30,RE_PV_ALL_PART!$D:$D,$C30,RE_PV_ALL_PART!$E:$E,K$4,RE_PV_ALL_PART!$B:$B,$A30)</f>
        <v>2.1061995120844568</v>
      </c>
      <c r="L30" s="33" t="s">
        <v>52</v>
      </c>
      <c r="M30" s="35">
        <f>SUMIFS(Baseline_RE_PART!$F:$F,Baseline_RE_PART!$C:$C,$B30,Baseline_RE_PART!$D:$D,$C30,Baseline_RE_PART!$E:$E,M$4,Baseline_RE_PART!$B:$B,$A30)</f>
        <v>0.99999999999999989</v>
      </c>
      <c r="N30" s="35">
        <f>SUMIFS(Baseline_RE_PART!$F:$F,Baseline_RE_PART!$C:$C,$B30,Baseline_RE_PART!$D:$D,$C30,Baseline_RE_PART!$E:$E,N$4,Baseline_RE_PART!$B:$B,$A30)</f>
        <v>1.1474623387608625</v>
      </c>
      <c r="O30" s="35">
        <f>SUMIFS(Baseline_RE_PART!$F:$F,Baseline_RE_PART!$C:$C,$B30,Baseline_RE_PART!$D:$D,$C30,Baseline_RE_PART!$E:$E,O$4,Baseline_RE_PART!$B:$B,$A30)</f>
        <v>1.349210522166215</v>
      </c>
      <c r="P30" s="35">
        <f>SUMIFS(Baseline_RE_PART!$F:$F,Baseline_RE_PART!$C:$C,$B30,Baseline_RE_PART!$D:$D,$C30,Baseline_RE_PART!$E:$E,P$4,Baseline_RE_PART!$B:$B,$A30)</f>
        <v>1.5356525033758268</v>
      </c>
      <c r="Q30" s="35">
        <f>SUMIFS(Baseline_RE_PART!$F:$F,Baseline_RE_PART!$C:$C,$B30,Baseline_RE_PART!$D:$D,$C30,Baseline_RE_PART!$E:$E,Q$4,Baseline_RE_PART!$B:$B,$A30)</f>
        <v>1.7064494245733761</v>
      </c>
      <c r="R30" s="35">
        <f>SUMIFS(Baseline_RE_PART!$F:$F,Baseline_RE_PART!$C:$C,$B30,Baseline_RE_PART!$D:$D,$C30,Baseline_RE_PART!$E:$E,R$4,Baseline_RE_PART!$B:$B,$A30)</f>
        <v>1.8702783195107251</v>
      </c>
      <c r="S30" s="35">
        <f>SUMIFS(Baseline_RE_PART!$F:$F,Baseline_RE_PART!$C:$C,$B30,Baseline_RE_PART!$D:$D,$C30,Baseline_RE_PART!$E:$E,S$4,Baseline_RE_PART!$B:$B,$A30)</f>
        <v>2.1032886310093395</v>
      </c>
      <c r="U30" s="44">
        <f t="shared" si="8"/>
        <v>0</v>
      </c>
      <c r="V30" s="44">
        <f t="shared" si="8"/>
        <v>1.8183674157716823E-3</v>
      </c>
      <c r="W30" s="44">
        <f t="shared" si="8"/>
        <v>-1.2362552868097065E-3</v>
      </c>
      <c r="X30" s="44">
        <f t="shared" si="8"/>
        <v>-5.9889296744719545E-4</v>
      </c>
      <c r="Y30" s="44">
        <f t="shared" si="8"/>
        <v>6.7916300907855387E-5</v>
      </c>
      <c r="Z30" s="44">
        <f t="shared" si="8"/>
        <v>6.7132848944972956E-4</v>
      </c>
      <c r="AA30" s="44">
        <f t="shared" si="8"/>
        <v>1.3839665332666673E-3</v>
      </c>
      <c r="AC30" s="52">
        <f t="shared" si="9"/>
        <v>0</v>
      </c>
      <c r="AD30" s="52">
        <f t="shared" si="9"/>
        <v>2.0865081276280062E-3</v>
      </c>
      <c r="AE30" s="52">
        <f t="shared" si="9"/>
        <v>-1.667968641047235E-3</v>
      </c>
      <c r="AF30" s="52">
        <f t="shared" si="9"/>
        <v>-9.1969148471449103E-4</v>
      </c>
      <c r="AG30" s="52">
        <f t="shared" si="9"/>
        <v>1.1589573260328834E-4</v>
      </c>
      <c r="AH30" s="52">
        <f t="shared" si="9"/>
        <v>1.255571119087584E-3</v>
      </c>
      <c r="AI30" s="52">
        <f t="shared" si="9"/>
        <v>2.9108810751172776E-3</v>
      </c>
    </row>
    <row r="31" spans="1:50" x14ac:dyDescent="0.25">
      <c r="A31" s="1" t="s">
        <v>69</v>
      </c>
      <c r="B31" s="1" t="s">
        <v>42</v>
      </c>
      <c r="C31" s="1" t="s">
        <v>32</v>
      </c>
      <c r="D31" s="12" t="s">
        <v>60</v>
      </c>
      <c r="E31" s="36">
        <f>SUMIFS(RE_PV_ALL_PART!$F:$F,RE_PV_ALL_PART!$C:$C,$B31,RE_PV_ALL_PART!$D:$D,$C31,RE_PV_ALL_PART!$E:$E,E$4,RE_PV_ALL_PART!$B:$B,$A31)</f>
        <v>15</v>
      </c>
      <c r="F31" s="36">
        <f>SUMIFS(RE_PV_ALL_PART!$F:$F,RE_PV_ALL_PART!$C:$C,$B31,RE_PV_ALL_PART!$D:$D,$C31,RE_PV_ALL_PART!$E:$E,F$4,RE_PV_ALL_PART!$B:$B,$A31)</f>
        <v>17.243232703327358</v>
      </c>
      <c r="G31" s="36">
        <f>SUMIFS(RE_PV_ALL_PART!$F:$F,RE_PV_ALL_PART!$C:$C,$B31,RE_PV_ALL_PART!$D:$D,$C31,RE_PV_ALL_PART!$E:$E,G$4,RE_PV_ALL_PART!$B:$B,$A31)</f>
        <v>20.213138302877514</v>
      </c>
      <c r="H31" s="36">
        <f>SUMIFS(RE_PV_ALL_PART!$F:$F,RE_PV_ALL_PART!$C:$C,$B31,RE_PV_ALL_PART!$D:$D,$C31,RE_PV_ALL_PART!$E:$E,H$4,RE_PV_ALL_PART!$B:$B,$A31)</f>
        <v>23.020992178366683</v>
      </c>
      <c r="I31" s="36">
        <f>SUMIFS(RE_PV_ALL_PART!$F:$F,RE_PV_ALL_PART!$C:$C,$B31,RE_PV_ALL_PART!$D:$D,$C31,RE_PV_ALL_PART!$E:$E,I$4,RE_PV_ALL_PART!$B:$B,$A31)</f>
        <v>25.598479804589687</v>
      </c>
      <c r="J31" s="36">
        <f>SUMIFS(RE_PV_ALL_PART!$F:$F,RE_PV_ALL_PART!$C:$C,$B31,RE_PV_ALL_PART!$D:$D,$C31,RE_PV_ALL_PART!$E:$E,J$4,RE_PV_ALL_PART!$B:$B,$A31)</f>
        <v>28.073008359447183</v>
      </c>
      <c r="K31" s="36">
        <f>SUMIFS(RE_PV_ALL_PART!$F:$F,RE_PV_ALL_PART!$C:$C,$B31,RE_PV_ALL_PART!$D:$D,$C31,RE_PV_ALL_PART!$E:$E,K$4,RE_PV_ALL_PART!$B:$B,$A31)</f>
        <v>31.592992681266853</v>
      </c>
      <c r="L31" s="12" t="s">
        <v>52</v>
      </c>
      <c r="M31" s="36">
        <f>SUMIFS(Baseline_RE_PART!$F:$F,Baseline_RE_PART!$C:$C,$B31,Baseline_RE_PART!$D:$D,$C31,Baseline_RE_PART!$E:$E,M$4,Baseline_RE_PART!$B:$B,$A31)</f>
        <v>15</v>
      </c>
      <c r="N31" s="36">
        <f>SUMIFS(Baseline_RE_PART!$F:$F,Baseline_RE_PART!$C:$C,$B31,Baseline_RE_PART!$D:$D,$C31,Baseline_RE_PART!$E:$E,N$4,Baseline_RE_PART!$B:$B,$A31)</f>
        <v>17.211935081412939</v>
      </c>
      <c r="O31" s="36">
        <f>SUMIFS(Baseline_RE_PART!$F:$F,Baseline_RE_PART!$C:$C,$B31,Baseline_RE_PART!$D:$D,$C31,Baseline_RE_PART!$E:$E,O$4,Baseline_RE_PART!$B:$B,$A31)</f>
        <v>20.238157832493222</v>
      </c>
      <c r="P31" s="36">
        <f>SUMIFS(Baseline_RE_PART!$F:$F,Baseline_RE_PART!$C:$C,$B31,Baseline_RE_PART!$D:$D,$C31,Baseline_RE_PART!$E:$E,P$4,Baseline_RE_PART!$B:$B,$A31)</f>
        <v>23.034787550637404</v>
      </c>
      <c r="Q31" s="36">
        <f>SUMIFS(Baseline_RE_PART!$F:$F,Baseline_RE_PART!$C:$C,$B31,Baseline_RE_PART!$D:$D,$C31,Baseline_RE_PART!$E:$E,Q$4,Baseline_RE_PART!$B:$B,$A31)</f>
        <v>25.59674136860064</v>
      </c>
      <c r="R31" s="36">
        <f>SUMIFS(Baseline_RE_PART!$F:$F,Baseline_RE_PART!$C:$C,$B31,Baseline_RE_PART!$D:$D,$C31,Baseline_RE_PART!$E:$E,R$4,Baseline_RE_PART!$B:$B,$A31)</f>
        <v>28.054174792660874</v>
      </c>
      <c r="S31" s="36">
        <f>SUMIFS(Baseline_RE_PART!$F:$F,Baseline_RE_PART!$C:$C,$B31,Baseline_RE_PART!$D:$D,$C31,Baseline_RE_PART!$E:$E,S$4,Baseline_RE_PART!$B:$B,$A31)</f>
        <v>31.549329465140087</v>
      </c>
      <c r="U31" s="45">
        <f t="shared" si="8"/>
        <v>0</v>
      </c>
      <c r="V31" s="45">
        <f t="shared" si="8"/>
        <v>1.8183674157716823E-3</v>
      </c>
      <c r="W31" s="45">
        <f t="shared" si="8"/>
        <v>-1.2362552868097065E-3</v>
      </c>
      <c r="X31" s="45">
        <f t="shared" si="8"/>
        <v>-5.9889296744741749E-4</v>
      </c>
      <c r="Y31" s="45">
        <f t="shared" si="8"/>
        <v>6.7916300907633342E-5</v>
      </c>
      <c r="Z31" s="45">
        <f t="shared" si="8"/>
        <v>6.7132848944950752E-4</v>
      </c>
      <c r="AA31" s="45">
        <f t="shared" si="8"/>
        <v>1.3839665332668893E-3</v>
      </c>
      <c r="AC31" s="53">
        <f t="shared" si="9"/>
        <v>0</v>
      </c>
      <c r="AD31" s="53">
        <f t="shared" si="9"/>
        <v>3.1297621914418983E-2</v>
      </c>
      <c r="AE31" s="53">
        <f t="shared" si="9"/>
        <v>-2.501952961570808E-2</v>
      </c>
      <c r="AF31" s="53">
        <f t="shared" si="9"/>
        <v>-1.3795372270720918E-2</v>
      </c>
      <c r="AG31" s="53">
        <f t="shared" si="9"/>
        <v>1.7384359890471046E-3</v>
      </c>
      <c r="AH31" s="53">
        <f t="shared" si="9"/>
        <v>1.8833566786309319E-2</v>
      </c>
      <c r="AI31" s="53">
        <f t="shared" si="9"/>
        <v>4.3663216126766713E-2</v>
      </c>
    </row>
    <row r="32" spans="1:50" x14ac:dyDescent="0.25">
      <c r="A32" s="1" t="s">
        <v>69</v>
      </c>
      <c r="B32" s="1" t="s">
        <v>43</v>
      </c>
      <c r="C32" s="1" t="s">
        <v>32</v>
      </c>
      <c r="D32" s="12" t="s">
        <v>60</v>
      </c>
      <c r="E32" s="36">
        <f>SUMIFS(RE_PV_ALL_PART!$F:$F,RE_PV_ALL_PART!$C:$C,$B32,RE_PV_ALL_PART!$D:$D,$C32,RE_PV_ALL_PART!$E:$E,E$4,RE_PV_ALL_PART!$B:$B,$A32)</f>
        <v>40</v>
      </c>
      <c r="F32" s="36">
        <f>SUMIFS(RE_PV_ALL_PART!$F:$F,RE_PV_ALL_PART!$C:$C,$B32,RE_PV_ALL_PART!$D:$D,$C32,RE_PV_ALL_PART!$E:$E,F$4,RE_PV_ALL_PART!$B:$B,$A32)</f>
        <v>45.98195387553961</v>
      </c>
      <c r="G32" s="36">
        <f>SUMIFS(RE_PV_ALL_PART!$F:$F,RE_PV_ALL_PART!$C:$C,$B32,RE_PV_ALL_PART!$D:$D,$C32,RE_PV_ALL_PART!$E:$E,G$4,RE_PV_ALL_PART!$B:$B,$A32)</f>
        <v>53.901702141006695</v>
      </c>
      <c r="H32" s="36">
        <f>SUMIFS(RE_PV_ALL_PART!$F:$F,RE_PV_ALL_PART!$C:$C,$B32,RE_PV_ALL_PART!$D:$D,$C32,RE_PV_ALL_PART!$E:$E,H$4,RE_PV_ALL_PART!$B:$B,$A32)</f>
        <v>61.389312475644481</v>
      </c>
      <c r="I32" s="36">
        <f>SUMIFS(RE_PV_ALL_PART!$F:$F,RE_PV_ALL_PART!$C:$C,$B32,RE_PV_ALL_PART!$D:$D,$C32,RE_PV_ALL_PART!$E:$E,I$4,RE_PV_ALL_PART!$B:$B,$A32)</f>
        <v>68.262612812239169</v>
      </c>
      <c r="J32" s="36">
        <f>SUMIFS(RE_PV_ALL_PART!$F:$F,RE_PV_ALL_PART!$C:$C,$B32,RE_PV_ALL_PART!$D:$D,$C32,RE_PV_ALL_PART!$E:$E,J$4,RE_PV_ALL_PART!$B:$B,$A32)</f>
        <v>74.861355625192516</v>
      </c>
      <c r="K32" s="36">
        <f>SUMIFS(RE_PV_ALL_PART!$F:$F,RE_PV_ALL_PART!$C:$C,$B32,RE_PV_ALL_PART!$D:$D,$C32,RE_PV_ALL_PART!$E:$E,K$4,RE_PV_ALL_PART!$B:$B,$A32)</f>
        <v>84.247980483378242</v>
      </c>
      <c r="L32" s="12" t="s">
        <v>52</v>
      </c>
      <c r="M32" s="36">
        <f>SUMIFS(Baseline_RE_PART!$F:$F,Baseline_RE_PART!$C:$C,$B32,Baseline_RE_PART!$D:$D,$C32,Baseline_RE_PART!$E:$E,M$4,Baseline_RE_PART!$B:$B,$A32)</f>
        <v>40</v>
      </c>
      <c r="N32" s="36">
        <f>SUMIFS(Baseline_RE_PART!$F:$F,Baseline_RE_PART!$C:$C,$B32,Baseline_RE_PART!$D:$D,$C32,Baseline_RE_PART!$E:$E,N$4,Baseline_RE_PART!$B:$B,$A32)</f>
        <v>45.89849355043448</v>
      </c>
      <c r="O32" s="36">
        <f>SUMIFS(Baseline_RE_PART!$F:$F,Baseline_RE_PART!$C:$C,$B32,Baseline_RE_PART!$D:$D,$C32,Baseline_RE_PART!$E:$E,O$4,Baseline_RE_PART!$B:$B,$A32)</f>
        <v>53.96842088664858</v>
      </c>
      <c r="P32" s="36">
        <f>SUMIFS(Baseline_RE_PART!$F:$F,Baseline_RE_PART!$C:$C,$B32,Baseline_RE_PART!$D:$D,$C32,Baseline_RE_PART!$E:$E,P$4,Baseline_RE_PART!$B:$B,$A32)</f>
        <v>61.42610013503306</v>
      </c>
      <c r="Q32" s="36">
        <f>SUMIFS(Baseline_RE_PART!$F:$F,Baseline_RE_PART!$C:$C,$B32,Baseline_RE_PART!$D:$D,$C32,Baseline_RE_PART!$E:$E,Q$4,Baseline_RE_PART!$B:$B,$A32)</f>
        <v>68.257976982935034</v>
      </c>
      <c r="R32" s="36">
        <f>SUMIFS(Baseline_RE_PART!$F:$F,Baseline_RE_PART!$C:$C,$B32,Baseline_RE_PART!$D:$D,$C32,Baseline_RE_PART!$E:$E,R$4,Baseline_RE_PART!$B:$B,$A32)</f>
        <v>74.811132780428991</v>
      </c>
      <c r="S32" s="36">
        <f>SUMIFS(Baseline_RE_PART!$F:$F,Baseline_RE_PART!$C:$C,$B32,Baseline_RE_PART!$D:$D,$C32,Baseline_RE_PART!$E:$E,S$4,Baseline_RE_PART!$B:$B,$A32)</f>
        <v>84.131545240373555</v>
      </c>
      <c r="U32" s="45">
        <f t="shared" si="8"/>
        <v>0</v>
      </c>
      <c r="V32" s="45">
        <f t="shared" si="8"/>
        <v>1.8183674157719043E-3</v>
      </c>
      <c r="W32" s="45">
        <f t="shared" si="8"/>
        <v>-1.2362552868095955E-3</v>
      </c>
      <c r="X32" s="45">
        <f t="shared" si="8"/>
        <v>-5.9889296744719545E-4</v>
      </c>
      <c r="Y32" s="45">
        <f t="shared" si="8"/>
        <v>6.7916300907855387E-5</v>
      </c>
      <c r="Z32" s="45">
        <f t="shared" si="8"/>
        <v>6.713284894499516E-4</v>
      </c>
      <c r="AA32" s="45">
        <f t="shared" si="8"/>
        <v>1.3839665332666673E-3</v>
      </c>
      <c r="AC32" s="53">
        <f t="shared" si="9"/>
        <v>0</v>
      </c>
      <c r="AD32" s="53">
        <f t="shared" si="9"/>
        <v>8.3460325105129129E-2</v>
      </c>
      <c r="AE32" s="53">
        <f t="shared" si="9"/>
        <v>-6.6718745641885846E-2</v>
      </c>
      <c r="AF32" s="53">
        <f t="shared" si="9"/>
        <v>-3.6787659388579641E-2</v>
      </c>
      <c r="AG32" s="53">
        <f t="shared" si="9"/>
        <v>4.6358293041350862E-3</v>
      </c>
      <c r="AH32" s="53">
        <f t="shared" si="9"/>
        <v>5.0222844763524677E-2</v>
      </c>
      <c r="AI32" s="53">
        <f t="shared" si="9"/>
        <v>0.11643524300468755</v>
      </c>
    </row>
    <row r="33" spans="1:35" x14ac:dyDescent="0.25">
      <c r="A33" s="1" t="s">
        <v>69</v>
      </c>
      <c r="B33" s="1" t="s">
        <v>44</v>
      </c>
      <c r="C33" s="1" t="s">
        <v>32</v>
      </c>
      <c r="D33" s="12" t="s">
        <v>60</v>
      </c>
      <c r="E33" s="36">
        <f>SUMIFS(RE_PV_ALL_PART!$F:$F,RE_PV_ALL_PART!$C:$C,$B33,RE_PV_ALL_PART!$D:$D,$C33,RE_PV_ALL_PART!$E:$E,E$4,RE_PV_ALL_PART!$B:$B,$A33)</f>
        <v>150</v>
      </c>
      <c r="F33" s="36">
        <f>SUMIFS(RE_PV_ALL_PART!$F:$F,RE_PV_ALL_PART!$C:$C,$B33,RE_PV_ALL_PART!$D:$D,$C33,RE_PV_ALL_PART!$E:$E,F$4,RE_PV_ALL_PART!$B:$B,$A33)</f>
        <v>172.43232703327348</v>
      </c>
      <c r="G33" s="36">
        <f>SUMIFS(RE_PV_ALL_PART!$F:$F,RE_PV_ALL_PART!$C:$C,$B33,RE_PV_ALL_PART!$D:$D,$C33,RE_PV_ALL_PART!$E:$E,G$4,RE_PV_ALL_PART!$B:$B,$A33)</f>
        <v>202.13138302877508</v>
      </c>
      <c r="H33" s="36">
        <f>SUMIFS(RE_PV_ALL_PART!$F:$F,RE_PV_ALL_PART!$C:$C,$B33,RE_PV_ALL_PART!$D:$D,$C33,RE_PV_ALL_PART!$E:$E,H$4,RE_PV_ALL_PART!$B:$B,$A33)</f>
        <v>230.20992178366674</v>
      </c>
      <c r="I33" s="36">
        <f>SUMIFS(RE_PV_ALL_PART!$F:$F,RE_PV_ALL_PART!$C:$C,$B33,RE_PV_ALL_PART!$D:$D,$C33,RE_PV_ALL_PART!$E:$E,I$4,RE_PV_ALL_PART!$B:$B,$A33)</f>
        <v>255.98479804589684</v>
      </c>
      <c r="J33" s="36">
        <f>SUMIFS(RE_PV_ALL_PART!$F:$F,RE_PV_ALL_PART!$C:$C,$B33,RE_PV_ALL_PART!$D:$D,$C33,RE_PV_ALL_PART!$E:$E,J$4,RE_PV_ALL_PART!$B:$B,$A33)</f>
        <v>280.73008359447181</v>
      </c>
      <c r="K33" s="36">
        <f>SUMIFS(RE_PV_ALL_PART!$F:$F,RE_PV_ALL_PART!$C:$C,$B33,RE_PV_ALL_PART!$D:$D,$C33,RE_PV_ALL_PART!$E:$E,K$4,RE_PV_ALL_PART!$B:$B,$A33)</f>
        <v>315.92992681266838</v>
      </c>
      <c r="L33" s="12" t="s">
        <v>52</v>
      </c>
      <c r="M33" s="36">
        <f>SUMIFS(Baseline_RE_PART!$F:$F,Baseline_RE_PART!$C:$C,$B33,Baseline_RE_PART!$D:$D,$C33,Baseline_RE_PART!$E:$E,M$4,Baseline_RE_PART!$B:$B,$A33)</f>
        <v>150</v>
      </c>
      <c r="N33" s="36">
        <f>SUMIFS(Baseline_RE_PART!$F:$F,Baseline_RE_PART!$C:$C,$B33,Baseline_RE_PART!$D:$D,$C33,Baseline_RE_PART!$E:$E,N$4,Baseline_RE_PART!$B:$B,$A33)</f>
        <v>172.11935081412929</v>
      </c>
      <c r="O33" s="36">
        <f>SUMIFS(Baseline_RE_PART!$F:$F,Baseline_RE_PART!$C:$C,$B33,Baseline_RE_PART!$D:$D,$C33,Baseline_RE_PART!$E:$E,O$4,Baseline_RE_PART!$B:$B,$A33)</f>
        <v>202.38157832493215</v>
      </c>
      <c r="P33" s="36">
        <f>SUMIFS(Baseline_RE_PART!$F:$F,Baseline_RE_PART!$C:$C,$B33,Baseline_RE_PART!$D:$D,$C33,Baseline_RE_PART!$E:$E,P$4,Baseline_RE_PART!$B:$B,$A33)</f>
        <v>230.34787550637395</v>
      </c>
      <c r="Q33" s="36">
        <f>SUMIFS(Baseline_RE_PART!$F:$F,Baseline_RE_PART!$C:$C,$B33,Baseline_RE_PART!$D:$D,$C33,Baseline_RE_PART!$E:$E,Q$4,Baseline_RE_PART!$B:$B,$A33)</f>
        <v>255.96741368600632</v>
      </c>
      <c r="R33" s="36">
        <f>SUMIFS(Baseline_RE_PART!$F:$F,Baseline_RE_PART!$C:$C,$B33,Baseline_RE_PART!$D:$D,$C33,Baseline_RE_PART!$E:$E,R$4,Baseline_RE_PART!$B:$B,$A33)</f>
        <v>280.54174792660865</v>
      </c>
      <c r="S33" s="36">
        <f>SUMIFS(Baseline_RE_PART!$F:$F,Baseline_RE_PART!$C:$C,$B33,Baseline_RE_PART!$D:$D,$C33,Baseline_RE_PART!$E:$E,S$4,Baseline_RE_PART!$B:$B,$A33)</f>
        <v>315.49329465140079</v>
      </c>
      <c r="U33" s="45">
        <f t="shared" si="8"/>
        <v>0</v>
      </c>
      <c r="V33" s="45">
        <f t="shared" si="8"/>
        <v>1.8183674157716823E-3</v>
      </c>
      <c r="W33" s="45">
        <f t="shared" si="8"/>
        <v>-1.2362552868095955E-3</v>
      </c>
      <c r="X33" s="45">
        <f t="shared" si="8"/>
        <v>-5.9889296744741749E-4</v>
      </c>
      <c r="Y33" s="45">
        <f t="shared" si="8"/>
        <v>6.7916300907855387E-5</v>
      </c>
      <c r="Z33" s="45">
        <f t="shared" si="8"/>
        <v>6.7132848944972956E-4</v>
      </c>
      <c r="AA33" s="45">
        <f t="shared" si="8"/>
        <v>1.3839665332666673E-3</v>
      </c>
      <c r="AC33" s="53">
        <f t="shared" si="9"/>
        <v>0</v>
      </c>
      <c r="AD33" s="53">
        <f t="shared" si="9"/>
        <v>0.31297621914418983</v>
      </c>
      <c r="AE33" s="53">
        <f t="shared" si="9"/>
        <v>-0.2501952961570737</v>
      </c>
      <c r="AF33" s="53">
        <f t="shared" si="9"/>
        <v>-0.13795372270720918</v>
      </c>
      <c r="AG33" s="53">
        <f t="shared" si="9"/>
        <v>1.7384359890513679E-2</v>
      </c>
      <c r="AH33" s="53">
        <f t="shared" si="9"/>
        <v>0.18833566786315714</v>
      </c>
      <c r="AI33" s="53">
        <f t="shared" si="9"/>
        <v>0.43663216126759608</v>
      </c>
    </row>
    <row r="34" spans="1:35" x14ac:dyDescent="0.25">
      <c r="A34" s="1" t="s">
        <v>69</v>
      </c>
      <c r="B34" s="1" t="s">
        <v>45</v>
      </c>
      <c r="C34" s="1" t="s">
        <v>32</v>
      </c>
      <c r="D34" s="12" t="s">
        <v>60</v>
      </c>
      <c r="E34" s="36">
        <f>SUMIFS(RE_PV_ALL_PART!$F:$F,RE_PV_ALL_PART!$C:$C,$B34,RE_PV_ALL_PART!$D:$D,$C34,RE_PV_ALL_PART!$E:$E,E$4,RE_PV_ALL_PART!$B:$B,$A34)</f>
        <v>10</v>
      </c>
      <c r="F34" s="36">
        <f>SUMIFS(RE_PV_ALL_PART!$F:$F,RE_PV_ALL_PART!$C:$C,$B34,RE_PV_ALL_PART!$D:$D,$C34,RE_PV_ALL_PART!$E:$E,F$4,RE_PV_ALL_PART!$B:$B,$A34)</f>
        <v>11.495488468884902</v>
      </c>
      <c r="G34" s="36">
        <f>SUMIFS(RE_PV_ALL_PART!$F:$F,RE_PV_ALL_PART!$C:$C,$B34,RE_PV_ALL_PART!$D:$D,$C34,RE_PV_ALL_PART!$E:$E,G$4,RE_PV_ALL_PART!$B:$B,$A34)</f>
        <v>13.475425535251672</v>
      </c>
      <c r="H34" s="36">
        <f>SUMIFS(RE_PV_ALL_PART!$F:$F,RE_PV_ALL_PART!$C:$C,$B34,RE_PV_ALL_PART!$D:$D,$C34,RE_PV_ALL_PART!$E:$E,H$4,RE_PV_ALL_PART!$B:$B,$A34)</f>
        <v>15.347328118911118</v>
      </c>
      <c r="I34" s="36">
        <f>SUMIFS(RE_PV_ALL_PART!$F:$F,RE_PV_ALL_PART!$C:$C,$B34,RE_PV_ALL_PART!$D:$D,$C34,RE_PV_ALL_PART!$E:$E,I$4,RE_PV_ALL_PART!$B:$B,$A34)</f>
        <v>17.065653203059789</v>
      </c>
      <c r="J34" s="36">
        <f>SUMIFS(RE_PV_ALL_PART!$F:$F,RE_PV_ALL_PART!$C:$C,$B34,RE_PV_ALL_PART!$D:$D,$C34,RE_PV_ALL_PART!$E:$E,J$4,RE_PV_ALL_PART!$B:$B,$A34)</f>
        <v>18.715338906298122</v>
      </c>
      <c r="K34" s="36">
        <f>SUMIFS(RE_PV_ALL_PART!$F:$F,RE_PV_ALL_PART!$C:$C,$B34,RE_PV_ALL_PART!$D:$D,$C34,RE_PV_ALL_PART!$E:$E,K$4,RE_PV_ALL_PART!$B:$B,$A34)</f>
        <v>21.061995120844557</v>
      </c>
      <c r="L34" s="12" t="s">
        <v>52</v>
      </c>
      <c r="M34" s="36">
        <f>SUMIFS(Baseline_RE_PART!$F:$F,Baseline_RE_PART!$C:$C,$B34,Baseline_RE_PART!$D:$D,$C34,Baseline_RE_PART!$E:$E,M$4,Baseline_RE_PART!$B:$B,$A34)</f>
        <v>10</v>
      </c>
      <c r="N34" s="36">
        <f>SUMIFS(Baseline_RE_PART!$F:$F,Baseline_RE_PART!$C:$C,$B34,Baseline_RE_PART!$D:$D,$C34,Baseline_RE_PART!$E:$E,N$4,Baseline_RE_PART!$B:$B,$A34)</f>
        <v>11.47462338760862</v>
      </c>
      <c r="O34" s="36">
        <f>SUMIFS(Baseline_RE_PART!$F:$F,Baseline_RE_PART!$C:$C,$B34,Baseline_RE_PART!$D:$D,$C34,Baseline_RE_PART!$E:$E,O$4,Baseline_RE_PART!$B:$B,$A34)</f>
        <v>13.492105221662142</v>
      </c>
      <c r="P34" s="36">
        <f>SUMIFS(Baseline_RE_PART!$F:$F,Baseline_RE_PART!$C:$C,$B34,Baseline_RE_PART!$D:$D,$C34,Baseline_RE_PART!$E:$E,P$4,Baseline_RE_PART!$B:$B,$A34)</f>
        <v>15.356525033758265</v>
      </c>
      <c r="Q34" s="36">
        <f>SUMIFS(Baseline_RE_PART!$F:$F,Baseline_RE_PART!$C:$C,$B34,Baseline_RE_PART!$D:$D,$C34,Baseline_RE_PART!$E:$E,Q$4,Baseline_RE_PART!$B:$B,$A34)</f>
        <v>17.064494245733759</v>
      </c>
      <c r="R34" s="36">
        <f>SUMIFS(Baseline_RE_PART!$F:$F,Baseline_RE_PART!$C:$C,$B34,Baseline_RE_PART!$D:$D,$C34,Baseline_RE_PART!$E:$E,R$4,Baseline_RE_PART!$B:$B,$A34)</f>
        <v>18.702783195107244</v>
      </c>
      <c r="S34" s="36">
        <f>SUMIFS(Baseline_RE_PART!$F:$F,Baseline_RE_PART!$C:$C,$B34,Baseline_RE_PART!$D:$D,$C34,Baseline_RE_PART!$E:$E,S$4,Baseline_RE_PART!$B:$B,$A34)</f>
        <v>21.032886310093385</v>
      </c>
      <c r="U34" s="45">
        <f t="shared" si="8"/>
        <v>0</v>
      </c>
      <c r="V34" s="45">
        <f t="shared" si="8"/>
        <v>1.8183674157719043E-3</v>
      </c>
      <c r="W34" s="45">
        <f t="shared" si="8"/>
        <v>-1.2362552868094845E-3</v>
      </c>
      <c r="X34" s="45">
        <f t="shared" si="8"/>
        <v>-5.9889296744730647E-4</v>
      </c>
      <c r="Y34" s="45">
        <f t="shared" si="8"/>
        <v>6.7916300907633342E-5</v>
      </c>
      <c r="Z34" s="45">
        <f t="shared" si="8"/>
        <v>6.7132848944972956E-4</v>
      </c>
      <c r="AA34" s="45">
        <f t="shared" si="8"/>
        <v>1.3839665332666673E-3</v>
      </c>
      <c r="AC34" s="53">
        <f t="shared" si="9"/>
        <v>0</v>
      </c>
      <c r="AD34" s="53">
        <f t="shared" si="9"/>
        <v>2.0865081276282282E-2</v>
      </c>
      <c r="AE34" s="53">
        <f t="shared" si="9"/>
        <v>-1.6679686410469685E-2</v>
      </c>
      <c r="AF34" s="53">
        <f t="shared" si="9"/>
        <v>-9.1969148471466866E-3</v>
      </c>
      <c r="AG34" s="53">
        <f t="shared" si="9"/>
        <v>1.1589573260302188E-3</v>
      </c>
      <c r="AH34" s="53">
        <f t="shared" si="9"/>
        <v>1.2555711190877616E-2</v>
      </c>
      <c r="AI34" s="53">
        <f t="shared" si="9"/>
        <v>2.9108810751171887E-2</v>
      </c>
    </row>
    <row r="35" spans="1:35" x14ac:dyDescent="0.25">
      <c r="A35" s="1" t="s">
        <v>69</v>
      </c>
      <c r="B35" s="1" t="s">
        <v>46</v>
      </c>
      <c r="C35" s="1" t="s">
        <v>32</v>
      </c>
      <c r="D35" s="12" t="s">
        <v>60</v>
      </c>
      <c r="E35" s="36">
        <f>SUMIFS(RE_PV_ALL_PART!$F:$F,RE_PV_ALL_PART!$C:$C,$B35,RE_PV_ALL_PART!$D:$D,$C35,RE_PV_ALL_PART!$E:$E,E$4,RE_PV_ALL_PART!$B:$B,$A35)</f>
        <v>4.9999999999999991</v>
      </c>
      <c r="F35" s="36">
        <f>SUMIFS(RE_PV_ALL_PART!$F:$F,RE_PV_ALL_PART!$C:$C,$B35,RE_PV_ALL_PART!$D:$D,$C35,RE_PV_ALL_PART!$E:$E,F$4,RE_PV_ALL_PART!$B:$B,$A35)</f>
        <v>5.7477442344424521</v>
      </c>
      <c r="G35" s="36">
        <f>SUMIFS(RE_PV_ALL_PART!$F:$F,RE_PV_ALL_PART!$C:$C,$B35,RE_PV_ALL_PART!$D:$D,$C35,RE_PV_ALL_PART!$E:$E,G$4,RE_PV_ALL_PART!$B:$B,$A35)</f>
        <v>6.7377127676258368</v>
      </c>
      <c r="H35" s="36">
        <f>SUMIFS(RE_PV_ALL_PART!$F:$F,RE_PV_ALL_PART!$C:$C,$B35,RE_PV_ALL_PART!$D:$D,$C35,RE_PV_ALL_PART!$E:$E,H$4,RE_PV_ALL_PART!$B:$B,$A35)</f>
        <v>7.6736640594555592</v>
      </c>
      <c r="I35" s="36">
        <f>SUMIFS(RE_PV_ALL_PART!$F:$F,RE_PV_ALL_PART!$C:$C,$B35,RE_PV_ALL_PART!$D:$D,$C35,RE_PV_ALL_PART!$E:$E,I$4,RE_PV_ALL_PART!$B:$B,$A35)</f>
        <v>8.5328266015298961</v>
      </c>
      <c r="J35" s="36">
        <f>SUMIFS(RE_PV_ALL_PART!$F:$F,RE_PV_ALL_PART!$C:$C,$B35,RE_PV_ALL_PART!$D:$D,$C35,RE_PV_ALL_PART!$E:$E,J$4,RE_PV_ALL_PART!$B:$B,$A35)</f>
        <v>9.357669453149061</v>
      </c>
      <c r="K35" s="36">
        <f>SUMIFS(RE_PV_ALL_PART!$F:$F,RE_PV_ALL_PART!$C:$C,$B35,RE_PV_ALL_PART!$D:$D,$C35,RE_PV_ALL_PART!$E:$E,K$4,RE_PV_ALL_PART!$B:$B,$A35)</f>
        <v>10.53099756042228</v>
      </c>
      <c r="L35" s="12" t="s">
        <v>52</v>
      </c>
      <c r="M35" s="36">
        <f>SUMIFS(Baseline_RE_PART!$F:$F,Baseline_RE_PART!$C:$C,$B35,Baseline_RE_PART!$D:$D,$C35,Baseline_RE_PART!$E:$E,M$4,Baseline_RE_PART!$B:$B,$A35)</f>
        <v>4.9999999999999991</v>
      </c>
      <c r="N35" s="36">
        <f>SUMIFS(Baseline_RE_PART!$F:$F,Baseline_RE_PART!$C:$C,$B35,Baseline_RE_PART!$D:$D,$C35,Baseline_RE_PART!$E:$E,N$4,Baseline_RE_PART!$B:$B,$A35)</f>
        <v>5.7373116938043118</v>
      </c>
      <c r="O35" s="36">
        <f>SUMIFS(Baseline_RE_PART!$F:$F,Baseline_RE_PART!$C:$C,$B35,Baseline_RE_PART!$D:$D,$C35,Baseline_RE_PART!$E:$E,O$4,Baseline_RE_PART!$B:$B,$A35)</f>
        <v>6.7460526108310717</v>
      </c>
      <c r="P35" s="36">
        <f>SUMIFS(Baseline_RE_PART!$F:$F,Baseline_RE_PART!$C:$C,$B35,Baseline_RE_PART!$D:$D,$C35,Baseline_RE_PART!$E:$E,P$4,Baseline_RE_PART!$B:$B,$A35)</f>
        <v>7.6782625168791316</v>
      </c>
      <c r="Q35" s="36">
        <f>SUMIFS(Baseline_RE_PART!$F:$F,Baseline_RE_PART!$C:$C,$B35,Baseline_RE_PART!$D:$D,$C35,Baseline_RE_PART!$E:$E,Q$4,Baseline_RE_PART!$B:$B,$A35)</f>
        <v>8.5322471228668793</v>
      </c>
      <c r="R35" s="36">
        <f>SUMIFS(Baseline_RE_PART!$F:$F,Baseline_RE_PART!$C:$C,$B35,Baseline_RE_PART!$D:$D,$C35,Baseline_RE_PART!$E:$E,R$4,Baseline_RE_PART!$B:$B,$A35)</f>
        <v>9.3513915975536239</v>
      </c>
      <c r="S35" s="36">
        <f>SUMIFS(Baseline_RE_PART!$F:$F,Baseline_RE_PART!$C:$C,$B35,Baseline_RE_PART!$D:$D,$C35,Baseline_RE_PART!$E:$E,S$4,Baseline_RE_PART!$B:$B,$A35)</f>
        <v>10.516443155046694</v>
      </c>
      <c r="U35" s="45">
        <f t="shared" si="8"/>
        <v>0</v>
      </c>
      <c r="V35" s="45">
        <f t="shared" si="8"/>
        <v>1.8183674157719043E-3</v>
      </c>
      <c r="W35" s="45">
        <f t="shared" si="8"/>
        <v>-1.2362552868094845E-3</v>
      </c>
      <c r="X35" s="45">
        <f t="shared" si="8"/>
        <v>-5.9889296744719545E-4</v>
      </c>
      <c r="Y35" s="45">
        <f t="shared" si="8"/>
        <v>6.7916300907855387E-5</v>
      </c>
      <c r="Z35" s="45">
        <f t="shared" si="8"/>
        <v>6.7132848944950752E-4</v>
      </c>
      <c r="AA35" s="45">
        <f t="shared" si="8"/>
        <v>1.3839665332666673E-3</v>
      </c>
      <c r="AC35" s="53">
        <f t="shared" si="9"/>
        <v>0</v>
      </c>
      <c r="AD35" s="53">
        <f t="shared" si="9"/>
        <v>1.0432540638140253E-2</v>
      </c>
      <c r="AE35" s="53">
        <f t="shared" si="9"/>
        <v>-8.3398432052348426E-3</v>
      </c>
      <c r="AF35" s="53">
        <f t="shared" si="9"/>
        <v>-4.5984574235724551E-3</v>
      </c>
      <c r="AG35" s="53">
        <f t="shared" si="9"/>
        <v>5.7947866301688578E-4</v>
      </c>
      <c r="AH35" s="53">
        <f t="shared" si="9"/>
        <v>6.2778555954370319E-3</v>
      </c>
      <c r="AI35" s="53">
        <f t="shared" si="9"/>
        <v>1.4554405375585944E-2</v>
      </c>
    </row>
    <row r="36" spans="1:35" x14ac:dyDescent="0.25">
      <c r="A36" s="8" t="s">
        <v>69</v>
      </c>
      <c r="B36" s="8" t="s">
        <v>47</v>
      </c>
      <c r="C36" s="8" t="s">
        <v>32</v>
      </c>
      <c r="D36" s="34" t="s">
        <v>60</v>
      </c>
      <c r="E36" s="37">
        <f>SUMIFS(RE_PV_ALL_PART!$F:$F,RE_PV_ALL_PART!$C:$C,$B36,RE_PV_ALL_PART!$D:$D,$C36,RE_PV_ALL_PART!$E:$E,E$4,RE_PV_ALL_PART!$B:$B,$A36)</f>
        <v>68.000000000000014</v>
      </c>
      <c r="F36" s="37">
        <f>SUMIFS(RE_PV_ALL_PART!$F:$F,RE_PV_ALL_PART!$C:$C,$B36,RE_PV_ALL_PART!$D:$D,$C36,RE_PV_ALL_PART!$E:$E,F$4,RE_PV_ALL_PART!$B:$B,$A36)</f>
        <v>75.026730571123167</v>
      </c>
      <c r="G36" s="37">
        <f>SUMIFS(RE_PV_ALL_PART!$F:$F,RE_PV_ALL_PART!$C:$C,$B36,RE_PV_ALL_PART!$D:$D,$C36,RE_PV_ALL_PART!$E:$E,G$4,RE_PV_ALL_PART!$B:$B,$A36)</f>
        <v>83.347072100015197</v>
      </c>
      <c r="H36" s="37">
        <f>SUMIFS(RE_PV_ALL_PART!$F:$F,RE_PV_ALL_PART!$C:$C,$B36,RE_PV_ALL_PART!$D:$D,$C36,RE_PV_ALL_PART!$E:$E,H$4,RE_PV_ALL_PART!$B:$B,$A36)</f>
        <v>91.602363869707318</v>
      </c>
      <c r="I36" s="37">
        <f>SUMIFS(RE_PV_ALL_PART!$F:$F,RE_PV_ALL_PART!$C:$C,$B36,RE_PV_ALL_PART!$D:$D,$C36,RE_PV_ALL_PART!$E:$E,I$4,RE_PV_ALL_PART!$B:$B,$A36)</f>
        <v>99.134542090268383</v>
      </c>
      <c r="J36" s="37">
        <f>SUMIFS(RE_PV_ALL_PART!$F:$F,RE_PV_ALL_PART!$C:$C,$B36,RE_PV_ALL_PART!$D:$D,$C36,RE_PV_ALL_PART!$E:$E,J$4,RE_PV_ALL_PART!$B:$B,$A36)</f>
        <v>106.01479091108152</v>
      </c>
      <c r="K36" s="37">
        <f>SUMIFS(RE_PV_ALL_PART!$F:$F,RE_PV_ALL_PART!$C:$C,$B36,RE_PV_ALL_PART!$D:$D,$C36,RE_PV_ALL_PART!$E:$E,K$4,RE_PV_ALL_PART!$B:$B,$A36)</f>
        <v>114.45222896564316</v>
      </c>
      <c r="L36" s="34" t="s">
        <v>52</v>
      </c>
      <c r="M36" s="37">
        <f>SUMIFS(Baseline_RE_PART!$F:$F,Baseline_RE_PART!$C:$C,$B36,Baseline_RE_PART!$D:$D,$C36,Baseline_RE_PART!$E:$E,M$4,Baseline_RE_PART!$B:$B,$A36)</f>
        <v>68.000000000000014</v>
      </c>
      <c r="N36" s="37">
        <f>SUMIFS(Baseline_RE_PART!$F:$F,Baseline_RE_PART!$C:$C,$B36,Baseline_RE_PART!$D:$D,$C36,Baseline_RE_PART!$E:$E,N$4,Baseline_RE_PART!$B:$B,$A36)</f>
        <v>75.136690500009777</v>
      </c>
      <c r="O36" s="37">
        <f>SUMIFS(Baseline_RE_PART!$F:$F,Baseline_RE_PART!$C:$C,$B36,Baseline_RE_PART!$D:$D,$C36,Baseline_RE_PART!$E:$E,O$4,Baseline_RE_PART!$B:$B,$A36)</f>
        <v>83.978910094655546</v>
      </c>
      <c r="P36" s="37">
        <f>SUMIFS(Baseline_RE_PART!$F:$F,Baseline_RE_PART!$C:$C,$B36,Baseline_RE_PART!$D:$D,$C36,Baseline_RE_PART!$E:$E,P$4,Baseline_RE_PART!$B:$B,$A36)</f>
        <v>92.10585137310234</v>
      </c>
      <c r="Q36" s="37">
        <f>SUMIFS(Baseline_RE_PART!$F:$F,Baseline_RE_PART!$C:$C,$B36,Baseline_RE_PART!$D:$D,$C36,Baseline_RE_PART!$E:$E,Q$4,Baseline_RE_PART!$B:$B,$A36)</f>
        <v>99.533324916573108</v>
      </c>
      <c r="R36" s="37">
        <f>SUMIFS(Baseline_RE_PART!$F:$F,Baseline_RE_PART!$C:$C,$B36,Baseline_RE_PART!$D:$D,$C36,Baseline_RE_PART!$E:$E,R$4,Baseline_RE_PART!$B:$B,$A36)</f>
        <v>106.33198133897832</v>
      </c>
      <c r="S36" s="37">
        <f>SUMIFS(Baseline_RE_PART!$F:$F,Baseline_RE_PART!$C:$C,$B36,Baseline_RE_PART!$D:$D,$C36,Baseline_RE_PART!$E:$E,S$4,Baseline_RE_PART!$B:$B,$A36)</f>
        <v>114.70282347403547</v>
      </c>
      <c r="U36" s="46">
        <f t="shared" si="8"/>
        <v>0</v>
      </c>
      <c r="V36" s="46">
        <f t="shared" si="8"/>
        <v>-1.463465161359423E-3</v>
      </c>
      <c r="W36" s="46">
        <f t="shared" si="8"/>
        <v>-7.5237698837503642E-3</v>
      </c>
      <c r="X36" s="46">
        <f t="shared" si="8"/>
        <v>-5.4664008408704667E-3</v>
      </c>
      <c r="Y36" s="46">
        <f t="shared" si="8"/>
        <v>-4.0065257202949178E-3</v>
      </c>
      <c r="Z36" s="46">
        <f t="shared" si="8"/>
        <v>-2.9830200086804481E-3</v>
      </c>
      <c r="AA36" s="46">
        <f t="shared" si="8"/>
        <v>-2.1847283336406953E-3</v>
      </c>
      <c r="AC36" s="54">
        <f t="shared" si="9"/>
        <v>0</v>
      </c>
      <c r="AD36" s="54">
        <f t="shared" si="9"/>
        <v>-0.10995992888661021</v>
      </c>
      <c r="AE36" s="54">
        <f t="shared" si="9"/>
        <v>-0.63183799464034962</v>
      </c>
      <c r="AF36" s="54">
        <f t="shared" si="9"/>
        <v>-0.50348750339502146</v>
      </c>
      <c r="AG36" s="54">
        <f t="shared" si="9"/>
        <v>-0.39878282630472484</v>
      </c>
      <c r="AH36" s="54">
        <f t="shared" si="9"/>
        <v>-0.31719042789680429</v>
      </c>
      <c r="AI36" s="54">
        <f t="shared" si="9"/>
        <v>-0.2505945083923109</v>
      </c>
    </row>
    <row r="37" spans="1:35" x14ac:dyDescent="0.25">
      <c r="A37" s="5" t="s">
        <v>67</v>
      </c>
      <c r="B37" s="5" t="s">
        <v>31</v>
      </c>
      <c r="C37" s="5" t="s">
        <v>32</v>
      </c>
      <c r="D37" s="33" t="s">
        <v>60</v>
      </c>
      <c r="E37" s="35">
        <f>SUMIFS(RE_PV_ALL_PART!$F:$F,RE_PV_ALL_PART!$C:$C,$B37,RE_PV_ALL_PART!$D:$D,$C37,RE_PV_ALL_PART!$E:$E,E$4,RE_PV_ALL_PART!$B:$B,$A37)</f>
        <v>6</v>
      </c>
      <c r="F37" s="35">
        <f>SUMIFS(RE_PV_ALL_PART!$F:$F,RE_PV_ALL_PART!$C:$C,$B37,RE_PV_ALL_PART!$D:$D,$C37,RE_PV_ALL_PART!$E:$E,F$4,RE_PV_ALL_PART!$B:$B,$A37)</f>
        <v>6.72498261774816</v>
      </c>
      <c r="G37" s="35">
        <f>SUMIFS(RE_PV_ALL_PART!$F:$F,RE_PV_ALL_PART!$C:$C,$B37,RE_PV_ALL_PART!$D:$D,$C37,RE_PV_ALL_PART!$E:$E,G$4,RE_PV_ALL_PART!$B:$B,$A37)</f>
        <v>6.6430476736274935</v>
      </c>
      <c r="H37" s="35">
        <f>SUMIFS(RE_PV_ALL_PART!$F:$F,RE_PV_ALL_PART!$C:$C,$B37,RE_PV_ALL_PART!$D:$D,$C37,RE_PV_ALL_PART!$E:$E,H$4,RE_PV_ALL_PART!$B:$B,$A37)</f>
        <v>6.5120502819263786</v>
      </c>
      <c r="I37" s="35">
        <f>SUMIFS(RE_PV_ALL_PART!$F:$F,RE_PV_ALL_PART!$C:$C,$B37,RE_PV_ALL_PART!$D:$D,$C37,RE_PV_ALL_PART!$E:$E,I$4,RE_PV_ALL_PART!$B:$B,$A37)</f>
        <v>6.3599491947545612</v>
      </c>
      <c r="J37" s="35">
        <f>SUMIFS(RE_PV_ALL_PART!$F:$F,RE_PV_ALL_PART!$C:$C,$B37,RE_PV_ALL_PART!$D:$D,$C37,RE_PV_ALL_PART!$E:$E,J$4,RE_PV_ALL_PART!$B:$B,$A37)</f>
        <v>6.1290326987700947</v>
      </c>
      <c r="K37" s="35">
        <f>SUMIFS(RE_PV_ALL_PART!$F:$F,RE_PV_ALL_PART!$C:$C,$B37,RE_PV_ALL_PART!$D:$D,$C37,RE_PV_ALL_PART!$E:$E,K$4,RE_PV_ALL_PART!$B:$B,$A37)</f>
        <v>5.5232323378735391</v>
      </c>
      <c r="L37" s="33" t="s">
        <v>52</v>
      </c>
      <c r="M37" s="35">
        <f>SUMIFS(Baseline_RE_PART!$F:$F,Baseline_RE_PART!$C:$C,$B37,Baseline_RE_PART!$D:$D,$C37,Baseline_RE_PART!$E:$E,M$4,Baseline_RE_PART!$B:$B,$A37)</f>
        <v>6</v>
      </c>
      <c r="N37" s="35">
        <f>SUMIFS(Baseline_RE_PART!$F:$F,Baseline_RE_PART!$C:$C,$B37,Baseline_RE_PART!$D:$D,$C37,Baseline_RE_PART!$E:$E,N$4,Baseline_RE_PART!$B:$B,$A37)</f>
        <v>6.7268642859192127</v>
      </c>
      <c r="O37" s="35">
        <f>SUMIFS(Baseline_RE_PART!$F:$F,Baseline_RE_PART!$C:$C,$B37,Baseline_RE_PART!$D:$D,$C37,Baseline_RE_PART!$E:$E,O$4,Baseline_RE_PART!$B:$B,$A37)</f>
        <v>6.6476129361880032</v>
      </c>
      <c r="P37" s="35">
        <f>SUMIFS(Baseline_RE_PART!$F:$F,Baseline_RE_PART!$C:$C,$B37,Baseline_RE_PART!$D:$D,$C37,Baseline_RE_PART!$E:$E,P$4,Baseline_RE_PART!$B:$B,$A37)</f>
        <v>6.5276881150206751</v>
      </c>
      <c r="Q37" s="35">
        <f>SUMIFS(Baseline_RE_PART!$F:$F,Baseline_RE_PART!$C:$C,$B37,Baseline_RE_PART!$D:$D,$C37,Baseline_RE_PART!$E:$E,Q$4,Baseline_RE_PART!$B:$B,$A37)</f>
        <v>6.3849236414536712</v>
      </c>
      <c r="R37" s="35">
        <f>SUMIFS(Baseline_RE_PART!$F:$F,Baseline_RE_PART!$C:$C,$B37,Baseline_RE_PART!$D:$D,$C37,Baseline_RE_PART!$E:$E,R$4,Baseline_RE_PART!$B:$B,$A37)</f>
        <v>6.159972097162413</v>
      </c>
      <c r="S37" s="35">
        <f>SUMIFS(Baseline_RE_PART!$F:$F,Baseline_RE_PART!$C:$C,$B37,Baseline_RE_PART!$D:$D,$C37,Baseline_RE_PART!$E:$E,S$4,Baseline_RE_PART!$B:$B,$A37)</f>
        <v>5.5567953944213784</v>
      </c>
      <c r="U37" s="44">
        <f t="shared" si="8"/>
        <v>0</v>
      </c>
      <c r="V37" s="44">
        <f t="shared" si="8"/>
        <v>-2.7972441409163107E-4</v>
      </c>
      <c r="W37" s="44">
        <f t="shared" si="8"/>
        <v>-6.8675216266844696E-4</v>
      </c>
      <c r="X37" s="44">
        <f t="shared" si="8"/>
        <v>-2.3956158472573374E-3</v>
      </c>
      <c r="Y37" s="44">
        <f t="shared" si="8"/>
        <v>-3.9114714758631264E-3</v>
      </c>
      <c r="Z37" s="44">
        <f t="shared" si="8"/>
        <v>-5.0226523601576423E-3</v>
      </c>
      <c r="AA37" s="44">
        <f t="shared" si="8"/>
        <v>-6.0400022252995456E-3</v>
      </c>
      <c r="AC37" s="52">
        <f t="shared" si="9"/>
        <v>0</v>
      </c>
      <c r="AD37" s="52">
        <f t="shared" si="9"/>
        <v>-1.8816681710527305E-3</v>
      </c>
      <c r="AE37" s="52">
        <f t="shared" si="9"/>
        <v>-4.5652625605097086E-3</v>
      </c>
      <c r="AF37" s="52">
        <f t="shared" si="9"/>
        <v>-1.563783309429656E-2</v>
      </c>
      <c r="AG37" s="52">
        <f t="shared" si="9"/>
        <v>-2.4974446699109976E-2</v>
      </c>
      <c r="AH37" s="52">
        <f t="shared" si="9"/>
        <v>-3.0939398392318296E-2</v>
      </c>
      <c r="AI37" s="52">
        <f t="shared" si="9"/>
        <v>-3.3563056547839309E-2</v>
      </c>
    </row>
    <row r="38" spans="1:35" x14ac:dyDescent="0.25">
      <c r="A38" s="1" t="s">
        <v>67</v>
      </c>
      <c r="B38" s="1" t="s">
        <v>42</v>
      </c>
      <c r="C38" s="1" t="s">
        <v>32</v>
      </c>
      <c r="D38" s="12" t="s">
        <v>60</v>
      </c>
      <c r="E38" s="36">
        <f>SUMIFS(RE_PV_ALL_PART!$F:$F,RE_PV_ALL_PART!$C:$C,$B38,RE_PV_ALL_PART!$D:$D,$C38,RE_PV_ALL_PART!$E:$E,E$4,RE_PV_ALL_PART!$B:$B,$A38)</f>
        <v>7</v>
      </c>
      <c r="F38" s="36">
        <f>SUMIFS(RE_PV_ALL_PART!$F:$F,RE_PV_ALL_PART!$C:$C,$B38,RE_PV_ALL_PART!$D:$D,$C38,RE_PV_ALL_PART!$E:$E,F$4,RE_PV_ALL_PART!$B:$B,$A38)</f>
        <v>7.435068646401608</v>
      </c>
      <c r="G38" s="36">
        <f>SUMIFS(RE_PV_ALL_PART!$F:$F,RE_PV_ALL_PART!$C:$C,$B38,RE_PV_ALL_PART!$D:$D,$C38,RE_PV_ALL_PART!$E:$E,G$4,RE_PV_ALL_PART!$B:$B,$A38)</f>
        <v>7.3528201332384562</v>
      </c>
      <c r="H38" s="36">
        <f>SUMIFS(RE_PV_ALL_PART!$F:$F,RE_PV_ALL_PART!$C:$C,$B38,RE_PV_ALL_PART!$D:$D,$C38,RE_PV_ALL_PART!$E:$E,H$4,RE_PV_ALL_PART!$B:$B,$A38)</f>
        <v>7.2292487654002757</v>
      </c>
      <c r="I38" s="36">
        <f>SUMIFS(RE_PV_ALL_PART!$F:$F,RE_PV_ALL_PART!$C:$C,$B38,RE_PV_ALL_PART!$D:$D,$C38,RE_PV_ALL_PART!$E:$E,I$4,RE_PV_ALL_PART!$B:$B,$A38)</f>
        <v>7.0889223320055681</v>
      </c>
      <c r="J38" s="36">
        <f>SUMIFS(RE_PV_ALL_PART!$F:$F,RE_PV_ALL_PART!$C:$C,$B38,RE_PV_ALL_PART!$D:$D,$C38,RE_PV_ALL_PART!$E:$E,J$4,RE_PV_ALL_PART!$B:$B,$A38)</f>
        <v>6.9095049987060637</v>
      </c>
      <c r="K38" s="36">
        <f>SUMIFS(RE_PV_ALL_PART!$F:$F,RE_PV_ALL_PART!$C:$C,$B38,RE_PV_ALL_PART!$D:$D,$C38,RE_PV_ALL_PART!$E:$E,K$4,RE_PV_ALL_PART!$B:$B,$A38)</f>
        <v>6.5223729790657918</v>
      </c>
      <c r="L38" s="12" t="s">
        <v>52</v>
      </c>
      <c r="M38" s="36">
        <f>SUMIFS(Baseline_RE_PART!$F:$F,Baseline_RE_PART!$C:$C,$B38,Baseline_RE_PART!$D:$D,$C38,Baseline_RE_PART!$E:$E,M$4,Baseline_RE_PART!$B:$B,$A38)</f>
        <v>7</v>
      </c>
      <c r="N38" s="36">
        <f>SUMIFS(Baseline_RE_PART!$F:$F,Baseline_RE_PART!$C:$C,$B38,Baseline_RE_PART!$D:$D,$C38,Baseline_RE_PART!$E:$E,N$4,Baseline_RE_PART!$B:$B,$A38)</f>
        <v>7.4232029649873184</v>
      </c>
      <c r="O38" s="36">
        <f>SUMIFS(Baseline_RE_PART!$F:$F,Baseline_RE_PART!$C:$C,$B38,Baseline_RE_PART!$D:$D,$C38,Baseline_RE_PART!$E:$E,O$4,Baseline_RE_PART!$B:$B,$A38)</f>
        <v>7.3495022859300398</v>
      </c>
      <c r="P38" s="36">
        <f>SUMIFS(Baseline_RE_PART!$F:$F,Baseline_RE_PART!$C:$C,$B38,Baseline_RE_PART!$D:$D,$C38,Baseline_RE_PART!$E:$E,P$4,Baseline_RE_PART!$B:$B,$A38)</f>
        <v>7.2329757482229464</v>
      </c>
      <c r="Q38" s="36">
        <f>SUMIFS(Baseline_RE_PART!$F:$F,Baseline_RE_PART!$C:$C,$B38,Baseline_RE_PART!$D:$D,$C38,Baseline_RE_PART!$E:$E,Q$4,Baseline_RE_PART!$B:$B,$A38)</f>
        <v>7.0980640905248524</v>
      </c>
      <c r="R38" s="36">
        <f>SUMIFS(Baseline_RE_PART!$F:$F,Baseline_RE_PART!$C:$C,$B38,Baseline_RE_PART!$D:$D,$C38,Baseline_RE_PART!$E:$E,R$4,Baseline_RE_PART!$B:$B,$A38)</f>
        <v>6.9220794640529943</v>
      </c>
      <c r="S38" s="36">
        <f>SUMIFS(Baseline_RE_PART!$F:$F,Baseline_RE_PART!$C:$C,$B38,Baseline_RE_PART!$D:$D,$C38,Baseline_RE_PART!$E:$E,S$4,Baseline_RE_PART!$B:$B,$A38)</f>
        <v>6.5369588050820751</v>
      </c>
      <c r="U38" s="45">
        <f t="shared" si="8"/>
        <v>0</v>
      </c>
      <c r="V38" s="45">
        <f t="shared" si="8"/>
        <v>1.5984584377197741E-3</v>
      </c>
      <c r="W38" s="45">
        <f t="shared" si="8"/>
        <v>4.5143836675420879E-4</v>
      </c>
      <c r="X38" s="45">
        <f t="shared" si="8"/>
        <v>-5.1527655454763899E-4</v>
      </c>
      <c r="Y38" s="45">
        <f t="shared" si="8"/>
        <v>-1.2879227917211855E-3</v>
      </c>
      <c r="Z38" s="45">
        <f t="shared" si="8"/>
        <v>-1.8165733884204505E-3</v>
      </c>
      <c r="AA38" s="45">
        <f t="shared" si="8"/>
        <v>-2.2312862068127881E-3</v>
      </c>
      <c r="AC38" s="53">
        <f t="shared" si="9"/>
        <v>0</v>
      </c>
      <c r="AD38" s="53">
        <f t="shared" si="9"/>
        <v>1.1865681414289675E-2</v>
      </c>
      <c r="AE38" s="53">
        <f t="shared" si="9"/>
        <v>3.3178473084163329E-3</v>
      </c>
      <c r="AF38" s="53">
        <f t="shared" si="9"/>
        <v>-3.7269828226706991E-3</v>
      </c>
      <c r="AG38" s="53">
        <f t="shared" si="9"/>
        <v>-9.1417585192843376E-3</v>
      </c>
      <c r="AH38" s="53">
        <f t="shared" si="9"/>
        <v>-1.257446534693063E-2</v>
      </c>
      <c r="AI38" s="53">
        <f t="shared" si="9"/>
        <v>-1.4585826016283221E-2</v>
      </c>
    </row>
    <row r="39" spans="1:35" x14ac:dyDescent="0.25">
      <c r="A39" s="1" t="s">
        <v>67</v>
      </c>
      <c r="B39" s="1" t="s">
        <v>43</v>
      </c>
      <c r="C39" s="1" t="s">
        <v>32</v>
      </c>
      <c r="D39" s="12" t="s">
        <v>60</v>
      </c>
      <c r="E39" s="36">
        <f>SUMIFS(RE_PV_ALL_PART!$F:$F,RE_PV_ALL_PART!$C:$C,$B39,RE_PV_ALL_PART!$D:$D,$C39,RE_PV_ALL_PART!$E:$E,E$4,RE_PV_ALL_PART!$B:$B,$A39)</f>
        <v>20</v>
      </c>
      <c r="F39" s="36">
        <f>SUMIFS(RE_PV_ALL_PART!$F:$F,RE_PV_ALL_PART!$C:$C,$B39,RE_PV_ALL_PART!$D:$D,$C39,RE_PV_ALL_PART!$E:$E,F$4,RE_PV_ALL_PART!$B:$B,$A39)</f>
        <v>21.646442946541782</v>
      </c>
      <c r="G39" s="36">
        <f>SUMIFS(RE_PV_ALL_PART!$F:$F,RE_PV_ALL_PART!$C:$C,$B39,RE_PV_ALL_PART!$D:$D,$C39,RE_PV_ALL_PART!$E:$E,G$4,RE_PV_ALL_PART!$B:$B,$A39)</f>
        <v>21.592884555853594</v>
      </c>
      <c r="H39" s="36">
        <f>SUMIFS(RE_PV_ALL_PART!$F:$F,RE_PV_ALL_PART!$C:$C,$B39,RE_PV_ALL_PART!$D:$D,$C39,RE_PV_ALL_PART!$E:$E,H$4,RE_PV_ALL_PART!$B:$B,$A39)</f>
        <v>21.391490646611004</v>
      </c>
      <c r="I39" s="36">
        <f>SUMIFS(RE_PV_ALL_PART!$F:$F,RE_PV_ALL_PART!$C:$C,$B39,RE_PV_ALL_PART!$D:$D,$C39,RE_PV_ALL_PART!$E:$E,I$4,RE_PV_ALL_PART!$B:$B,$A39)</f>
        <v>21.214136283129839</v>
      </c>
      <c r="J39" s="36">
        <f>SUMIFS(RE_PV_ALL_PART!$F:$F,RE_PV_ALL_PART!$C:$C,$B39,RE_PV_ALL_PART!$D:$D,$C39,RE_PV_ALL_PART!$E:$E,J$4,RE_PV_ALL_PART!$B:$B,$A39)</f>
        <v>20.835930112865839</v>
      </c>
      <c r="K39" s="36">
        <f>SUMIFS(RE_PV_ALL_PART!$F:$F,RE_PV_ALL_PART!$C:$C,$B39,RE_PV_ALL_PART!$D:$D,$C39,RE_PV_ALL_PART!$E:$E,K$4,RE_PV_ALL_PART!$B:$B,$A39)</f>
        <v>19.50342195919454</v>
      </c>
      <c r="L39" s="12" t="s">
        <v>52</v>
      </c>
      <c r="M39" s="36">
        <f>SUMIFS(Baseline_RE_PART!$F:$F,Baseline_RE_PART!$C:$C,$B39,Baseline_RE_PART!$D:$D,$C39,Baseline_RE_PART!$E:$E,M$4,Baseline_RE_PART!$B:$B,$A39)</f>
        <v>20</v>
      </c>
      <c r="N39" s="36">
        <f>SUMIFS(Baseline_RE_PART!$F:$F,Baseline_RE_PART!$C:$C,$B39,Baseline_RE_PART!$D:$D,$C39,Baseline_RE_PART!$E:$E,N$4,Baseline_RE_PART!$B:$B,$A39)</f>
        <v>21.417195812879712</v>
      </c>
      <c r="O39" s="36">
        <f>SUMIFS(Baseline_RE_PART!$F:$F,Baseline_RE_PART!$C:$C,$B39,Baseline_RE_PART!$D:$D,$C39,Baseline_RE_PART!$E:$E,O$4,Baseline_RE_PART!$B:$B,$A39)</f>
        <v>21.286337249819816</v>
      </c>
      <c r="P39" s="36">
        <f>SUMIFS(Baseline_RE_PART!$F:$F,Baseline_RE_PART!$C:$C,$B39,Baseline_RE_PART!$D:$D,$C39,Baseline_RE_PART!$E:$E,P$4,Baseline_RE_PART!$B:$B,$A39)</f>
        <v>21.162642428647146</v>
      </c>
      <c r="Q39" s="36">
        <f>SUMIFS(Baseline_RE_PART!$F:$F,Baseline_RE_PART!$C:$C,$B39,Baseline_RE_PART!$D:$D,$C39,Baseline_RE_PART!$E:$E,Q$4,Baseline_RE_PART!$B:$B,$A39)</f>
        <v>21.046732062798782</v>
      </c>
      <c r="R39" s="36">
        <f>SUMIFS(Baseline_RE_PART!$F:$F,Baseline_RE_PART!$C:$C,$B39,Baseline_RE_PART!$D:$D,$C39,Baseline_RE_PART!$E:$E,R$4,Baseline_RE_PART!$B:$B,$A39)</f>
        <v>20.712237756859224</v>
      </c>
      <c r="S39" s="36">
        <f>SUMIFS(Baseline_RE_PART!$F:$F,Baseline_RE_PART!$C:$C,$B39,Baseline_RE_PART!$D:$D,$C39,Baseline_RE_PART!$E:$E,S$4,Baseline_RE_PART!$B:$B,$A39)</f>
        <v>19.405868770417651</v>
      </c>
      <c r="U39" s="45">
        <f t="shared" si="8"/>
        <v>0</v>
      </c>
      <c r="V39" s="45">
        <f t="shared" si="8"/>
        <v>1.070388185572857E-2</v>
      </c>
      <c r="W39" s="45">
        <f t="shared" si="8"/>
        <v>1.4401129815622582E-2</v>
      </c>
      <c r="X39" s="45">
        <f t="shared" si="8"/>
        <v>1.0813782765335178E-2</v>
      </c>
      <c r="Y39" s="45">
        <f t="shared" si="8"/>
        <v>7.9539293716268666E-3</v>
      </c>
      <c r="Z39" s="45">
        <f t="shared" si="8"/>
        <v>5.9719455453648429E-3</v>
      </c>
      <c r="AA39" s="45">
        <f t="shared" si="8"/>
        <v>5.0269941496048354E-3</v>
      </c>
      <c r="AC39" s="53">
        <f t="shared" si="9"/>
        <v>0</v>
      </c>
      <c r="AD39" s="53">
        <f t="shared" si="9"/>
        <v>0.22924713366207072</v>
      </c>
      <c r="AE39" s="53">
        <f t="shared" si="9"/>
        <v>0.306547306033778</v>
      </c>
      <c r="AF39" s="53">
        <f t="shared" si="9"/>
        <v>0.22884821796385779</v>
      </c>
      <c r="AG39" s="53">
        <f t="shared" si="9"/>
        <v>0.16740422033105773</v>
      </c>
      <c r="AH39" s="53">
        <f t="shared" si="9"/>
        <v>0.12369235600661455</v>
      </c>
      <c r="AI39" s="53">
        <f t="shared" si="9"/>
        <v>9.7553188776888788E-2</v>
      </c>
    </row>
    <row r="40" spans="1:35" x14ac:dyDescent="0.25">
      <c r="A40" s="1" t="s">
        <v>67</v>
      </c>
      <c r="B40" s="1" t="s">
        <v>44</v>
      </c>
      <c r="C40" s="1" t="s">
        <v>32</v>
      </c>
      <c r="D40" s="12" t="s">
        <v>60</v>
      </c>
      <c r="E40" s="36">
        <f>SUMIFS(RE_PV_ALL_PART!$F:$F,RE_PV_ALL_PART!$C:$C,$B40,RE_PV_ALL_PART!$D:$D,$C40,RE_PV_ALL_PART!$E:$E,E$4,RE_PV_ALL_PART!$B:$B,$A40)</f>
        <v>9</v>
      </c>
      <c r="F40" s="36">
        <f>SUMIFS(RE_PV_ALL_PART!$F:$F,RE_PV_ALL_PART!$C:$C,$B40,RE_PV_ALL_PART!$D:$D,$C40,RE_PV_ALL_PART!$E:$E,F$4,RE_PV_ALL_PART!$B:$B,$A40)</f>
        <v>9.1184708609291363</v>
      </c>
      <c r="G40" s="36">
        <f>SUMIFS(RE_PV_ALL_PART!$F:$F,RE_PV_ALL_PART!$C:$C,$B40,RE_PV_ALL_PART!$D:$D,$C40,RE_PV_ALL_PART!$E:$E,G$4,RE_PV_ALL_PART!$B:$B,$A40)</f>
        <v>8.8049161208253945</v>
      </c>
      <c r="H40" s="36">
        <f>SUMIFS(RE_PV_ALL_PART!$F:$F,RE_PV_ALL_PART!$C:$C,$B40,RE_PV_ALL_PART!$D:$D,$C40,RE_PV_ALL_PART!$E:$E,H$4,RE_PV_ALL_PART!$B:$B,$A40)</f>
        <v>8.6045800537674406</v>
      </c>
      <c r="I40" s="36">
        <f>SUMIFS(RE_PV_ALL_PART!$F:$F,RE_PV_ALL_PART!$C:$C,$B40,RE_PV_ALL_PART!$D:$D,$C40,RE_PV_ALL_PART!$E:$E,I$4,RE_PV_ALL_PART!$B:$B,$A40)</f>
        <v>8.4535247790461181</v>
      </c>
      <c r="J40" s="36">
        <f>SUMIFS(RE_PV_ALL_PART!$F:$F,RE_PV_ALL_PART!$C:$C,$B40,RE_PV_ALL_PART!$D:$D,$C40,RE_PV_ALL_PART!$E:$E,J$4,RE_PV_ALL_PART!$B:$B,$A40)</f>
        <v>8.2856718401476677</v>
      </c>
      <c r="K40" s="36">
        <f>SUMIFS(RE_PV_ALL_PART!$F:$F,RE_PV_ALL_PART!$C:$C,$B40,RE_PV_ALL_PART!$D:$D,$C40,RE_PV_ALL_PART!$E:$E,K$4,RE_PV_ALL_PART!$B:$B,$A40)</f>
        <v>7.9711936582415728</v>
      </c>
      <c r="L40" s="12" t="s">
        <v>52</v>
      </c>
      <c r="M40" s="36">
        <f>SUMIFS(Baseline_RE_PART!$F:$F,Baseline_RE_PART!$C:$C,$B40,Baseline_RE_PART!$D:$D,$C40,Baseline_RE_PART!$E:$E,M$4,Baseline_RE_PART!$B:$B,$A40)</f>
        <v>9</v>
      </c>
      <c r="N40" s="36">
        <f>SUMIFS(Baseline_RE_PART!$F:$F,Baseline_RE_PART!$C:$C,$B40,Baseline_RE_PART!$D:$D,$C40,Baseline_RE_PART!$E:$E,N$4,Baseline_RE_PART!$B:$B,$A40)</f>
        <v>8.9217435654699955</v>
      </c>
      <c r="O40" s="36">
        <f>SUMIFS(Baseline_RE_PART!$F:$F,Baseline_RE_PART!$C:$C,$B40,Baseline_RE_PART!$D:$D,$C40,Baseline_RE_PART!$E:$E,O$4,Baseline_RE_PART!$B:$B,$A40)</f>
        <v>8.678648844620426</v>
      </c>
      <c r="P40" s="36">
        <f>SUMIFS(Baseline_RE_PART!$F:$F,Baseline_RE_PART!$C:$C,$B40,Baseline_RE_PART!$D:$D,$C40,Baseline_RE_PART!$E:$E,P$4,Baseline_RE_PART!$B:$B,$A40)</f>
        <v>8.5022157423654345</v>
      </c>
      <c r="Q40" s="36">
        <f>SUMIFS(Baseline_RE_PART!$F:$F,Baseline_RE_PART!$C:$C,$B40,Baseline_RE_PART!$D:$D,$C40,Baseline_RE_PART!$E:$E,Q$4,Baseline_RE_PART!$B:$B,$A40)</f>
        <v>8.3690163454189825</v>
      </c>
      <c r="R40" s="36">
        <f>SUMIFS(Baseline_RE_PART!$F:$F,Baseline_RE_PART!$C:$C,$B40,Baseline_RE_PART!$D:$D,$C40,Baseline_RE_PART!$E:$E,R$4,Baseline_RE_PART!$B:$B,$A40)</f>
        <v>8.2128314397509552</v>
      </c>
      <c r="S40" s="36">
        <f>SUMIFS(Baseline_RE_PART!$F:$F,Baseline_RE_PART!$C:$C,$B40,Baseline_RE_PART!$D:$D,$C40,Baseline_RE_PART!$E:$E,S$4,Baseline_RE_PART!$B:$B,$A40)</f>
        <v>7.899857723852044</v>
      </c>
      <c r="U40" s="45">
        <f t="shared" si="8"/>
        <v>0</v>
      </c>
      <c r="V40" s="45">
        <f t="shared" si="8"/>
        <v>2.2050319426411003E-2</v>
      </c>
      <c r="W40" s="45">
        <f t="shared" si="8"/>
        <v>1.4549185992614122E-2</v>
      </c>
      <c r="X40" s="45">
        <f t="shared" si="8"/>
        <v>1.2039721703595241E-2</v>
      </c>
      <c r="Y40" s="45">
        <f t="shared" si="8"/>
        <v>1.0097773757293815E-2</v>
      </c>
      <c r="Z40" s="45">
        <f t="shared" si="8"/>
        <v>8.8690972085652131E-3</v>
      </c>
      <c r="AA40" s="45">
        <f t="shared" si="8"/>
        <v>9.03002774013828E-3</v>
      </c>
      <c r="AC40" s="53">
        <f t="shared" si="9"/>
        <v>0</v>
      </c>
      <c r="AD40" s="53">
        <f t="shared" si="9"/>
        <v>0.19672729545914081</v>
      </c>
      <c r="AE40" s="53">
        <f t="shared" si="9"/>
        <v>0.12626727620496858</v>
      </c>
      <c r="AF40" s="53">
        <f t="shared" si="9"/>
        <v>0.10236431140200608</v>
      </c>
      <c r="AG40" s="53">
        <f t="shared" si="9"/>
        <v>8.450843362713556E-2</v>
      </c>
      <c r="AH40" s="53">
        <f t="shared" si="9"/>
        <v>7.2840400396712468E-2</v>
      </c>
      <c r="AI40" s="53">
        <f t="shared" si="9"/>
        <v>7.1335934389528788E-2</v>
      </c>
    </row>
    <row r="41" spans="1:35" x14ac:dyDescent="0.25">
      <c r="A41" s="1" t="s">
        <v>67</v>
      </c>
      <c r="B41" s="1" t="s">
        <v>45</v>
      </c>
      <c r="C41" s="1" t="s">
        <v>32</v>
      </c>
      <c r="D41" s="12" t="s">
        <v>60</v>
      </c>
      <c r="E41" s="36">
        <f>SUMIFS(RE_PV_ALL_PART!$F:$F,RE_PV_ALL_PART!$C:$C,$B41,RE_PV_ALL_PART!$D:$D,$C41,RE_PV_ALL_PART!$E:$E,E$4,RE_PV_ALL_PART!$B:$B,$A41)</f>
        <v>2</v>
      </c>
      <c r="F41" s="36">
        <f>SUMIFS(RE_PV_ALL_PART!$F:$F,RE_PV_ALL_PART!$C:$C,$B41,RE_PV_ALL_PART!$D:$D,$C41,RE_PV_ALL_PART!$E:$E,F$4,RE_PV_ALL_PART!$B:$B,$A41)</f>
        <v>2.1676368808732924</v>
      </c>
      <c r="G41" s="36">
        <f>SUMIFS(RE_PV_ALL_PART!$F:$F,RE_PV_ALL_PART!$C:$C,$B41,RE_PV_ALL_PART!$D:$D,$C41,RE_PV_ALL_PART!$E:$E,G$4,RE_PV_ALL_PART!$B:$B,$A41)</f>
        <v>2.1886623990729621</v>
      </c>
      <c r="H41" s="36">
        <f>SUMIFS(RE_PV_ALL_PART!$F:$F,RE_PV_ALL_PART!$C:$C,$B41,RE_PV_ALL_PART!$D:$D,$C41,RE_PV_ALL_PART!$E:$E,H$4,RE_PV_ALL_PART!$B:$B,$A41)</f>
        <v>2.2070386538906455</v>
      </c>
      <c r="I41" s="36">
        <f>SUMIFS(RE_PV_ALL_PART!$F:$F,RE_PV_ALL_PART!$C:$C,$B41,RE_PV_ALL_PART!$D:$D,$C41,RE_PV_ALL_PART!$E:$E,I$4,RE_PV_ALL_PART!$B:$B,$A41)</f>
        <v>2.2283077532292852</v>
      </c>
      <c r="J41" s="36">
        <f>SUMIFS(RE_PV_ALL_PART!$F:$F,RE_PV_ALL_PART!$C:$C,$B41,RE_PV_ALL_PART!$D:$D,$C41,RE_PV_ALL_PART!$E:$E,J$4,RE_PV_ALL_PART!$B:$B,$A41)</f>
        <v>2.2347499966449869</v>
      </c>
      <c r="K41" s="36">
        <f>SUMIFS(RE_PV_ALL_PART!$F:$F,RE_PV_ALL_PART!$C:$C,$B41,RE_PV_ALL_PART!$D:$D,$C41,RE_PV_ALL_PART!$E:$E,K$4,RE_PV_ALL_PART!$B:$B,$A41)</f>
        <v>2.153728536233813</v>
      </c>
      <c r="L41" s="12" t="s">
        <v>52</v>
      </c>
      <c r="M41" s="36">
        <f>SUMIFS(Baseline_RE_PART!$F:$F,Baseline_RE_PART!$C:$C,$B41,Baseline_RE_PART!$D:$D,$C41,Baseline_RE_PART!$E:$E,M$4,Baseline_RE_PART!$B:$B,$A41)</f>
        <v>2</v>
      </c>
      <c r="N41" s="36">
        <f>SUMIFS(Baseline_RE_PART!$F:$F,Baseline_RE_PART!$C:$C,$B41,Baseline_RE_PART!$D:$D,$C41,Baseline_RE_PART!$E:$E,N$4,Baseline_RE_PART!$B:$B,$A41)</f>
        <v>2.1546876027454109</v>
      </c>
      <c r="O41" s="36">
        <f>SUMIFS(Baseline_RE_PART!$F:$F,Baseline_RE_PART!$C:$C,$B41,Baseline_RE_PART!$D:$D,$C41,Baseline_RE_PART!$E:$E,O$4,Baseline_RE_PART!$B:$B,$A41)</f>
        <v>2.1730974462337995</v>
      </c>
      <c r="P41" s="36">
        <f>SUMIFS(Baseline_RE_PART!$F:$F,Baseline_RE_PART!$C:$C,$B41,Baseline_RE_PART!$D:$D,$C41,Baseline_RE_PART!$E:$E,P$4,Baseline_RE_PART!$B:$B,$A41)</f>
        <v>2.1966285246434598</v>
      </c>
      <c r="Q41" s="36">
        <f>SUMIFS(Baseline_RE_PART!$F:$F,Baseline_RE_PART!$C:$C,$B41,Baseline_RE_PART!$D:$D,$C41,Baseline_RE_PART!$E:$E,Q$4,Baseline_RE_PART!$B:$B,$A41)</f>
        <v>2.2218914960773581</v>
      </c>
      <c r="R41" s="36">
        <f>SUMIFS(Baseline_RE_PART!$F:$F,Baseline_RE_PART!$C:$C,$B41,Baseline_RE_PART!$D:$D,$C41,Baseline_RE_PART!$E:$E,R$4,Baseline_RE_PART!$B:$B,$A41)</f>
        <v>2.2311307555409554</v>
      </c>
      <c r="S41" s="36">
        <f>SUMIFS(Baseline_RE_PART!$F:$F,Baseline_RE_PART!$C:$C,$B41,Baseline_RE_PART!$D:$D,$C41,Baseline_RE_PART!$E:$E,S$4,Baseline_RE_PART!$B:$B,$A41)</f>
        <v>2.1519097653590467</v>
      </c>
      <c r="U41" s="45">
        <f t="shared" si="8"/>
        <v>0</v>
      </c>
      <c r="V41" s="45">
        <f t="shared" si="8"/>
        <v>6.0098169736448881E-3</v>
      </c>
      <c r="W41" s="45">
        <f t="shared" si="8"/>
        <v>7.1625655196172477E-3</v>
      </c>
      <c r="X41" s="45">
        <f t="shared" si="8"/>
        <v>4.7391396089038196E-3</v>
      </c>
      <c r="Y41" s="45">
        <f t="shared" si="8"/>
        <v>2.8877454921873991E-3</v>
      </c>
      <c r="Z41" s="45">
        <f t="shared" si="8"/>
        <v>1.6221555348305827E-3</v>
      </c>
      <c r="AA41" s="45">
        <f t="shared" si="8"/>
        <v>8.4518919150067262E-4</v>
      </c>
      <c r="AC41" s="53">
        <f t="shared" si="9"/>
        <v>0</v>
      </c>
      <c r="AD41" s="53">
        <f t="shared" si="9"/>
        <v>1.2949278127881492E-2</v>
      </c>
      <c r="AE41" s="53">
        <f t="shared" si="9"/>
        <v>1.5564952839162594E-2</v>
      </c>
      <c r="AF41" s="53">
        <f t="shared" si="9"/>
        <v>1.0410129247185651E-2</v>
      </c>
      <c r="AG41" s="53">
        <f t="shared" si="9"/>
        <v>6.4162571519270628E-3</v>
      </c>
      <c r="AH41" s="53">
        <f t="shared" si="9"/>
        <v>3.6192411040314454E-3</v>
      </c>
      <c r="AI41" s="53">
        <f t="shared" si="9"/>
        <v>1.81877087476634E-3</v>
      </c>
    </row>
    <row r="42" spans="1:35" x14ac:dyDescent="0.25">
      <c r="A42" s="1" t="s">
        <v>67</v>
      </c>
      <c r="B42" s="1" t="s">
        <v>46</v>
      </c>
      <c r="C42" s="1" t="s">
        <v>32</v>
      </c>
      <c r="D42" s="12" t="s">
        <v>60</v>
      </c>
      <c r="E42" s="36">
        <f>SUMIFS(RE_PV_ALL_PART!$F:$F,RE_PV_ALL_PART!$C:$C,$B42,RE_PV_ALL_PART!$D:$D,$C42,RE_PV_ALL_PART!$E:$E,E$4,RE_PV_ALL_PART!$B:$B,$A42)</f>
        <v>2</v>
      </c>
      <c r="F42" s="36">
        <f>SUMIFS(RE_PV_ALL_PART!$F:$F,RE_PV_ALL_PART!$C:$C,$B42,RE_PV_ALL_PART!$D:$D,$C42,RE_PV_ALL_PART!$E:$E,F$4,RE_PV_ALL_PART!$B:$B,$A42)</f>
        <v>2.0597760890337948</v>
      </c>
      <c r="G42" s="36">
        <f>SUMIFS(RE_PV_ALL_PART!$F:$F,RE_PV_ALL_PART!$C:$C,$B42,RE_PV_ALL_PART!$D:$D,$C42,RE_PV_ALL_PART!$E:$E,G$4,RE_PV_ALL_PART!$B:$B,$A42)</f>
        <v>2.0177002804434654</v>
      </c>
      <c r="H42" s="36">
        <f>SUMIFS(RE_PV_ALL_PART!$F:$F,RE_PV_ALL_PART!$C:$C,$B42,RE_PV_ALL_PART!$D:$D,$C42,RE_PV_ALL_PART!$E:$E,H$4,RE_PV_ALL_PART!$B:$B,$A42)</f>
        <v>1.9933909924624853</v>
      </c>
      <c r="I42" s="36">
        <f>SUMIFS(RE_PV_ALL_PART!$F:$F,RE_PV_ALL_PART!$C:$C,$B42,RE_PV_ALL_PART!$D:$D,$C42,RE_PV_ALL_PART!$E:$E,I$4,RE_PV_ALL_PART!$B:$B,$A42)</f>
        <v>1.9888521196286535</v>
      </c>
      <c r="J42" s="36">
        <f>SUMIFS(RE_PV_ALL_PART!$F:$F,RE_PV_ALL_PART!$C:$C,$B42,RE_PV_ALL_PART!$D:$D,$C42,RE_PV_ALL_PART!$E:$E,J$4,RE_PV_ALL_PART!$B:$B,$A42)</f>
        <v>1.9759600085510927</v>
      </c>
      <c r="K42" s="36">
        <f>SUMIFS(RE_PV_ALL_PART!$F:$F,RE_PV_ALL_PART!$C:$C,$B42,RE_PV_ALL_PART!$D:$D,$C42,RE_PV_ALL_PART!$E:$E,K$4,RE_PV_ALL_PART!$B:$B,$A42)</f>
        <v>1.8826875137790111</v>
      </c>
      <c r="L42" s="12" t="s">
        <v>52</v>
      </c>
      <c r="M42" s="36">
        <f>SUMIFS(Baseline_RE_PART!$F:$F,Baseline_RE_PART!$C:$C,$B42,Baseline_RE_PART!$D:$D,$C42,Baseline_RE_PART!$E:$E,M$4,Baseline_RE_PART!$B:$B,$A42)</f>
        <v>2</v>
      </c>
      <c r="N42" s="36">
        <f>SUMIFS(Baseline_RE_PART!$F:$F,Baseline_RE_PART!$C:$C,$B42,Baseline_RE_PART!$D:$D,$C42,Baseline_RE_PART!$E:$E,N$4,Baseline_RE_PART!$B:$B,$A42)</f>
        <v>2.0471605593305133</v>
      </c>
      <c r="O42" s="36">
        <f>SUMIFS(Baseline_RE_PART!$F:$F,Baseline_RE_PART!$C:$C,$B42,Baseline_RE_PART!$D:$D,$C42,Baseline_RE_PART!$E:$E,O$4,Baseline_RE_PART!$B:$B,$A42)</f>
        <v>1.9991606737070091</v>
      </c>
      <c r="P42" s="36">
        <f>SUMIFS(Baseline_RE_PART!$F:$F,Baseline_RE_PART!$C:$C,$B42,Baseline_RE_PART!$D:$D,$C42,Baseline_RE_PART!$E:$E,P$4,Baseline_RE_PART!$B:$B,$A42)</f>
        <v>1.9823994255700459</v>
      </c>
      <c r="Q42" s="36">
        <f>SUMIFS(Baseline_RE_PART!$F:$F,Baseline_RE_PART!$C:$C,$B42,Baseline_RE_PART!$D:$D,$C42,Baseline_RE_PART!$E:$E,Q$4,Baseline_RE_PART!$B:$B,$A42)</f>
        <v>1.983546291089481</v>
      </c>
      <c r="R42" s="36">
        <f>SUMIFS(Baseline_RE_PART!$F:$F,Baseline_RE_PART!$C:$C,$B42,Baseline_RE_PART!$D:$D,$C42,Baseline_RE_PART!$E:$E,R$4,Baseline_RE_PART!$B:$B,$A42)</f>
        <v>1.9745027652528675</v>
      </c>
      <c r="S42" s="36">
        <f>SUMIFS(Baseline_RE_PART!$F:$F,Baseline_RE_PART!$C:$C,$B42,Baseline_RE_PART!$D:$D,$C42,Baseline_RE_PART!$E:$E,S$4,Baseline_RE_PART!$B:$B,$A42)</f>
        <v>1.8833219847715941</v>
      </c>
      <c r="U42" s="45">
        <f t="shared" si="8"/>
        <v>0</v>
      </c>
      <c r="V42" s="45">
        <f t="shared" si="8"/>
        <v>6.1624524983068252E-3</v>
      </c>
      <c r="W42" s="45">
        <f t="shared" si="8"/>
        <v>9.2736951963339198E-3</v>
      </c>
      <c r="X42" s="45">
        <f t="shared" si="8"/>
        <v>5.5445773191136194E-3</v>
      </c>
      <c r="Y42" s="45">
        <f t="shared" si="8"/>
        <v>2.6749204508145219E-3</v>
      </c>
      <c r="Z42" s="45">
        <f t="shared" si="8"/>
        <v>7.3803051779397499E-4</v>
      </c>
      <c r="AA42" s="45">
        <f t="shared" si="8"/>
        <v>-3.3688928272135321E-4</v>
      </c>
      <c r="AC42" s="53">
        <f t="shared" si="9"/>
        <v>0</v>
      </c>
      <c r="AD42" s="53">
        <f t="shared" si="9"/>
        <v>1.2615529703281503E-2</v>
      </c>
      <c r="AE42" s="53">
        <f t="shared" si="9"/>
        <v>1.8539606736456271E-2</v>
      </c>
      <c r="AF42" s="53">
        <f t="shared" si="9"/>
        <v>1.0991566892439408E-2</v>
      </c>
      <c r="AG42" s="53">
        <f t="shared" si="9"/>
        <v>5.3058285391724969E-3</v>
      </c>
      <c r="AH42" s="53">
        <f t="shared" si="9"/>
        <v>1.4572432982251637E-3</v>
      </c>
      <c r="AI42" s="53">
        <f t="shared" si="9"/>
        <v>-6.3447099258295836E-4</v>
      </c>
    </row>
    <row r="43" spans="1:35" x14ac:dyDescent="0.25">
      <c r="A43" s="8" t="s">
        <v>67</v>
      </c>
      <c r="B43" s="8" t="s">
        <v>47</v>
      </c>
      <c r="C43" s="8" t="s">
        <v>32</v>
      </c>
      <c r="D43" s="34" t="s">
        <v>60</v>
      </c>
      <c r="E43" s="37">
        <f>SUMIFS(RE_PV_ALL_PART!$F:$F,RE_PV_ALL_PART!$C:$C,$B43,RE_PV_ALL_PART!$D:$D,$C43,RE_PV_ALL_PART!$E:$E,E$4,RE_PV_ALL_PART!$B:$B,$A43)</f>
        <v>5</v>
      </c>
      <c r="F43" s="37">
        <f>SUMIFS(RE_PV_ALL_PART!$F:$F,RE_PV_ALL_PART!$C:$C,$B43,RE_PV_ALL_PART!$D:$D,$C43,RE_PV_ALL_PART!$E:$E,F$4,RE_PV_ALL_PART!$B:$B,$A43)</f>
        <v>6.0699229974656035</v>
      </c>
      <c r="G43" s="37">
        <f>SUMIFS(RE_PV_ALL_PART!$F:$F,RE_PV_ALL_PART!$C:$C,$B43,RE_PV_ALL_PART!$D:$D,$C43,RE_PV_ALL_PART!$E:$E,G$4,RE_PV_ALL_PART!$B:$B,$A43)</f>
        <v>6.9456018393978534</v>
      </c>
      <c r="H43" s="37">
        <f>SUMIFS(RE_PV_ALL_PART!$F:$F,RE_PV_ALL_PART!$C:$C,$B43,RE_PV_ALL_PART!$D:$D,$C43,RE_PV_ALL_PART!$E:$E,H$4,RE_PV_ALL_PART!$B:$B,$A43)</f>
        <v>8.0162404966695231</v>
      </c>
      <c r="I43" s="37">
        <f>SUMIFS(RE_PV_ALL_PART!$F:$F,RE_PV_ALL_PART!$C:$C,$B43,RE_PV_ALL_PART!$D:$D,$C43,RE_PV_ALL_PART!$E:$E,I$4,RE_PV_ALL_PART!$B:$B,$A43)</f>
        <v>9.1010179623415617</v>
      </c>
      <c r="J43" s="37">
        <f>SUMIFS(RE_PV_ALL_PART!$F:$F,RE_PV_ALL_PART!$C:$C,$B43,RE_PV_ALL_PART!$D:$D,$C43,RE_PV_ALL_PART!$E:$E,J$4,RE_PV_ALL_PART!$B:$B,$A43)</f>
        <v>10.140540923958831</v>
      </c>
      <c r="K43" s="37">
        <f>SUMIFS(RE_PV_ALL_PART!$F:$F,RE_PV_ALL_PART!$C:$C,$B43,RE_PV_ALL_PART!$D:$D,$C43,RE_PV_ALL_PART!$E:$E,K$4,RE_PV_ALL_PART!$B:$B,$A43)</f>
        <v>11.216785505685982</v>
      </c>
      <c r="L43" s="34" t="s">
        <v>52</v>
      </c>
      <c r="M43" s="37">
        <f>SUMIFS(Baseline_RE_PART!$F:$F,Baseline_RE_PART!$C:$C,$B43,Baseline_RE_PART!$D:$D,$C43,Baseline_RE_PART!$E:$E,M$4,Baseline_RE_PART!$B:$B,$A43)</f>
        <v>5</v>
      </c>
      <c r="N43" s="37">
        <f>SUMIFS(Baseline_RE_PART!$F:$F,Baseline_RE_PART!$C:$C,$B43,Baseline_RE_PART!$D:$D,$C43,Baseline_RE_PART!$E:$E,N$4,Baseline_RE_PART!$B:$B,$A43)</f>
        <v>6.0021987310044764</v>
      </c>
      <c r="O43" s="37">
        <f>SUMIFS(Baseline_RE_PART!$F:$F,Baseline_RE_PART!$C:$C,$B43,Baseline_RE_PART!$D:$D,$C43,Baseline_RE_PART!$E:$E,O$4,Baseline_RE_PART!$B:$B,$A43)</f>
        <v>7.0377716156000787</v>
      </c>
      <c r="P43" s="37">
        <f>SUMIFS(Baseline_RE_PART!$F:$F,Baseline_RE_PART!$C:$C,$B43,Baseline_RE_PART!$D:$D,$C43,Baseline_RE_PART!$E:$E,P$4,Baseline_RE_PART!$B:$B,$A43)</f>
        <v>8.0913268942637284</v>
      </c>
      <c r="Q43" s="37">
        <f>SUMIFS(Baseline_RE_PART!$F:$F,Baseline_RE_PART!$C:$C,$B43,Baseline_RE_PART!$D:$D,$C43,Baseline_RE_PART!$E:$E,Q$4,Baseline_RE_PART!$B:$B,$A43)</f>
        <v>9.1491557862483077</v>
      </c>
      <c r="R43" s="37">
        <f>SUMIFS(Baseline_RE_PART!$F:$F,Baseline_RE_PART!$C:$C,$B43,Baseline_RE_PART!$D:$D,$C43,Baseline_RE_PART!$E:$E,R$4,Baseline_RE_PART!$B:$B,$A43)</f>
        <v>10.156462997228228</v>
      </c>
      <c r="S43" s="37">
        <f>SUMIFS(Baseline_RE_PART!$F:$F,Baseline_RE_PART!$C:$C,$B43,Baseline_RE_PART!$D:$D,$C43,Baseline_RE_PART!$E:$E,S$4,Baseline_RE_PART!$B:$B,$A43)</f>
        <v>11.192788437019587</v>
      </c>
      <c r="U43" s="46">
        <f t="shared" si="8"/>
        <v>0</v>
      </c>
      <c r="V43" s="46">
        <f t="shared" si="8"/>
        <v>1.1283242940840266E-2</v>
      </c>
      <c r="W43" s="46">
        <f t="shared" si="8"/>
        <v>-1.3096443197718965E-2</v>
      </c>
      <c r="X43" s="46">
        <f t="shared" si="8"/>
        <v>-9.2798620764459328E-3</v>
      </c>
      <c r="Y43" s="46">
        <f t="shared" si="8"/>
        <v>-5.2614498027347967E-3</v>
      </c>
      <c r="Z43" s="46">
        <f t="shared" si="8"/>
        <v>-1.5676789521846812E-3</v>
      </c>
      <c r="AA43" s="46">
        <f t="shared" si="8"/>
        <v>2.1439759003238912E-3</v>
      </c>
      <c r="AC43" s="54">
        <f t="shared" si="9"/>
        <v>0</v>
      </c>
      <c r="AD43" s="54">
        <f t="shared" si="9"/>
        <v>6.7724266461127058E-2</v>
      </c>
      <c r="AE43" s="54">
        <f t="shared" si="9"/>
        <v>-9.2169776202225329E-2</v>
      </c>
      <c r="AF43" s="54">
        <f t="shared" si="9"/>
        <v>-7.5086397594205323E-2</v>
      </c>
      <c r="AG43" s="54">
        <f t="shared" si="9"/>
        <v>-4.8137823906746036E-2</v>
      </c>
      <c r="AH43" s="54">
        <f t="shared" si="9"/>
        <v>-1.592207326939743E-2</v>
      </c>
      <c r="AI43" s="54">
        <f t="shared" si="9"/>
        <v>2.3997068666394838E-2</v>
      </c>
    </row>
    <row r="44" spans="1:35" x14ac:dyDescent="0.25">
      <c r="A44" s="5" t="s">
        <v>68</v>
      </c>
      <c r="B44" s="5" t="s">
        <v>31</v>
      </c>
      <c r="C44" s="5" t="s">
        <v>32</v>
      </c>
      <c r="D44" s="33" t="s">
        <v>60</v>
      </c>
      <c r="E44" s="35">
        <f>SUMIFS(RE_PV_ALL_PART!$F:$F,RE_PV_ALL_PART!$C:$C,$B44,RE_PV_ALL_PART!$D:$D,$C44,RE_PV_ALL_PART!$E:$E,E$4,RE_PV_ALL_PART!$B:$B,$A44)</f>
        <v>12</v>
      </c>
      <c r="F44" s="35">
        <f>SUMIFS(RE_PV_ALL_PART!$F:$F,RE_PV_ALL_PART!$C:$C,$B44,RE_PV_ALL_PART!$D:$D,$C44,RE_PV_ALL_PART!$E:$E,F$4,RE_PV_ALL_PART!$B:$B,$A44)</f>
        <v>14.774546155091219</v>
      </c>
      <c r="G44" s="35">
        <f>SUMIFS(RE_PV_ALL_PART!$F:$F,RE_PV_ALL_PART!$C:$C,$B44,RE_PV_ALL_PART!$D:$D,$C44,RE_PV_ALL_PART!$E:$E,G$4,RE_PV_ALL_PART!$B:$B,$A44)</f>
        <v>17.072997913119295</v>
      </c>
      <c r="H44" s="35">
        <f>SUMIFS(RE_PV_ALL_PART!$F:$F,RE_PV_ALL_PART!$C:$C,$B44,RE_PV_ALL_PART!$D:$D,$C44,RE_PV_ALL_PART!$E:$E,H$4,RE_PV_ALL_PART!$B:$B,$A44)</f>
        <v>19.425100864773263</v>
      </c>
      <c r="I44" s="35">
        <f>SUMIFS(RE_PV_ALL_PART!$F:$F,RE_PV_ALL_PART!$C:$C,$B44,RE_PV_ALL_PART!$D:$D,$C44,RE_PV_ALL_PART!$E:$E,I$4,RE_PV_ALL_PART!$B:$B,$A44)</f>
        <v>21.680432188541523</v>
      </c>
      <c r="J44" s="35">
        <f>SUMIFS(RE_PV_ALL_PART!$F:$F,RE_PV_ALL_PART!$C:$C,$B44,RE_PV_ALL_PART!$D:$D,$C44,RE_PV_ALL_PART!$E:$E,J$4,RE_PV_ALL_PART!$B:$B,$A44)</f>
        <v>23.890691460004611</v>
      </c>
      <c r="K44" s="35">
        <f>SUMIFS(RE_PV_ALL_PART!$F:$F,RE_PV_ALL_PART!$C:$C,$B44,RE_PV_ALL_PART!$D:$D,$C44,RE_PV_ALL_PART!$E:$E,K$4,RE_PV_ALL_PART!$B:$B,$A44)</f>
        <v>25.835582663151627</v>
      </c>
      <c r="L44" s="33" t="s">
        <v>52</v>
      </c>
      <c r="M44" s="35">
        <f>SUMIFS(Baseline_RE_PART!$F:$F,Baseline_RE_PART!$C:$C,$B44,Baseline_RE_PART!$D:$D,$C44,Baseline_RE_PART!$E:$E,M$4,Baseline_RE_PART!$B:$B,$A44)</f>
        <v>12</v>
      </c>
      <c r="N44" s="35">
        <f>SUMIFS(Baseline_RE_PART!$F:$F,Baseline_RE_PART!$C:$C,$B44,Baseline_RE_PART!$D:$D,$C44,Baseline_RE_PART!$E:$E,N$4,Baseline_RE_PART!$B:$B,$A44)</f>
        <v>14.914045936340207</v>
      </c>
      <c r="O44" s="35">
        <f>SUMIFS(Baseline_RE_PART!$F:$F,Baseline_RE_PART!$C:$C,$B44,Baseline_RE_PART!$D:$D,$C44,Baseline_RE_PART!$E:$E,O$4,Baseline_RE_PART!$B:$B,$A44)</f>
        <v>17.33855592911322</v>
      </c>
      <c r="P44" s="35">
        <f>SUMIFS(Baseline_RE_PART!$F:$F,Baseline_RE_PART!$C:$C,$B44,Baseline_RE_PART!$D:$D,$C44,Baseline_RE_PART!$E:$E,P$4,Baseline_RE_PART!$B:$B,$A44)</f>
        <v>19.699048547979107</v>
      </c>
      <c r="Q44" s="35">
        <f>SUMIFS(Baseline_RE_PART!$F:$F,Baseline_RE_PART!$C:$C,$B44,Baseline_RE_PART!$D:$D,$C44,Baseline_RE_PART!$E:$E,Q$4,Baseline_RE_PART!$B:$B,$A44)</f>
        <v>21.953622548802628</v>
      </c>
      <c r="R44" s="35">
        <f>SUMIFS(Baseline_RE_PART!$F:$F,Baseline_RE_PART!$C:$C,$B44,Baseline_RE_PART!$D:$D,$C44,Baseline_RE_PART!$E:$E,R$4,Baseline_RE_PART!$B:$B,$A44)</f>
        <v>24.162605236223211</v>
      </c>
      <c r="S44" s="35">
        <f>SUMIFS(Baseline_RE_PART!$F:$F,Baseline_RE_PART!$C:$C,$B44,Baseline_RE_PART!$D:$D,$C44,Baseline_RE_PART!$E:$E,S$4,Baseline_RE_PART!$B:$B,$A44)</f>
        <v>26.12408664670955</v>
      </c>
      <c r="U44" s="44">
        <f t="shared" si="8"/>
        <v>0</v>
      </c>
      <c r="V44" s="44">
        <f t="shared" si="8"/>
        <v>-9.3535839868292836E-3</v>
      </c>
      <c r="W44" s="44">
        <f t="shared" si="8"/>
        <v>-1.5316039990852182E-2</v>
      </c>
      <c r="X44" s="44">
        <f t="shared" si="8"/>
        <v>-1.3906645416839059E-2</v>
      </c>
      <c r="Y44" s="44">
        <f t="shared" si="8"/>
        <v>-1.2443976371271037E-2</v>
      </c>
      <c r="Z44" s="44">
        <f t="shared" si="8"/>
        <v>-1.1253495786578638E-2</v>
      </c>
      <c r="AA44" s="44">
        <f t="shared" si="8"/>
        <v>-1.1043600775771489E-2</v>
      </c>
      <c r="AC44" s="52">
        <f t="shared" si="9"/>
        <v>0</v>
      </c>
      <c r="AD44" s="52">
        <f t="shared" si="9"/>
        <v>-0.13949978124898799</v>
      </c>
      <c r="AE44" s="52">
        <f t="shared" si="9"/>
        <v>-0.26555801599392481</v>
      </c>
      <c r="AF44" s="52">
        <f t="shared" si="9"/>
        <v>-0.27394768320584362</v>
      </c>
      <c r="AG44" s="52">
        <f t="shared" si="9"/>
        <v>-0.2731903602611041</v>
      </c>
      <c r="AH44" s="52">
        <f t="shared" si="9"/>
        <v>-0.27191377621860013</v>
      </c>
      <c r="AI44" s="52">
        <f t="shared" si="9"/>
        <v>-0.2885039835579235</v>
      </c>
    </row>
    <row r="45" spans="1:35" x14ac:dyDescent="0.25">
      <c r="A45" s="1" t="s">
        <v>68</v>
      </c>
      <c r="B45" s="1" t="s">
        <v>42</v>
      </c>
      <c r="C45" s="1" t="s">
        <v>32</v>
      </c>
      <c r="D45" s="12" t="s">
        <v>60</v>
      </c>
      <c r="E45" s="36">
        <f>SUMIFS(RE_PV_ALL_PART!$F:$F,RE_PV_ALL_PART!$C:$C,$B45,RE_PV_ALL_PART!$D:$D,$C45,RE_PV_ALL_PART!$E:$E,E$4,RE_PV_ALL_PART!$B:$B,$A45)</f>
        <v>52</v>
      </c>
      <c r="F45" s="36">
        <f>SUMIFS(RE_PV_ALL_PART!$F:$F,RE_PV_ALL_PART!$C:$C,$B45,RE_PV_ALL_PART!$D:$D,$C45,RE_PV_ALL_PART!$E:$E,F$4,RE_PV_ALL_PART!$B:$B,$A45)</f>
        <v>62.006550897123809</v>
      </c>
      <c r="G45" s="36">
        <f>SUMIFS(RE_PV_ALL_PART!$F:$F,RE_PV_ALL_PART!$C:$C,$B45,RE_PV_ALL_PART!$D:$D,$C45,RE_PV_ALL_PART!$E:$E,G$4,RE_PV_ALL_PART!$B:$B,$A45)</f>
        <v>70.291144712738472</v>
      </c>
      <c r="H45" s="36">
        <f>SUMIFS(RE_PV_ALL_PART!$F:$F,RE_PV_ALL_PART!$C:$C,$B45,RE_PV_ALL_PART!$D:$D,$C45,RE_PV_ALL_PART!$E:$E,H$4,RE_PV_ALL_PART!$B:$B,$A45)</f>
        <v>78.107810856165884</v>
      </c>
      <c r="I45" s="36">
        <f>SUMIFS(RE_PV_ALL_PART!$F:$F,RE_PV_ALL_PART!$C:$C,$B45,RE_PV_ALL_PART!$D:$D,$C45,RE_PV_ALL_PART!$E:$E,I$4,RE_PV_ALL_PART!$B:$B,$A45)</f>
        <v>85.415203456902432</v>
      </c>
      <c r="J45" s="36">
        <f>SUMIFS(RE_PV_ALL_PART!$F:$F,RE_PV_ALL_PART!$C:$C,$B45,RE_PV_ALL_PART!$D:$D,$C45,RE_PV_ALL_PART!$E:$E,J$4,RE_PV_ALL_PART!$B:$B,$A45)</f>
        <v>92.334432148019815</v>
      </c>
      <c r="K45" s="36">
        <f>SUMIFS(RE_PV_ALL_PART!$F:$F,RE_PV_ALL_PART!$C:$C,$B45,RE_PV_ALL_PART!$D:$D,$C45,RE_PV_ALL_PART!$E:$E,K$4,RE_PV_ALL_PART!$B:$B,$A45)</f>
        <v>98.507984003745719</v>
      </c>
      <c r="L45" s="12" t="s">
        <v>52</v>
      </c>
      <c r="M45" s="36">
        <f>SUMIFS(Baseline_RE_PART!$F:$F,Baseline_RE_PART!$C:$C,$B45,Baseline_RE_PART!$D:$D,$C45,Baseline_RE_PART!$E:$E,M$4,Baseline_RE_PART!$B:$B,$A45)</f>
        <v>52</v>
      </c>
      <c r="N45" s="36">
        <f>SUMIFS(Baseline_RE_PART!$F:$F,Baseline_RE_PART!$C:$C,$B45,Baseline_RE_PART!$D:$D,$C45,Baseline_RE_PART!$E:$E,N$4,Baseline_RE_PART!$B:$B,$A45)</f>
        <v>62.049492903949577</v>
      </c>
      <c r="O45" s="36">
        <f>SUMIFS(Baseline_RE_PART!$F:$F,Baseline_RE_PART!$C:$C,$B45,Baseline_RE_PART!$D:$D,$C45,Baseline_RE_PART!$E:$E,O$4,Baseline_RE_PART!$B:$B,$A45)</f>
        <v>70.413949960674969</v>
      </c>
      <c r="P45" s="36">
        <f>SUMIFS(Baseline_RE_PART!$F:$F,Baseline_RE_PART!$C:$C,$B45,Baseline_RE_PART!$D:$D,$C45,Baseline_RE_PART!$E:$E,P$4,Baseline_RE_PART!$B:$B,$A45)</f>
        <v>78.285681427821231</v>
      </c>
      <c r="Q45" s="36">
        <f>SUMIFS(Baseline_RE_PART!$F:$F,Baseline_RE_PART!$C:$C,$B45,Baseline_RE_PART!$D:$D,$C45,Baseline_RE_PART!$E:$E,Q$4,Baseline_RE_PART!$B:$B,$A45)</f>
        <v>85.615521161942837</v>
      </c>
      <c r="R45" s="36">
        <f>SUMIFS(Baseline_RE_PART!$F:$F,Baseline_RE_PART!$C:$C,$B45,Baseline_RE_PART!$D:$D,$C45,Baseline_RE_PART!$E:$E,R$4,Baseline_RE_PART!$B:$B,$A45)</f>
        <v>92.541173245389672</v>
      </c>
      <c r="S45" s="36">
        <f>SUMIFS(Baseline_RE_PART!$F:$F,Baseline_RE_PART!$C:$C,$B45,Baseline_RE_PART!$D:$D,$C45,Baseline_RE_PART!$E:$E,S$4,Baseline_RE_PART!$B:$B,$A45)</f>
        <v>98.725405788371347</v>
      </c>
      <c r="U45" s="45">
        <f t="shared" si="8"/>
        <v>0</v>
      </c>
      <c r="V45" s="45">
        <f t="shared" si="8"/>
        <v>-6.9206056030535201E-4</v>
      </c>
      <c r="W45" s="45">
        <f t="shared" si="8"/>
        <v>-1.7440471384587708E-3</v>
      </c>
      <c r="X45" s="45">
        <f t="shared" si="8"/>
        <v>-2.2720702995904229E-3</v>
      </c>
      <c r="Y45" s="45">
        <f t="shared" si="8"/>
        <v>-2.3397358600609763E-3</v>
      </c>
      <c r="Z45" s="45">
        <f t="shared" si="8"/>
        <v>-2.2340444811699278E-3</v>
      </c>
      <c r="AA45" s="45">
        <f t="shared" si="8"/>
        <v>-2.202288082681525E-3</v>
      </c>
      <c r="AC45" s="53">
        <f t="shared" si="9"/>
        <v>0</v>
      </c>
      <c r="AD45" s="53">
        <f t="shared" si="9"/>
        <v>-4.2942006825768431E-2</v>
      </c>
      <c r="AE45" s="53">
        <f t="shared" si="9"/>
        <v>-0.12280524793649761</v>
      </c>
      <c r="AF45" s="53">
        <f t="shared" si="9"/>
        <v>-0.17787057165534748</v>
      </c>
      <c r="AG45" s="53">
        <f t="shared" si="9"/>
        <v>-0.2003177050404048</v>
      </c>
      <c r="AH45" s="53">
        <f t="shared" si="9"/>
        <v>-0.20674109736985713</v>
      </c>
      <c r="AI45" s="53">
        <f t="shared" si="9"/>
        <v>-0.21742178462562833</v>
      </c>
    </row>
    <row r="46" spans="1:35" x14ac:dyDescent="0.25">
      <c r="A46" s="1" t="s">
        <v>68</v>
      </c>
      <c r="B46" s="1" t="s">
        <v>43</v>
      </c>
      <c r="C46" s="1" t="s">
        <v>32</v>
      </c>
      <c r="D46" s="12" t="s">
        <v>60</v>
      </c>
      <c r="E46" s="36">
        <f>SUMIFS(RE_PV_ALL_PART!$F:$F,RE_PV_ALL_PART!$C:$C,$B46,RE_PV_ALL_PART!$D:$D,$C46,RE_PV_ALL_PART!$E:$E,E$4,RE_PV_ALL_PART!$B:$B,$A46)</f>
        <v>24</v>
      </c>
      <c r="F46" s="36">
        <f>SUMIFS(RE_PV_ALL_PART!$F:$F,RE_PV_ALL_PART!$C:$C,$B46,RE_PV_ALL_PART!$D:$D,$C46,RE_PV_ALL_PART!$E:$E,F$4,RE_PV_ALL_PART!$B:$B,$A46)</f>
        <v>28.253233941388089</v>
      </c>
      <c r="G46" s="36">
        <f>SUMIFS(RE_PV_ALL_PART!$F:$F,RE_PV_ALL_PART!$C:$C,$B46,RE_PV_ALL_PART!$D:$D,$C46,RE_PV_ALL_PART!$E:$E,G$4,RE_PV_ALL_PART!$B:$B,$A46)</f>
        <v>32.772432152017231</v>
      </c>
      <c r="H46" s="36">
        <f>SUMIFS(RE_PV_ALL_PART!$F:$F,RE_PV_ALL_PART!$C:$C,$B46,RE_PV_ALL_PART!$D:$D,$C46,RE_PV_ALL_PART!$E:$E,H$4,RE_PV_ALL_PART!$B:$B,$A46)</f>
        <v>37.210309532722505</v>
      </c>
      <c r="I46" s="36">
        <f>SUMIFS(RE_PV_ALL_PART!$F:$F,RE_PV_ALL_PART!$C:$C,$B46,RE_PV_ALL_PART!$D:$D,$C46,RE_PV_ALL_PART!$E:$E,I$4,RE_PV_ALL_PART!$B:$B,$A46)</f>
        <v>41.329211003580525</v>
      </c>
      <c r="J46" s="36">
        <f>SUMIFS(RE_PV_ALL_PART!$F:$F,RE_PV_ALL_PART!$C:$C,$B46,RE_PV_ALL_PART!$D:$D,$C46,RE_PV_ALL_PART!$E:$E,J$4,RE_PV_ALL_PART!$B:$B,$A46)</f>
        <v>45.397970640928747</v>
      </c>
      <c r="K46" s="36">
        <f>SUMIFS(RE_PV_ALL_PART!$F:$F,RE_PV_ALL_PART!$C:$C,$B46,RE_PV_ALL_PART!$D:$D,$C46,RE_PV_ALL_PART!$E:$E,K$4,RE_PV_ALL_PART!$B:$B,$A46)</f>
        <v>50.517589948335825</v>
      </c>
      <c r="L46" s="12" t="s">
        <v>52</v>
      </c>
      <c r="M46" s="36">
        <f>SUMIFS(Baseline_RE_PART!$F:$F,Baseline_RE_PART!$C:$C,$B46,Baseline_RE_PART!$D:$D,$C46,Baseline_RE_PART!$E:$E,M$4,Baseline_RE_PART!$B:$B,$A46)</f>
        <v>24</v>
      </c>
      <c r="N46" s="36">
        <f>SUMIFS(Baseline_RE_PART!$F:$F,Baseline_RE_PART!$C:$C,$B46,Baseline_RE_PART!$D:$D,$C46,Baseline_RE_PART!$E:$E,N$4,Baseline_RE_PART!$B:$B,$A46)</f>
        <v>28.456871428361083</v>
      </c>
      <c r="O46" s="36">
        <f>SUMIFS(Baseline_RE_PART!$F:$F,Baseline_RE_PART!$C:$C,$B46,Baseline_RE_PART!$D:$D,$C46,Baseline_RE_PART!$E:$E,O$4,Baseline_RE_PART!$B:$B,$A46)</f>
        <v>33.173900183924502</v>
      </c>
      <c r="P46" s="36">
        <f>SUMIFS(Baseline_RE_PART!$F:$F,Baseline_RE_PART!$C:$C,$B46,Baseline_RE_PART!$D:$D,$C46,Baseline_RE_PART!$E:$E,P$4,Baseline_RE_PART!$B:$B,$A46)</f>
        <v>37.594939279290585</v>
      </c>
      <c r="Q46" s="36">
        <f>SUMIFS(Baseline_RE_PART!$F:$F,Baseline_RE_PART!$C:$C,$B46,Baseline_RE_PART!$D:$D,$C46,Baseline_RE_PART!$E:$E,Q$4,Baseline_RE_PART!$B:$B,$A46)</f>
        <v>41.678157923402253</v>
      </c>
      <c r="R46" s="36">
        <f>SUMIFS(Baseline_RE_PART!$F:$F,Baseline_RE_PART!$C:$C,$B46,Baseline_RE_PART!$D:$D,$C46,Baseline_RE_PART!$E:$E,R$4,Baseline_RE_PART!$B:$B,$A46)</f>
        <v>45.710569370002858</v>
      </c>
      <c r="S46" s="36">
        <f>SUMIFS(Baseline_RE_PART!$F:$F,Baseline_RE_PART!$C:$C,$B46,Baseline_RE_PART!$D:$D,$C46,Baseline_RE_PART!$E:$E,S$4,Baseline_RE_PART!$B:$B,$A46)</f>
        <v>50.818768044388257</v>
      </c>
      <c r="U46" s="45">
        <f t="shared" si="8"/>
        <v>0</v>
      </c>
      <c r="V46" s="45">
        <f t="shared" si="8"/>
        <v>-7.1560040423150895E-3</v>
      </c>
      <c r="W46" s="45">
        <f t="shared" si="8"/>
        <v>-1.2101924394823382E-2</v>
      </c>
      <c r="X46" s="45">
        <f t="shared" si="8"/>
        <v>-1.0230891549277144E-2</v>
      </c>
      <c r="Y46" s="45">
        <f t="shared" si="8"/>
        <v>-8.3724170454710922E-3</v>
      </c>
      <c r="Z46" s="45">
        <f t="shared" si="8"/>
        <v>-6.8386531470170375E-3</v>
      </c>
      <c r="AA46" s="45">
        <f t="shared" si="8"/>
        <v>-5.9265131297430163E-3</v>
      </c>
      <c r="AC46" s="53">
        <f t="shared" si="9"/>
        <v>0</v>
      </c>
      <c r="AD46" s="53">
        <f t="shared" si="9"/>
        <v>-0.203637486972994</v>
      </c>
      <c r="AE46" s="53">
        <f t="shared" si="9"/>
        <v>-0.40146803190727098</v>
      </c>
      <c r="AF46" s="53">
        <f t="shared" si="9"/>
        <v>-0.38462974656808058</v>
      </c>
      <c r="AG46" s="53">
        <f t="shared" si="9"/>
        <v>-0.34894691982172787</v>
      </c>
      <c r="AH46" s="53">
        <f t="shared" si="9"/>
        <v>-0.31259872907411079</v>
      </c>
      <c r="AI46" s="53">
        <f t="shared" si="9"/>
        <v>-0.30117809605243195</v>
      </c>
    </row>
    <row r="47" spans="1:35" x14ac:dyDescent="0.25">
      <c r="A47" s="1" t="s">
        <v>68</v>
      </c>
      <c r="B47" s="1" t="s">
        <v>44</v>
      </c>
      <c r="C47" s="1" t="s">
        <v>32</v>
      </c>
      <c r="D47" s="12" t="s">
        <v>60</v>
      </c>
      <c r="E47" s="36">
        <f>SUMIFS(RE_PV_ALL_PART!$F:$F,RE_PV_ALL_PART!$C:$C,$B47,RE_PV_ALL_PART!$D:$D,$C47,RE_PV_ALL_PART!$E:$E,E$4,RE_PV_ALL_PART!$B:$B,$A47)</f>
        <v>12</v>
      </c>
      <c r="F47" s="36">
        <f>SUMIFS(RE_PV_ALL_PART!$F:$F,RE_PV_ALL_PART!$C:$C,$B47,RE_PV_ALL_PART!$D:$D,$C47,RE_PV_ALL_PART!$E:$E,F$4,RE_PV_ALL_PART!$B:$B,$A47)</f>
        <v>13.729651853874913</v>
      </c>
      <c r="G47" s="36">
        <f>SUMIFS(RE_PV_ALL_PART!$F:$F,RE_PV_ALL_PART!$C:$C,$B47,RE_PV_ALL_PART!$D:$D,$C47,RE_PV_ALL_PART!$E:$E,G$4,RE_PV_ALL_PART!$B:$B,$A47)</f>
        <v>16.427258763238555</v>
      </c>
      <c r="H47" s="36">
        <f>SUMIFS(RE_PV_ALL_PART!$F:$F,RE_PV_ALL_PART!$C:$C,$B47,RE_PV_ALL_PART!$D:$D,$C47,RE_PV_ALL_PART!$E:$E,H$4,RE_PV_ALL_PART!$B:$B,$A47)</f>
        <v>19.07197350582404</v>
      </c>
      <c r="I47" s="36">
        <f>SUMIFS(RE_PV_ALL_PART!$F:$F,RE_PV_ALL_PART!$C:$C,$B47,RE_PV_ALL_PART!$D:$D,$C47,RE_PV_ALL_PART!$E:$E,I$4,RE_PV_ALL_PART!$B:$B,$A47)</f>
        <v>21.547053961062836</v>
      </c>
      <c r="J47" s="36">
        <f>SUMIFS(RE_PV_ALL_PART!$F:$F,RE_PV_ALL_PART!$C:$C,$B47,RE_PV_ALL_PART!$D:$D,$C47,RE_PV_ALL_PART!$E:$E,J$4,RE_PV_ALL_PART!$B:$B,$A47)</f>
        <v>24.034214020854378</v>
      </c>
      <c r="K47" s="36">
        <f>SUMIFS(RE_PV_ALL_PART!$F:$F,RE_PV_ALL_PART!$C:$C,$B47,RE_PV_ALL_PART!$D:$D,$C47,RE_PV_ALL_PART!$E:$E,K$4,RE_PV_ALL_PART!$B:$B,$A47)</f>
        <v>27.845760900261013</v>
      </c>
      <c r="L47" s="12" t="s">
        <v>52</v>
      </c>
      <c r="M47" s="36">
        <f>SUMIFS(Baseline_RE_PART!$F:$F,Baseline_RE_PART!$C:$C,$B47,Baseline_RE_PART!$D:$D,$C47,Baseline_RE_PART!$E:$E,M$4,Baseline_RE_PART!$B:$B,$A47)</f>
        <v>12</v>
      </c>
      <c r="N47" s="36">
        <f>SUMIFS(Baseline_RE_PART!$F:$F,Baseline_RE_PART!$C:$C,$B47,Baseline_RE_PART!$D:$D,$C47,Baseline_RE_PART!$E:$E,N$4,Baseline_RE_PART!$B:$B,$A47)</f>
        <v>13.856592146254167</v>
      </c>
      <c r="O47" s="36">
        <f>SUMIFS(Baseline_RE_PART!$F:$F,Baseline_RE_PART!$C:$C,$B47,Baseline_RE_PART!$D:$D,$C47,Baseline_RE_PART!$E:$E,O$4,Baseline_RE_PART!$B:$B,$A47)</f>
        <v>16.639761475470884</v>
      </c>
      <c r="P47" s="36">
        <f>SUMIFS(Baseline_RE_PART!$F:$F,Baseline_RE_PART!$C:$C,$B47,Baseline_RE_PART!$D:$D,$C47,Baseline_RE_PART!$E:$E,P$4,Baseline_RE_PART!$B:$B,$A47)</f>
        <v>19.264261383697608</v>
      </c>
      <c r="Q47" s="36">
        <f>SUMIFS(Baseline_RE_PART!$F:$F,Baseline_RE_PART!$C:$C,$B47,Baseline_RE_PART!$D:$D,$C47,Baseline_RE_PART!$E:$E,Q$4,Baseline_RE_PART!$B:$B,$A47)</f>
        <v>21.711472361920148</v>
      </c>
      <c r="R47" s="36">
        <f>SUMIFS(Baseline_RE_PART!$F:$F,Baseline_RE_PART!$C:$C,$B47,Baseline_RE_PART!$D:$D,$C47,Baseline_RE_PART!$E:$E,R$4,Baseline_RE_PART!$B:$B,$A47)</f>
        <v>24.1721000600594</v>
      </c>
      <c r="S47" s="36">
        <f>SUMIFS(Baseline_RE_PART!$F:$F,Baseline_RE_PART!$C:$C,$B47,Baseline_RE_PART!$D:$D,$C47,Baseline_RE_PART!$E:$E,S$4,Baseline_RE_PART!$B:$B,$A47)</f>
        <v>27.970958735417646</v>
      </c>
      <c r="U47" s="45">
        <f t="shared" si="8"/>
        <v>0</v>
      </c>
      <c r="V47" s="45">
        <f t="shared" si="8"/>
        <v>-9.161003733054951E-3</v>
      </c>
      <c r="W47" s="45">
        <f t="shared" si="8"/>
        <v>-1.2770778748576683E-2</v>
      </c>
      <c r="X47" s="45">
        <f t="shared" si="8"/>
        <v>-9.9815857999254742E-3</v>
      </c>
      <c r="Y47" s="45">
        <f t="shared" si="8"/>
        <v>-7.5728811992357148E-3</v>
      </c>
      <c r="Z47" s="45">
        <f t="shared" si="8"/>
        <v>-5.7043466998076831E-3</v>
      </c>
      <c r="AA47" s="45">
        <f t="shared" si="8"/>
        <v>-4.4759937026436214E-3</v>
      </c>
      <c r="AC47" s="53">
        <f t="shared" si="9"/>
        <v>0</v>
      </c>
      <c r="AD47" s="53">
        <f t="shared" si="9"/>
        <v>-0.12694029237925442</v>
      </c>
      <c r="AE47" s="53">
        <f t="shared" si="9"/>
        <v>-0.21250271223232886</v>
      </c>
      <c r="AF47" s="53">
        <f t="shared" si="9"/>
        <v>-0.19228787787356794</v>
      </c>
      <c r="AG47" s="53">
        <f t="shared" si="9"/>
        <v>-0.1644184008573113</v>
      </c>
      <c r="AH47" s="53">
        <f t="shared" si="9"/>
        <v>-0.1378860392050214</v>
      </c>
      <c r="AI47" s="53">
        <f t="shared" si="9"/>
        <v>-0.12519783515663363</v>
      </c>
    </row>
    <row r="48" spans="1:35" x14ac:dyDescent="0.25">
      <c r="A48" s="1" t="s">
        <v>68</v>
      </c>
      <c r="B48" s="1" t="s">
        <v>45</v>
      </c>
      <c r="C48" s="1" t="s">
        <v>32</v>
      </c>
      <c r="D48" s="12" t="s">
        <v>60</v>
      </c>
      <c r="E48" s="36">
        <f>SUMIFS(RE_PV_ALL_PART!$F:$F,RE_PV_ALL_PART!$C:$C,$B48,RE_PV_ALL_PART!$D:$D,$C48,RE_PV_ALL_PART!$E:$E,E$4,RE_PV_ALL_PART!$B:$B,$A48)</f>
        <v>6</v>
      </c>
      <c r="F48" s="36">
        <f>SUMIFS(RE_PV_ALL_PART!$F:$F,RE_PV_ALL_PART!$C:$C,$B48,RE_PV_ALL_PART!$D:$D,$C48,RE_PV_ALL_PART!$E:$E,F$4,RE_PV_ALL_PART!$B:$B,$A48)</f>
        <v>7.1427569606555776</v>
      </c>
      <c r="G48" s="36">
        <f>SUMIFS(RE_PV_ALL_PART!$F:$F,RE_PV_ALL_PART!$C:$C,$B48,RE_PV_ALL_PART!$D:$D,$C48,RE_PV_ALL_PART!$E:$E,G$4,RE_PV_ALL_PART!$B:$B,$A48)</f>
        <v>8.1339492227131487</v>
      </c>
      <c r="H48" s="36">
        <f>SUMIFS(RE_PV_ALL_PART!$F:$F,RE_PV_ALL_PART!$C:$C,$B48,RE_PV_ALL_PART!$D:$D,$C48,RE_PV_ALL_PART!$E:$E,H$4,RE_PV_ALL_PART!$B:$B,$A48)</f>
        <v>9.0787661314893366</v>
      </c>
      <c r="I48" s="36">
        <f>SUMIFS(RE_PV_ALL_PART!$F:$F,RE_PV_ALL_PART!$C:$C,$B48,RE_PV_ALL_PART!$D:$D,$C48,RE_PV_ALL_PART!$E:$E,I$4,RE_PV_ALL_PART!$B:$B,$A48)</f>
        <v>9.9251253906261461</v>
      </c>
      <c r="J48" s="36">
        <f>SUMIFS(RE_PV_ALL_PART!$F:$F,RE_PV_ALL_PART!$C:$C,$B48,RE_PV_ALL_PART!$D:$D,$C48,RE_PV_ALL_PART!$E:$E,J$4,RE_PV_ALL_PART!$B:$B,$A48)</f>
        <v>10.702461655452151</v>
      </c>
      <c r="K48" s="36">
        <f>SUMIFS(RE_PV_ALL_PART!$F:$F,RE_PV_ALL_PART!$C:$C,$B48,RE_PV_ALL_PART!$D:$D,$C48,RE_PV_ALL_PART!$E:$E,K$4,RE_PV_ALL_PART!$B:$B,$A48)</f>
        <v>11.479091080273353</v>
      </c>
      <c r="L48" s="12" t="s">
        <v>52</v>
      </c>
      <c r="M48" s="36">
        <f>SUMIFS(Baseline_RE_PART!$F:$F,Baseline_RE_PART!$C:$C,$B48,Baseline_RE_PART!$D:$D,$C48,Baseline_RE_PART!$E:$E,M$4,Baseline_RE_PART!$B:$B,$A48)</f>
        <v>6</v>
      </c>
      <c r="N48" s="36">
        <f>SUMIFS(Baseline_RE_PART!$F:$F,Baseline_RE_PART!$C:$C,$B48,Baseline_RE_PART!$D:$D,$C48,Baseline_RE_PART!$E:$E,N$4,Baseline_RE_PART!$B:$B,$A48)</f>
        <v>7.1970877598969727</v>
      </c>
      <c r="O48" s="36">
        <f>SUMIFS(Baseline_RE_PART!$F:$F,Baseline_RE_PART!$C:$C,$B48,Baseline_RE_PART!$D:$D,$C48,Baseline_RE_PART!$E:$E,O$4,Baseline_RE_PART!$B:$B,$A48)</f>
        <v>8.2377206161989847</v>
      </c>
      <c r="P48" s="36">
        <f>SUMIFS(Baseline_RE_PART!$F:$F,Baseline_RE_PART!$C:$C,$B48,Baseline_RE_PART!$D:$D,$C48,Baseline_RE_PART!$E:$E,P$4,Baseline_RE_PART!$B:$B,$A48)</f>
        <v>9.181072540267305</v>
      </c>
      <c r="Q48" s="36">
        <f>SUMIFS(Baseline_RE_PART!$F:$F,Baseline_RE_PART!$C:$C,$B48,Baseline_RE_PART!$D:$D,$C48,Baseline_RE_PART!$E:$E,Q$4,Baseline_RE_PART!$B:$B,$A48)</f>
        <v>10.02303605990075</v>
      </c>
      <c r="R48" s="36">
        <f>SUMIFS(Baseline_RE_PART!$F:$F,Baseline_RE_PART!$C:$C,$B48,Baseline_RE_PART!$D:$D,$C48,Baseline_RE_PART!$E:$E,R$4,Baseline_RE_PART!$B:$B,$A48)</f>
        <v>10.795867301574521</v>
      </c>
      <c r="S48" s="36">
        <f>SUMIFS(Baseline_RE_PART!$F:$F,Baseline_RE_PART!$C:$C,$B48,Baseline_RE_PART!$D:$D,$C48,Baseline_RE_PART!$E:$E,S$4,Baseline_RE_PART!$B:$B,$A48)</f>
        <v>11.572469100863692</v>
      </c>
      <c r="U48" s="45">
        <f t="shared" si="8"/>
        <v>0</v>
      </c>
      <c r="V48" s="45">
        <f t="shared" si="8"/>
        <v>-7.5489977410213571E-3</v>
      </c>
      <c r="W48" s="45">
        <f t="shared" si="8"/>
        <v>-1.2597100377715664E-2</v>
      </c>
      <c r="X48" s="45">
        <f t="shared" si="8"/>
        <v>-1.1143187065483118E-2</v>
      </c>
      <c r="Y48" s="45">
        <f t="shared" si="8"/>
        <v>-9.7685640049043343E-3</v>
      </c>
      <c r="Z48" s="45">
        <f t="shared" si="8"/>
        <v>-8.6519816808741101E-3</v>
      </c>
      <c r="AA48" s="45">
        <f t="shared" si="8"/>
        <v>-8.0689799019096897E-3</v>
      </c>
      <c r="AC48" s="53">
        <f t="shared" si="9"/>
        <v>0</v>
      </c>
      <c r="AD48" s="53">
        <f t="shared" si="9"/>
        <v>-5.4330799241395056E-2</v>
      </c>
      <c r="AE48" s="53">
        <f t="shared" si="9"/>
        <v>-0.10377139348583597</v>
      </c>
      <c r="AF48" s="53">
        <f t="shared" si="9"/>
        <v>-0.10230640877796837</v>
      </c>
      <c r="AG48" s="53">
        <f t="shared" si="9"/>
        <v>-9.7910669274604345E-2</v>
      </c>
      <c r="AH48" s="53">
        <f t="shared" si="9"/>
        <v>-9.3405646122370456E-2</v>
      </c>
      <c r="AI48" s="53">
        <f t="shared" si="9"/>
        <v>-9.3378020590339617E-2</v>
      </c>
    </row>
    <row r="49" spans="1:35" x14ac:dyDescent="0.25">
      <c r="A49" s="1" t="s">
        <v>68</v>
      </c>
      <c r="B49" s="1" t="s">
        <v>46</v>
      </c>
      <c r="C49" s="1" t="s">
        <v>32</v>
      </c>
      <c r="D49" s="12" t="s">
        <v>60</v>
      </c>
      <c r="E49" s="36">
        <f>SUMIFS(RE_PV_ALL_PART!$F:$F,RE_PV_ALL_PART!$C:$C,$B49,RE_PV_ALL_PART!$D:$D,$C49,RE_PV_ALL_PART!$E:$E,E$4,RE_PV_ALL_PART!$B:$B,$A49)</f>
        <v>3</v>
      </c>
      <c r="F49" s="36">
        <f>SUMIFS(RE_PV_ALL_PART!$F:$F,RE_PV_ALL_PART!$C:$C,$B49,RE_PV_ALL_PART!$D:$D,$C49,RE_PV_ALL_PART!$E:$E,F$4,RE_PV_ALL_PART!$B:$B,$A49)</f>
        <v>3.5013551064491306</v>
      </c>
      <c r="G49" s="36">
        <f>SUMIFS(RE_PV_ALL_PART!$F:$F,RE_PV_ALL_PART!$C:$C,$B49,RE_PV_ALL_PART!$D:$D,$C49,RE_PV_ALL_PART!$E:$E,G$4,RE_PV_ALL_PART!$B:$B,$A49)</f>
        <v>3.9481450104337714</v>
      </c>
      <c r="H49" s="36">
        <f>SUMIFS(RE_PV_ALL_PART!$F:$F,RE_PV_ALL_PART!$C:$C,$B49,RE_PV_ALL_PART!$D:$D,$C49,RE_PV_ALL_PART!$E:$E,H$4,RE_PV_ALL_PART!$B:$B,$A49)</f>
        <v>4.3537250100431777</v>
      </c>
      <c r="I49" s="36">
        <f>SUMIFS(RE_PV_ALL_PART!$F:$F,RE_PV_ALL_PART!$C:$C,$B49,RE_PV_ALL_PART!$D:$D,$C49,RE_PV_ALL_PART!$E:$E,I$4,RE_PV_ALL_PART!$B:$B,$A49)</f>
        <v>4.7093163217981084</v>
      </c>
      <c r="J49" s="36">
        <f>SUMIFS(RE_PV_ALL_PART!$F:$F,RE_PV_ALL_PART!$C:$C,$B49,RE_PV_ALL_PART!$D:$D,$C49,RE_PV_ALL_PART!$E:$E,J$4,RE_PV_ALL_PART!$B:$B,$A49)</f>
        <v>5.0469668795053817</v>
      </c>
      <c r="K49" s="36">
        <f>SUMIFS(RE_PV_ALL_PART!$F:$F,RE_PV_ALL_PART!$C:$C,$B49,RE_PV_ALL_PART!$D:$D,$C49,RE_PV_ALL_PART!$E:$E,K$4,RE_PV_ALL_PART!$B:$B,$A49)</f>
        <v>5.4204453331667874</v>
      </c>
      <c r="L49" s="12" t="s">
        <v>52</v>
      </c>
      <c r="M49" s="36">
        <f>SUMIFS(Baseline_RE_PART!$F:$F,Baseline_RE_PART!$C:$C,$B49,Baseline_RE_PART!$D:$D,$C49,Baseline_RE_PART!$E:$E,M$4,Baseline_RE_PART!$B:$B,$A49)</f>
        <v>3</v>
      </c>
      <c r="N49" s="36">
        <f>SUMIFS(Baseline_RE_PART!$F:$F,Baseline_RE_PART!$C:$C,$B49,Baseline_RE_PART!$D:$D,$C49,Baseline_RE_PART!$E:$E,N$4,Baseline_RE_PART!$B:$B,$A49)</f>
        <v>3.511715108886718</v>
      </c>
      <c r="O49" s="36">
        <f>SUMIFS(Baseline_RE_PART!$F:$F,Baseline_RE_PART!$C:$C,$B49,Baseline_RE_PART!$D:$D,$C49,Baseline_RE_PART!$E:$E,O$4,Baseline_RE_PART!$B:$B,$A49)</f>
        <v>3.9728835385211827</v>
      </c>
      <c r="P49" s="36">
        <f>SUMIFS(Baseline_RE_PART!$F:$F,Baseline_RE_PART!$C:$C,$B49,Baseline_RE_PART!$D:$D,$C49,Baseline_RE_PART!$E:$E,P$4,Baseline_RE_PART!$B:$B,$A49)</f>
        <v>4.3770975836480925</v>
      </c>
      <c r="Q49" s="36">
        <f>SUMIFS(Baseline_RE_PART!$F:$F,Baseline_RE_PART!$C:$C,$B49,Baseline_RE_PART!$D:$D,$C49,Baseline_RE_PART!$E:$E,Q$4,Baseline_RE_PART!$B:$B,$A49)</f>
        <v>4.7294778660359382</v>
      </c>
      <c r="R49" s="36">
        <f>SUMIFS(Baseline_RE_PART!$F:$F,Baseline_RE_PART!$C:$C,$B49,Baseline_RE_PART!$D:$D,$C49,Baseline_RE_PART!$E:$E,R$4,Baseline_RE_PART!$B:$B,$A49)</f>
        <v>5.0638858206672452</v>
      </c>
      <c r="S49" s="36">
        <f>SUMIFS(Baseline_RE_PART!$F:$F,Baseline_RE_PART!$C:$C,$B49,Baseline_RE_PART!$D:$D,$C49,Baseline_RE_PART!$E:$E,S$4,Baseline_RE_PART!$B:$B,$A49)</f>
        <v>5.4360916344787906</v>
      </c>
      <c r="U49" s="45">
        <f t="shared" si="8"/>
        <v>0</v>
      </c>
      <c r="V49" s="45">
        <f t="shared" si="8"/>
        <v>-2.9501261111331001E-3</v>
      </c>
      <c r="W49" s="45">
        <f t="shared" si="8"/>
        <v>-6.2268445192379396E-3</v>
      </c>
      <c r="X49" s="45">
        <f t="shared" si="8"/>
        <v>-5.3397424110968039E-3</v>
      </c>
      <c r="Y49" s="45">
        <f t="shared" si="8"/>
        <v>-4.2629535033067434E-3</v>
      </c>
      <c r="Z49" s="45">
        <f t="shared" si="8"/>
        <v>-3.3410984688502232E-3</v>
      </c>
      <c r="AA49" s="45">
        <f t="shared" si="8"/>
        <v>-2.8782261897069006E-3</v>
      </c>
      <c r="AC49" s="53">
        <f t="shared" si="9"/>
        <v>0</v>
      </c>
      <c r="AD49" s="53">
        <f t="shared" si="9"/>
        <v>-1.036000243758739E-2</v>
      </c>
      <c r="AE49" s="53">
        <f t="shared" si="9"/>
        <v>-2.4738528087411282E-2</v>
      </c>
      <c r="AF49" s="53">
        <f t="shared" si="9"/>
        <v>-2.3372573604914848E-2</v>
      </c>
      <c r="AG49" s="53">
        <f t="shared" si="9"/>
        <v>-2.0161544237829787E-2</v>
      </c>
      <c r="AH49" s="53">
        <f t="shared" si="9"/>
        <v>-1.6918941161863543E-2</v>
      </c>
      <c r="AI49" s="53">
        <f t="shared" si="9"/>
        <v>-1.5646301312003175E-2</v>
      </c>
    </row>
    <row r="50" spans="1:35" x14ac:dyDescent="0.25">
      <c r="A50" s="8" t="s">
        <v>68</v>
      </c>
      <c r="B50" s="8" t="s">
        <v>47</v>
      </c>
      <c r="C50" s="8" t="s">
        <v>32</v>
      </c>
      <c r="D50" s="34" t="s">
        <v>60</v>
      </c>
      <c r="E50" s="37">
        <f>SUMIFS(RE_PV_ALL_PART!$F:$F,RE_PV_ALL_PART!$C:$C,$B50,RE_PV_ALL_PART!$D:$D,$C50,RE_PV_ALL_PART!$E:$E,E$4,RE_PV_ALL_PART!$B:$B,$A50)</f>
        <v>74</v>
      </c>
      <c r="F50" s="37">
        <f>SUMIFS(RE_PV_ALL_PART!$F:$F,RE_PV_ALL_PART!$C:$C,$B50,RE_PV_ALL_PART!$D:$D,$C50,RE_PV_ALL_PART!$E:$E,F$4,RE_PV_ALL_PART!$B:$B,$A50)</f>
        <v>79.731942050598875</v>
      </c>
      <c r="G50" s="37">
        <f>SUMIFS(RE_PV_ALL_PART!$F:$F,RE_PV_ALL_PART!$C:$C,$B50,RE_PV_ALL_PART!$D:$D,$C50,RE_PV_ALL_PART!$E:$E,G$4,RE_PV_ALL_PART!$B:$B,$A50)</f>
        <v>93.873089201693716</v>
      </c>
      <c r="H50" s="37">
        <f>SUMIFS(RE_PV_ALL_PART!$F:$F,RE_PV_ALL_PART!$C:$C,$B50,RE_PV_ALL_PART!$D:$D,$C50,RE_PV_ALL_PART!$E:$E,H$4,RE_PV_ALL_PART!$B:$B,$A50)</f>
        <v>99.95752412470722</v>
      </c>
      <c r="I50" s="37">
        <f>SUMIFS(RE_PV_ALL_PART!$F:$F,RE_PV_ALL_PART!$C:$C,$B50,RE_PV_ALL_PART!$D:$D,$C50,RE_PV_ALL_PART!$E:$E,I$4,RE_PV_ALL_PART!$B:$B,$A50)</f>
        <v>105.30716432459124</v>
      </c>
      <c r="J50" s="37">
        <f>SUMIFS(RE_PV_ALL_PART!$F:$F,RE_PV_ALL_PART!$C:$C,$B50,RE_PV_ALL_PART!$D:$D,$C50,RE_PV_ALL_PART!$E:$E,J$4,RE_PV_ALL_PART!$B:$B,$A50)</f>
        <v>110.06832483036172</v>
      </c>
      <c r="K50" s="37">
        <f>SUMIFS(RE_PV_ALL_PART!$F:$F,RE_PV_ALL_PART!$C:$C,$B50,RE_PV_ALL_PART!$D:$D,$C50,RE_PV_ALL_PART!$E:$E,K$4,RE_PV_ALL_PART!$B:$B,$A50)</f>
        <v>115.71498362973222</v>
      </c>
      <c r="L50" s="34" t="s">
        <v>52</v>
      </c>
      <c r="M50" s="37">
        <f>SUMIFS(Baseline_RE_PART!$F:$F,Baseline_RE_PART!$C:$C,$B50,Baseline_RE_PART!$D:$D,$C50,Baseline_RE_PART!$E:$E,M$4,Baseline_RE_PART!$B:$B,$A50)</f>
        <v>74</v>
      </c>
      <c r="N50" s="37">
        <f>SUMIFS(Baseline_RE_PART!$F:$F,Baseline_RE_PART!$C:$C,$B50,Baseline_RE_PART!$D:$D,$C50,Baseline_RE_PART!$E:$E,N$4,Baseline_RE_PART!$B:$B,$A50)</f>
        <v>79.947066222001126</v>
      </c>
      <c r="O50" s="37">
        <f>SUMIFS(Baseline_RE_PART!$F:$F,Baseline_RE_PART!$C:$C,$B50,Baseline_RE_PART!$D:$D,$C50,Baseline_RE_PART!$E:$E,O$4,Baseline_RE_PART!$B:$B,$A50)</f>
        <v>86.751752962502678</v>
      </c>
      <c r="P50" s="37">
        <f>SUMIFS(Baseline_RE_PART!$F:$F,Baseline_RE_PART!$C:$C,$B50,Baseline_RE_PART!$D:$D,$C50,Baseline_RE_PART!$E:$E,P$4,Baseline_RE_PART!$B:$B,$A50)</f>
        <v>92.825025500198166</v>
      </c>
      <c r="Q50" s="37">
        <f>SUMIFS(Baseline_RE_PART!$F:$F,Baseline_RE_PART!$C:$C,$B50,Baseline_RE_PART!$D:$D,$C50,Baseline_RE_PART!$E:$E,Q$4,Baseline_RE_PART!$B:$B,$A50)</f>
        <v>98.204055273475348</v>
      </c>
      <c r="R50" s="37">
        <f>SUMIFS(Baseline_RE_PART!$F:$F,Baseline_RE_PART!$C:$C,$B50,Baseline_RE_PART!$D:$D,$C50,Baseline_RE_PART!$E:$E,R$4,Baseline_RE_PART!$B:$B,$A50)</f>
        <v>103.01706100849083</v>
      </c>
      <c r="S50" s="37">
        <f>SUMIFS(Baseline_RE_PART!$F:$F,Baseline_RE_PART!$C:$C,$B50,Baseline_RE_PART!$D:$D,$C50,Baseline_RE_PART!$E:$E,S$4,Baseline_RE_PART!$B:$B,$A50)</f>
        <v>108.72581349753349</v>
      </c>
      <c r="U50" s="46">
        <f t="shared" si="8"/>
        <v>0</v>
      </c>
      <c r="V50" s="46">
        <f t="shared" si="8"/>
        <v>-2.6908325917162079E-3</v>
      </c>
      <c r="W50" s="46">
        <f t="shared" si="8"/>
        <v>8.2088672516728689E-2</v>
      </c>
      <c r="X50" s="46">
        <f t="shared" si="8"/>
        <v>7.6838100351438454E-2</v>
      </c>
      <c r="Y50" s="46">
        <f t="shared" si="8"/>
        <v>7.2330099111848289E-2</v>
      </c>
      <c r="Z50" s="46">
        <f t="shared" si="8"/>
        <v>6.8447534348603734E-2</v>
      </c>
      <c r="AA50" s="46">
        <f t="shared" si="8"/>
        <v>6.428252783187749E-2</v>
      </c>
      <c r="AC50" s="54">
        <f t="shared" si="9"/>
        <v>0</v>
      </c>
      <c r="AD50" s="54">
        <f t="shared" si="9"/>
        <v>-0.21512417140225182</v>
      </c>
      <c r="AE50" s="54">
        <f t="shared" si="9"/>
        <v>7.121336239191038</v>
      </c>
      <c r="AF50" s="54">
        <f t="shared" si="9"/>
        <v>7.1324986245090543</v>
      </c>
      <c r="AG50" s="54">
        <f t="shared" si="9"/>
        <v>7.1031090511158936</v>
      </c>
      <c r="AH50" s="54">
        <f t="shared" si="9"/>
        <v>7.0512638218708901</v>
      </c>
      <c r="AI50" s="54">
        <f t="shared" si="9"/>
        <v>6.9891701321987227</v>
      </c>
    </row>
    <row r="51" spans="1:35" x14ac:dyDescent="0.25">
      <c r="A51" s="5" t="s">
        <v>66</v>
      </c>
      <c r="B51" s="5" t="s">
        <v>31</v>
      </c>
      <c r="C51" s="5" t="s">
        <v>32</v>
      </c>
      <c r="D51" s="33" t="s">
        <v>60</v>
      </c>
      <c r="E51" s="35">
        <f>SUMIFS(RE_PV_ALL_PART!$F:$F,RE_PV_ALL_PART!$C:$C,$B51,RE_PV_ALL_PART!$D:$D,$C51,RE_PV_ALL_PART!$E:$E,E$4,RE_PV_ALL_PART!$B:$B,$A51)</f>
        <v>80</v>
      </c>
      <c r="F51" s="35">
        <f>SUMIFS(RE_PV_ALL_PART!$F:$F,RE_PV_ALL_PART!$C:$C,$B51,RE_PV_ALL_PART!$D:$D,$C51,RE_PV_ALL_PART!$E:$E,F$4,RE_PV_ALL_PART!$B:$B,$A51)</f>
        <v>96.586380195890143</v>
      </c>
      <c r="G51" s="35">
        <f>SUMIFS(RE_PV_ALL_PART!$F:$F,RE_PV_ALL_PART!$C:$C,$B51,RE_PV_ALL_PART!$D:$D,$C51,RE_PV_ALL_PART!$E:$E,G$4,RE_PV_ALL_PART!$B:$B,$A51)</f>
        <v>105.74360972395696</v>
      </c>
      <c r="H51" s="35">
        <f>SUMIFS(RE_PV_ALL_PART!$F:$F,RE_PV_ALL_PART!$C:$C,$B51,RE_PV_ALL_PART!$D:$D,$C51,RE_PV_ALL_PART!$E:$E,H$4,RE_PV_ALL_PART!$B:$B,$A51)</f>
        <v>113.95429390028802</v>
      </c>
      <c r="I51" s="35">
        <f>SUMIFS(RE_PV_ALL_PART!$F:$F,RE_PV_ALL_PART!$C:$C,$B51,RE_PV_ALL_PART!$D:$D,$C51,RE_PV_ALL_PART!$E:$E,I$4,RE_PV_ALL_PART!$B:$B,$A51)</f>
        <v>121.14307249756882</v>
      </c>
      <c r="J51" s="35">
        <f>SUMIFS(RE_PV_ALL_PART!$F:$F,RE_PV_ALL_PART!$C:$C,$B51,RE_PV_ALL_PART!$D:$D,$C51,RE_PV_ALL_PART!$E:$E,J$4,RE_PV_ALL_PART!$B:$B,$A51)</f>
        <v>127.07468339142746</v>
      </c>
      <c r="K51" s="35">
        <f>SUMIFS(RE_PV_ALL_PART!$F:$F,RE_PV_ALL_PART!$C:$C,$B51,RE_PV_ALL_PART!$D:$D,$C51,RE_PV_ALL_PART!$E:$E,K$4,RE_PV_ALL_PART!$B:$B,$A51)</f>
        <v>127.83279225263503</v>
      </c>
      <c r="L51" s="33" t="s">
        <v>52</v>
      </c>
      <c r="M51" s="35">
        <f>SUMIFS(Baseline_RE_PART!$F:$F,Baseline_RE_PART!$C:$C,$B51,Baseline_RE_PART!$D:$D,$C51,Baseline_RE_PART!$E:$E,M$4,Baseline_RE_PART!$B:$B,$A51)</f>
        <v>80</v>
      </c>
      <c r="N51" s="35">
        <f>SUMIFS(Baseline_RE_PART!$F:$F,Baseline_RE_PART!$C:$C,$B51,Baseline_RE_PART!$D:$D,$C51,Baseline_RE_PART!$E:$E,N$4,Baseline_RE_PART!$B:$B,$A51)</f>
        <v>96.896752766898416</v>
      </c>
      <c r="O51" s="35">
        <f>SUMIFS(Baseline_RE_PART!$F:$F,Baseline_RE_PART!$C:$C,$B51,Baseline_RE_PART!$D:$D,$C51,Baseline_RE_PART!$E:$E,O$4,Baseline_RE_PART!$B:$B,$A51)</f>
        <v>106.32307213619326</v>
      </c>
      <c r="P51" s="35">
        <f>SUMIFS(Baseline_RE_PART!$F:$F,Baseline_RE_PART!$C:$C,$B51,Baseline_RE_PART!$D:$D,$C51,Baseline_RE_PART!$E:$E,P$4,Baseline_RE_PART!$B:$B,$A51)</f>
        <v>114.62290380507716</v>
      </c>
      <c r="Q51" s="35">
        <f>SUMIFS(Baseline_RE_PART!$F:$F,Baseline_RE_PART!$C:$C,$B51,Baseline_RE_PART!$D:$D,$C51,Baseline_RE_PART!$E:$E,Q$4,Baseline_RE_PART!$B:$B,$A51)</f>
        <v>121.8725125487007</v>
      </c>
      <c r="R51" s="35">
        <f>SUMIFS(Baseline_RE_PART!$F:$F,Baseline_RE_PART!$C:$C,$B51,Baseline_RE_PART!$D:$D,$C51,Baseline_RE_PART!$E:$E,R$4,Baseline_RE_PART!$B:$B,$A51)</f>
        <v>127.8479431624456</v>
      </c>
      <c r="S51" s="35">
        <f>SUMIFS(Baseline_RE_PART!$F:$F,Baseline_RE_PART!$C:$C,$B51,Baseline_RE_PART!$D:$D,$C51,Baseline_RE_PART!$E:$E,S$4,Baseline_RE_PART!$B:$B,$A51)</f>
        <v>128.67605629379841</v>
      </c>
      <c r="U51" s="44">
        <f t="shared" si="8"/>
        <v>0</v>
      </c>
      <c r="V51" s="44">
        <f t="shared" si="8"/>
        <v>-3.2031266491966415E-3</v>
      </c>
      <c r="W51" s="44">
        <f t="shared" si="8"/>
        <v>-5.45001569832404E-3</v>
      </c>
      <c r="X51" s="44">
        <f t="shared" si="8"/>
        <v>-5.8331265619142592E-3</v>
      </c>
      <c r="Y51" s="44">
        <f t="shared" si="8"/>
        <v>-5.985271296022443E-3</v>
      </c>
      <c r="Z51" s="44">
        <f t="shared" si="8"/>
        <v>-6.0482769756853294E-3</v>
      </c>
      <c r="AA51" s="44">
        <f t="shared" si="8"/>
        <v>-6.5533873624320504E-3</v>
      </c>
      <c r="AC51" s="52">
        <f t="shared" si="9"/>
        <v>0</v>
      </c>
      <c r="AD51" s="52">
        <f t="shared" si="9"/>
        <v>-0.31037257100827276</v>
      </c>
      <c r="AE51" s="52">
        <f t="shared" si="9"/>
        <v>-0.57946241223629613</v>
      </c>
      <c r="AF51" s="52">
        <f t="shared" si="9"/>
        <v>-0.66860990478913607</v>
      </c>
      <c r="AG51" s="52">
        <f t="shared" si="9"/>
        <v>-0.72944005113187416</v>
      </c>
      <c r="AH51" s="52">
        <f t="shared" si="9"/>
        <v>-0.77325977101814658</v>
      </c>
      <c r="AI51" s="52">
        <f t="shared" si="9"/>
        <v>-0.84326404116337983</v>
      </c>
    </row>
    <row r="52" spans="1:35" x14ac:dyDescent="0.25">
      <c r="A52" s="1" t="s">
        <v>66</v>
      </c>
      <c r="B52" s="1" t="s">
        <v>42</v>
      </c>
      <c r="C52" s="1" t="s">
        <v>32</v>
      </c>
      <c r="D52" s="12" t="s">
        <v>60</v>
      </c>
      <c r="E52" s="36">
        <f>SUMIFS(RE_PV_ALL_PART!$F:$F,RE_PV_ALL_PART!$C:$C,$B52,RE_PV_ALL_PART!$D:$D,$C52,RE_PV_ALL_PART!$E:$E,E$4,RE_PV_ALL_PART!$B:$B,$A52)</f>
        <v>94</v>
      </c>
      <c r="F52" s="36">
        <f>SUMIFS(RE_PV_ALL_PART!$F:$F,RE_PV_ALL_PART!$C:$C,$B52,RE_PV_ALL_PART!$D:$D,$C52,RE_PV_ALL_PART!$E:$E,F$4,RE_PV_ALL_PART!$B:$B,$A52)</f>
        <v>108.47969656618535</v>
      </c>
      <c r="G52" s="36">
        <f>SUMIFS(RE_PV_ALL_PART!$F:$F,RE_PV_ALL_PART!$C:$C,$B52,RE_PV_ALL_PART!$D:$D,$C52,RE_PV_ALL_PART!$E:$E,G$4,RE_PV_ALL_PART!$B:$B,$A52)</f>
        <v>117.57161296532769</v>
      </c>
      <c r="H52" s="36">
        <f>SUMIFS(RE_PV_ALL_PART!$F:$F,RE_PV_ALL_PART!$C:$C,$B52,RE_PV_ALL_PART!$D:$D,$C52,RE_PV_ALL_PART!$E:$E,H$4,RE_PV_ALL_PART!$B:$B,$A52)</f>
        <v>125.64106610124813</v>
      </c>
      <c r="I52" s="36">
        <f>SUMIFS(RE_PV_ALL_PART!$F:$F,RE_PV_ALL_PART!$C:$C,$B52,RE_PV_ALL_PART!$D:$D,$C52,RE_PV_ALL_PART!$E:$E,I$4,RE_PV_ALL_PART!$B:$B,$A52)</f>
        <v>132.62109362567284</v>
      </c>
      <c r="J52" s="36">
        <f>SUMIFS(RE_PV_ALL_PART!$F:$F,RE_PV_ALL_PART!$C:$C,$B52,RE_PV_ALL_PART!$D:$D,$C52,RE_PV_ALL_PART!$E:$E,J$4,RE_PV_ALL_PART!$B:$B,$A52)</f>
        <v>138.42697860214577</v>
      </c>
      <c r="K52" s="36">
        <f>SUMIFS(RE_PV_ALL_PART!$F:$F,RE_PV_ALL_PART!$C:$C,$B52,RE_PV_ALL_PART!$D:$D,$C52,RE_PV_ALL_PART!$E:$E,K$4,RE_PV_ALL_PART!$B:$B,$A52)</f>
        <v>141.25663768530964</v>
      </c>
      <c r="L52" s="12" t="s">
        <v>52</v>
      </c>
      <c r="M52" s="36">
        <f>SUMIFS(Baseline_RE_PART!$F:$F,Baseline_RE_PART!$C:$C,$B52,Baseline_RE_PART!$D:$D,$C52,Baseline_RE_PART!$E:$E,M$4,Baseline_RE_PART!$B:$B,$A52)</f>
        <v>94</v>
      </c>
      <c r="N52" s="36">
        <f>SUMIFS(Baseline_RE_PART!$F:$F,Baseline_RE_PART!$C:$C,$B52,Baseline_RE_PART!$D:$D,$C52,Baseline_RE_PART!$E:$E,N$4,Baseline_RE_PART!$B:$B,$A52)</f>
        <v>108.67159454791754</v>
      </c>
      <c r="O52" s="36">
        <f>SUMIFS(Baseline_RE_PART!$F:$F,Baseline_RE_PART!$C:$C,$B52,Baseline_RE_PART!$D:$D,$C52,Baseline_RE_PART!$E:$E,O$4,Baseline_RE_PART!$B:$B,$A52)</f>
        <v>118.02550578095818</v>
      </c>
      <c r="P52" s="36">
        <f>SUMIFS(Baseline_RE_PART!$F:$F,Baseline_RE_PART!$C:$C,$B52,Baseline_RE_PART!$D:$D,$C52,Baseline_RE_PART!$E:$E,P$4,Baseline_RE_PART!$B:$B,$A52)</f>
        <v>126.13516234506507</v>
      </c>
      <c r="Q52" s="36">
        <f>SUMIFS(Baseline_RE_PART!$F:$F,Baseline_RE_PART!$C:$C,$B52,Baseline_RE_PART!$D:$D,$C52,Baseline_RE_PART!$E:$E,Q$4,Baseline_RE_PART!$B:$B,$A52)</f>
        <v>133.13659399080825</v>
      </c>
      <c r="R52" s="36">
        <f>SUMIFS(Baseline_RE_PART!$F:$F,Baseline_RE_PART!$C:$C,$B52,Baseline_RE_PART!$D:$D,$C52,Baseline_RE_PART!$E:$E,R$4,Baseline_RE_PART!$B:$B,$A52)</f>
        <v>138.9527508314797</v>
      </c>
      <c r="S52" s="36">
        <f>SUMIFS(Baseline_RE_PART!$F:$F,Baseline_RE_PART!$C:$C,$B52,Baseline_RE_PART!$D:$D,$C52,Baseline_RE_PART!$E:$E,S$4,Baseline_RE_PART!$B:$B,$A52)</f>
        <v>141.80382509115563</v>
      </c>
      <c r="U52" s="45">
        <f t="shared" si="8"/>
        <v>0</v>
      </c>
      <c r="V52" s="45">
        <f t="shared" si="8"/>
        <v>-1.765852268299728E-3</v>
      </c>
      <c r="W52" s="45">
        <f t="shared" si="8"/>
        <v>-3.8457180304134475E-3</v>
      </c>
      <c r="X52" s="45">
        <f t="shared" ref="X52:AA57" si="10">H52/P52-1</f>
        <v>-3.9171967168460942E-3</v>
      </c>
      <c r="Y52" s="45">
        <f t="shared" si="10"/>
        <v>-3.8719659988523114E-3</v>
      </c>
      <c r="Z52" s="45">
        <f t="shared" si="10"/>
        <v>-3.7838202280110478E-3</v>
      </c>
      <c r="AA52" s="45">
        <f t="shared" si="10"/>
        <v>-3.8587633690010392E-3</v>
      </c>
      <c r="AC52" s="53">
        <f t="shared" si="9"/>
        <v>0</v>
      </c>
      <c r="AD52" s="53">
        <f t="shared" si="9"/>
        <v>-0.19189798173218264</v>
      </c>
      <c r="AE52" s="53">
        <f t="shared" si="9"/>
        <v>-0.45389281563049622</v>
      </c>
      <c r="AF52" s="53">
        <f t="shared" ref="AF52:AI57" si="11">H52-P52</f>
        <v>-0.49409624381694073</v>
      </c>
      <c r="AG52" s="53">
        <f t="shared" si="11"/>
        <v>-0.51550036513540931</v>
      </c>
      <c r="AH52" s="53">
        <f t="shared" si="11"/>
        <v>-0.52577222933393841</v>
      </c>
      <c r="AI52" s="53">
        <f t="shared" si="11"/>
        <v>-0.54718740584598891</v>
      </c>
    </row>
    <row r="53" spans="1:35" x14ac:dyDescent="0.25">
      <c r="A53" s="1" t="s">
        <v>66</v>
      </c>
      <c r="B53" s="1" t="s">
        <v>43</v>
      </c>
      <c r="C53" s="1" t="s">
        <v>32</v>
      </c>
      <c r="D53" s="12" t="s">
        <v>60</v>
      </c>
      <c r="E53" s="36">
        <f>SUMIFS(RE_PV_ALL_PART!$F:$F,RE_PV_ALL_PART!$C:$C,$B53,RE_PV_ALL_PART!$D:$D,$C53,RE_PV_ALL_PART!$E:$E,E$4,RE_PV_ALL_PART!$B:$B,$A53)</f>
        <v>172</v>
      </c>
      <c r="F53" s="36">
        <f>SUMIFS(RE_PV_ALL_PART!$F:$F,RE_PV_ALL_PART!$C:$C,$B53,RE_PV_ALL_PART!$D:$D,$C53,RE_PV_ALL_PART!$E:$E,F$4,RE_PV_ALL_PART!$B:$B,$A53)</f>
        <v>200.77705701248036</v>
      </c>
      <c r="G53" s="36">
        <f>SUMIFS(RE_PV_ALL_PART!$F:$F,RE_PV_ALL_PART!$C:$C,$B53,RE_PV_ALL_PART!$D:$D,$C53,RE_PV_ALL_PART!$E:$E,G$4,RE_PV_ALL_PART!$B:$B,$A53)</f>
        <v>222.38250093639283</v>
      </c>
      <c r="H53" s="36">
        <f>SUMIFS(RE_PV_ALL_PART!$F:$F,RE_PV_ALL_PART!$C:$C,$B53,RE_PV_ALL_PART!$D:$D,$C53,RE_PV_ALL_PART!$E:$E,H$4,RE_PV_ALL_PART!$B:$B,$A53)</f>
        <v>241.9893667133264</v>
      </c>
      <c r="I53" s="36">
        <f>SUMIFS(RE_PV_ALL_PART!$F:$F,RE_PV_ALL_PART!$C:$C,$B53,RE_PV_ALL_PART!$D:$D,$C53,RE_PV_ALL_PART!$E:$E,I$4,RE_PV_ALL_PART!$B:$B,$A53)</f>
        <v>259.71064872182706</v>
      </c>
      <c r="J53" s="36">
        <f>SUMIFS(RE_PV_ALL_PART!$F:$F,RE_PV_ALL_PART!$C:$C,$B53,RE_PV_ALL_PART!$D:$D,$C53,RE_PV_ALL_PART!$E:$E,J$4,RE_PV_ALL_PART!$B:$B,$A53)</f>
        <v>275.33657206438772</v>
      </c>
      <c r="K53" s="36">
        <f>SUMIFS(RE_PV_ALL_PART!$F:$F,RE_PV_ALL_PART!$C:$C,$B53,RE_PV_ALL_PART!$D:$D,$C53,RE_PV_ALL_PART!$E:$E,K$4,RE_PV_ALL_PART!$B:$B,$A53)</f>
        <v>287.38655635865729</v>
      </c>
      <c r="L53" s="12" t="s">
        <v>52</v>
      </c>
      <c r="M53" s="36">
        <f>SUMIFS(Baseline_RE_PART!$F:$F,Baseline_RE_PART!$C:$C,$B53,Baseline_RE_PART!$D:$D,$C53,Baseline_RE_PART!$E:$E,M$4,Baseline_RE_PART!$B:$B,$A53)</f>
        <v>172</v>
      </c>
      <c r="N53" s="36">
        <f>SUMIFS(Baseline_RE_PART!$F:$F,Baseline_RE_PART!$C:$C,$B53,Baseline_RE_PART!$D:$D,$C53,Baseline_RE_PART!$E:$E,N$4,Baseline_RE_PART!$B:$B,$A53)</f>
        <v>200.5593850274341</v>
      </c>
      <c r="O53" s="36">
        <f>SUMIFS(Baseline_RE_PART!$F:$F,Baseline_RE_PART!$C:$C,$B53,Baseline_RE_PART!$D:$D,$C53,Baseline_RE_PART!$E:$E,O$4,Baseline_RE_PART!$B:$B,$A53)</f>
        <v>222.3048981687312</v>
      </c>
      <c r="P53" s="36">
        <f>SUMIFS(Baseline_RE_PART!$F:$F,Baseline_RE_PART!$C:$C,$B53,Baseline_RE_PART!$D:$D,$C53,Baseline_RE_PART!$E:$E,P$4,Baseline_RE_PART!$B:$B,$A53)</f>
        <v>242.06525414830821</v>
      </c>
      <c r="Q53" s="36">
        <f>SUMIFS(Baseline_RE_PART!$F:$F,Baseline_RE_PART!$C:$C,$B53,Baseline_RE_PART!$D:$D,$C53,Baseline_RE_PART!$E:$E,Q$4,Baseline_RE_PART!$B:$B,$A53)</f>
        <v>259.8784586975745</v>
      </c>
      <c r="R53" s="36">
        <f>SUMIFS(Baseline_RE_PART!$F:$F,Baseline_RE_PART!$C:$C,$B53,Baseline_RE_PART!$D:$D,$C53,Baseline_RE_PART!$E:$E,R$4,Baseline_RE_PART!$B:$B,$A53)</f>
        <v>275.55016317523626</v>
      </c>
      <c r="S53" s="36">
        <f>SUMIFS(Baseline_RE_PART!$F:$F,Baseline_RE_PART!$C:$C,$B53,Baseline_RE_PART!$D:$D,$C53,Baseline_RE_PART!$E:$E,S$4,Baseline_RE_PART!$B:$B,$A53)</f>
        <v>287.61109649833088</v>
      </c>
      <c r="U53" s="45">
        <f t="shared" ref="U53:W57" si="12">E53/M53-1</f>
        <v>0</v>
      </c>
      <c r="V53" s="45">
        <f t="shared" si="12"/>
        <v>1.0853243542627844E-3</v>
      </c>
      <c r="W53" s="45">
        <f t="shared" si="12"/>
        <v>3.49082581179605E-4</v>
      </c>
      <c r="X53" s="45">
        <f t="shared" si="10"/>
        <v>-3.1349990831530672E-4</v>
      </c>
      <c r="Y53" s="45">
        <f t="shared" si="10"/>
        <v>-6.4572483840508177E-4</v>
      </c>
      <c r="Z53" s="45">
        <f t="shared" si="10"/>
        <v>-7.7514420019675345E-4</v>
      </c>
      <c r="AA53" s="45">
        <f t="shared" si="10"/>
        <v>-7.8070749844971754E-4</v>
      </c>
      <c r="AC53" s="53">
        <f t="shared" ref="AC53:AE57" si="13">E53-M53</f>
        <v>0</v>
      </c>
      <c r="AD53" s="53">
        <f t="shared" si="13"/>
        <v>0.21767198504625185</v>
      </c>
      <c r="AE53" s="53">
        <f t="shared" si="13"/>
        <v>7.7602767661630878E-2</v>
      </c>
      <c r="AF53" s="53">
        <f t="shared" si="11"/>
        <v>-7.588743498180861E-2</v>
      </c>
      <c r="AG53" s="53">
        <f t="shared" si="11"/>
        <v>-0.16780997574744561</v>
      </c>
      <c r="AH53" s="53">
        <f t="shared" si="11"/>
        <v>-0.21359111084854021</v>
      </c>
      <c r="AI53" s="53">
        <f t="shared" si="11"/>
        <v>-0.22454013967359288</v>
      </c>
    </row>
    <row r="54" spans="1:35" x14ac:dyDescent="0.25">
      <c r="A54" s="1" t="s">
        <v>66</v>
      </c>
      <c r="B54" s="1" t="s">
        <v>44</v>
      </c>
      <c r="C54" s="1" t="s">
        <v>32</v>
      </c>
      <c r="D54" s="12" t="s">
        <v>60</v>
      </c>
      <c r="E54" s="36">
        <f>SUMIFS(RE_PV_ALL_PART!$F:$F,RE_PV_ALL_PART!$C:$C,$B54,RE_PV_ALL_PART!$D:$D,$C54,RE_PV_ALL_PART!$E:$E,E$4,RE_PV_ALL_PART!$B:$B,$A54)</f>
        <v>224</v>
      </c>
      <c r="F54" s="36">
        <f>SUMIFS(RE_PV_ALL_PART!$F:$F,RE_PV_ALL_PART!$C:$C,$B54,RE_PV_ALL_PART!$D:$D,$C54,RE_PV_ALL_PART!$E:$E,F$4,RE_PV_ALL_PART!$B:$B,$A54)</f>
        <v>255.33798651267406</v>
      </c>
      <c r="G54" s="36">
        <f>SUMIFS(RE_PV_ALL_PART!$F:$F,RE_PV_ALL_PART!$C:$C,$B54,RE_PV_ALL_PART!$D:$D,$C54,RE_PV_ALL_PART!$E:$E,G$4,RE_PV_ALL_PART!$B:$B,$A54)</f>
        <v>291.74113702321267</v>
      </c>
      <c r="H54" s="36">
        <f>SUMIFS(RE_PV_ALL_PART!$F:$F,RE_PV_ALL_PART!$C:$C,$B54,RE_PV_ALL_PART!$D:$D,$C54,RE_PV_ALL_PART!$E:$E,H$4,RE_PV_ALL_PART!$B:$B,$A54)</f>
        <v>326.01268704451832</v>
      </c>
      <c r="I54" s="36">
        <f>SUMIFS(RE_PV_ALL_PART!$F:$F,RE_PV_ALL_PART!$C:$C,$B54,RE_PV_ALL_PART!$D:$D,$C54,RE_PV_ALL_PART!$E:$E,I$4,RE_PV_ALL_PART!$B:$B,$A54)</f>
        <v>357.41884030439303</v>
      </c>
      <c r="J54" s="36">
        <f>SUMIFS(RE_PV_ALL_PART!$F:$F,RE_PV_ALL_PART!$C:$C,$B54,RE_PV_ALL_PART!$D:$D,$C54,RE_PV_ALL_PART!$E:$E,J$4,RE_PV_ALL_PART!$B:$B,$A54)</f>
        <v>387.14690619926591</v>
      </c>
      <c r="K54" s="36">
        <f>SUMIFS(RE_PV_ALL_PART!$F:$F,RE_PV_ALL_PART!$C:$C,$B54,RE_PV_ALL_PART!$D:$D,$C54,RE_PV_ALL_PART!$E:$E,K$4,RE_PV_ALL_PART!$B:$B,$A54)</f>
        <v>426.40547870102182</v>
      </c>
      <c r="L54" s="12" t="s">
        <v>52</v>
      </c>
      <c r="M54" s="36">
        <f>SUMIFS(Baseline_RE_PART!$F:$F,Baseline_RE_PART!$C:$C,$B54,Baseline_RE_PART!$D:$D,$C54,Baseline_RE_PART!$E:$E,M$4,Baseline_RE_PART!$B:$B,$A54)</f>
        <v>224</v>
      </c>
      <c r="N54" s="36">
        <f>SUMIFS(Baseline_RE_PART!$F:$F,Baseline_RE_PART!$C:$C,$B54,Baseline_RE_PART!$D:$D,$C54,Baseline_RE_PART!$E:$E,N$4,Baseline_RE_PART!$B:$B,$A54)</f>
        <v>254.65143956751496</v>
      </c>
      <c r="O54" s="36">
        <f>SUMIFS(Baseline_RE_PART!$F:$F,Baseline_RE_PART!$C:$C,$B54,Baseline_RE_PART!$D:$D,$C54,Baseline_RE_PART!$E:$E,O$4,Baseline_RE_PART!$B:$B,$A54)</f>
        <v>291.72049272278076</v>
      </c>
      <c r="P54" s="36">
        <f>SUMIFS(Baseline_RE_PART!$F:$F,Baseline_RE_PART!$C:$C,$B54,Baseline_RE_PART!$D:$D,$C54,Baseline_RE_PART!$E:$E,P$4,Baseline_RE_PART!$B:$B,$A54)</f>
        <v>325.93786960836923</v>
      </c>
      <c r="Q54" s="36">
        <f>SUMIFS(Baseline_RE_PART!$F:$F,Baseline_RE_PART!$C:$C,$B54,Baseline_RE_PART!$D:$D,$C54,Baseline_RE_PART!$E:$E,Q$4,Baseline_RE_PART!$B:$B,$A54)</f>
        <v>357.22478589132209</v>
      </c>
      <c r="R54" s="36">
        <f>SUMIFS(Baseline_RE_PART!$F:$F,Baseline_RE_PART!$C:$C,$B54,Baseline_RE_PART!$D:$D,$C54,Baseline_RE_PART!$E:$E,R$4,Baseline_RE_PART!$B:$B,$A54)</f>
        <v>386.79836109884076</v>
      </c>
      <c r="S54" s="36">
        <f>SUMIFS(Baseline_RE_PART!$F:$F,Baseline_RE_PART!$C:$C,$B54,Baseline_RE_PART!$D:$D,$C54,Baseline_RE_PART!$E:$E,S$4,Baseline_RE_PART!$B:$B,$A54)</f>
        <v>425.79138817176784</v>
      </c>
      <c r="U54" s="45">
        <f t="shared" si="12"/>
        <v>0</v>
      </c>
      <c r="V54" s="45">
        <f t="shared" si="12"/>
        <v>2.6960261694382037E-3</v>
      </c>
      <c r="W54" s="45">
        <f t="shared" si="12"/>
        <v>7.0767398749449484E-5</v>
      </c>
      <c r="X54" s="45">
        <f t="shared" si="10"/>
        <v>2.2954508550654396E-4</v>
      </c>
      <c r="Y54" s="45">
        <f t="shared" si="10"/>
        <v>5.4322773988579875E-4</v>
      </c>
      <c r="Z54" s="45">
        <f t="shared" si="10"/>
        <v>9.0110283672095726E-4</v>
      </c>
      <c r="AA54" s="45">
        <f t="shared" si="10"/>
        <v>1.4422333243768737E-3</v>
      </c>
      <c r="AC54" s="53">
        <f t="shared" si="13"/>
        <v>0</v>
      </c>
      <c r="AD54" s="53">
        <f t="shared" si="13"/>
        <v>0.68654694515910819</v>
      </c>
      <c r="AE54" s="53">
        <f t="shared" si="13"/>
        <v>2.0644300431911233E-2</v>
      </c>
      <c r="AF54" s="53">
        <f t="shared" si="11"/>
        <v>7.4817436149089644E-2</v>
      </c>
      <c r="AG54" s="53">
        <f t="shared" si="11"/>
        <v>0.19405441307094407</v>
      </c>
      <c r="AH54" s="53">
        <f t="shared" si="11"/>
        <v>0.34854510042515585</v>
      </c>
      <c r="AI54" s="53">
        <f t="shared" si="11"/>
        <v>0.61409052925398555</v>
      </c>
    </row>
    <row r="55" spans="1:35" x14ac:dyDescent="0.25">
      <c r="A55" s="1" t="s">
        <v>66</v>
      </c>
      <c r="B55" s="1" t="s">
        <v>45</v>
      </c>
      <c r="C55" s="1" t="s">
        <v>32</v>
      </c>
      <c r="D55" s="12" t="s">
        <v>60</v>
      </c>
      <c r="E55" s="36">
        <f>SUMIFS(RE_PV_ALL_PART!$F:$F,RE_PV_ALL_PART!$C:$C,$B55,RE_PV_ALL_PART!$D:$D,$C55,RE_PV_ALL_PART!$E:$E,E$4,RE_PV_ALL_PART!$B:$B,$A55)</f>
        <v>107</v>
      </c>
      <c r="F55" s="36">
        <f>SUMIFS(RE_PV_ALL_PART!$F:$F,RE_PV_ALL_PART!$C:$C,$B55,RE_PV_ALL_PART!$D:$D,$C55,RE_PV_ALL_PART!$E:$E,F$4,RE_PV_ALL_PART!$B:$B,$A55)</f>
        <v>125.57418453074493</v>
      </c>
      <c r="G55" s="36">
        <f>SUMIFS(RE_PV_ALL_PART!$F:$F,RE_PV_ALL_PART!$C:$C,$B55,RE_PV_ALL_PART!$D:$D,$C55,RE_PV_ALL_PART!$E:$E,G$4,RE_PV_ALL_PART!$B:$B,$A55)</f>
        <v>139.32130226355406</v>
      </c>
      <c r="H55" s="36">
        <f>SUMIFS(RE_PV_ALL_PART!$F:$F,RE_PV_ALL_PART!$C:$C,$B55,RE_PV_ALL_PART!$D:$D,$C55,RE_PV_ALL_PART!$E:$E,H$4,RE_PV_ALL_PART!$B:$B,$A55)</f>
        <v>151.9651233487813</v>
      </c>
      <c r="I55" s="36">
        <f>SUMIFS(RE_PV_ALL_PART!$F:$F,RE_PV_ALL_PART!$C:$C,$B55,RE_PV_ALL_PART!$D:$D,$C55,RE_PV_ALL_PART!$E:$E,I$4,RE_PV_ALL_PART!$B:$B,$A55)</f>
        <v>163.40562802873654</v>
      </c>
      <c r="J55" s="36">
        <f>SUMIFS(RE_PV_ALL_PART!$F:$F,RE_PV_ALL_PART!$C:$C,$B55,RE_PV_ALL_PART!$D:$D,$C55,RE_PV_ALL_PART!$E:$E,J$4,RE_PV_ALL_PART!$B:$B,$A55)</f>
        <v>173.6353975908925</v>
      </c>
      <c r="K55" s="36">
        <f>SUMIFS(RE_PV_ALL_PART!$F:$F,RE_PV_ALL_PART!$C:$C,$B55,RE_PV_ALL_PART!$D:$D,$C55,RE_PV_ALL_PART!$E:$E,K$4,RE_PV_ALL_PART!$B:$B,$A55)</f>
        <v>181.23182225648989</v>
      </c>
      <c r="L55" s="12" t="s">
        <v>52</v>
      </c>
      <c r="M55" s="36">
        <f>SUMIFS(Baseline_RE_PART!$F:$F,Baseline_RE_PART!$C:$C,$B55,Baseline_RE_PART!$D:$D,$C55,Baseline_RE_PART!$E:$E,M$4,Baseline_RE_PART!$B:$B,$A55)</f>
        <v>107</v>
      </c>
      <c r="N55" s="36">
        <f>SUMIFS(Baseline_RE_PART!$F:$F,Baseline_RE_PART!$C:$C,$B55,Baseline_RE_PART!$D:$D,$C55,Baseline_RE_PART!$E:$E,N$4,Baseline_RE_PART!$B:$B,$A55)</f>
        <v>125.70564778955247</v>
      </c>
      <c r="O55" s="36">
        <f>SUMIFS(Baseline_RE_PART!$F:$F,Baseline_RE_PART!$C:$C,$B55,Baseline_RE_PART!$D:$D,$C55,Baseline_RE_PART!$E:$E,O$4,Baseline_RE_PART!$B:$B,$A55)</f>
        <v>139.67721886149207</v>
      </c>
      <c r="P55" s="36">
        <f>SUMIFS(Baseline_RE_PART!$F:$F,Baseline_RE_PART!$C:$C,$B55,Baseline_RE_PART!$D:$D,$C55,Baseline_RE_PART!$E:$E,P$4,Baseline_RE_PART!$B:$B,$A55)</f>
        <v>152.39467727161696</v>
      </c>
      <c r="Q55" s="36">
        <f>SUMIFS(Baseline_RE_PART!$F:$F,Baseline_RE_PART!$C:$C,$B55,Baseline_RE_PART!$D:$D,$C55,Baseline_RE_PART!$E:$E,Q$4,Baseline_RE_PART!$B:$B,$A55)</f>
        <v>163.87026561367577</v>
      </c>
      <c r="R55" s="36">
        <f>SUMIFS(Baseline_RE_PART!$F:$F,Baseline_RE_PART!$C:$C,$B55,Baseline_RE_PART!$D:$D,$C55,Baseline_RE_PART!$E:$E,R$4,Baseline_RE_PART!$B:$B,$A55)</f>
        <v>174.11398380826583</v>
      </c>
      <c r="S55" s="36">
        <f>SUMIFS(Baseline_RE_PART!$F:$F,Baseline_RE_PART!$C:$C,$B55,Baseline_RE_PART!$D:$D,$C55,Baseline_RE_PART!$E:$E,S$4,Baseline_RE_PART!$B:$B,$A55)</f>
        <v>181.73108957907937</v>
      </c>
      <c r="U55" s="45">
        <f t="shared" si="12"/>
        <v>0</v>
      </c>
      <c r="V55" s="45">
        <f t="shared" si="12"/>
        <v>-1.0458023256649795E-3</v>
      </c>
      <c r="W55" s="45">
        <f t="shared" si="12"/>
        <v>-2.5481363449177952E-3</v>
      </c>
      <c r="X55" s="45">
        <f t="shared" si="10"/>
        <v>-2.818693740005429E-3</v>
      </c>
      <c r="Y55" s="45">
        <f t="shared" si="10"/>
        <v>-2.8353989858941331E-3</v>
      </c>
      <c r="Z55" s="45">
        <f t="shared" si="10"/>
        <v>-2.7486948888628682E-3</v>
      </c>
      <c r="AA55" s="45">
        <f t="shared" si="10"/>
        <v>-2.7472862444497537E-3</v>
      </c>
      <c r="AC55" s="53">
        <f t="shared" si="13"/>
        <v>0</v>
      </c>
      <c r="AD55" s="53">
        <f t="shared" si="13"/>
        <v>-0.13146325880754262</v>
      </c>
      <c r="AE55" s="53">
        <f t="shared" si="13"/>
        <v>-0.35591659793800545</v>
      </c>
      <c r="AF55" s="53">
        <f t="shared" si="11"/>
        <v>-0.42955392283565175</v>
      </c>
      <c r="AG55" s="53">
        <f t="shared" si="11"/>
        <v>-0.46463758493922569</v>
      </c>
      <c r="AH55" s="53">
        <f t="shared" si="11"/>
        <v>-0.47858621737333351</v>
      </c>
      <c r="AI55" s="53">
        <f t="shared" si="11"/>
        <v>-0.49926732258947482</v>
      </c>
    </row>
    <row r="56" spans="1:35" x14ac:dyDescent="0.25">
      <c r="A56" s="1" t="s">
        <v>66</v>
      </c>
      <c r="B56" s="1" t="s">
        <v>46</v>
      </c>
      <c r="C56" s="1" t="s">
        <v>32</v>
      </c>
      <c r="D56" s="12" t="s">
        <v>60</v>
      </c>
      <c r="E56" s="36">
        <f>SUMIFS(RE_PV_ALL_PART!$F:$F,RE_PV_ALL_PART!$C:$C,$B56,RE_PV_ALL_PART!$D:$D,$C56,RE_PV_ALL_PART!$E:$E,E$4,RE_PV_ALL_PART!$B:$B,$A56)</f>
        <v>274</v>
      </c>
      <c r="F56" s="36">
        <f>SUMIFS(RE_PV_ALL_PART!$F:$F,RE_PV_ALL_PART!$C:$C,$B56,RE_PV_ALL_PART!$D:$D,$C56,RE_PV_ALL_PART!$E:$E,F$4,RE_PV_ALL_PART!$B:$B,$A56)</f>
        <v>312.81172192605533</v>
      </c>
      <c r="G56" s="36">
        <f>SUMIFS(RE_PV_ALL_PART!$F:$F,RE_PV_ALL_PART!$C:$C,$B56,RE_PV_ALL_PART!$D:$D,$C56,RE_PV_ALL_PART!$E:$E,G$4,RE_PV_ALL_PART!$B:$B,$A56)</f>
        <v>341.7140525753789</v>
      </c>
      <c r="H56" s="36">
        <f>SUMIFS(RE_PV_ALL_PART!$F:$F,RE_PV_ALL_PART!$C:$C,$B56,RE_PV_ALL_PART!$D:$D,$C56,RE_PV_ALL_PART!$E:$E,H$4,RE_PV_ALL_PART!$B:$B,$A56)</f>
        <v>368.48306181908231</v>
      </c>
      <c r="I56" s="36">
        <f>SUMIFS(RE_PV_ALL_PART!$F:$F,RE_PV_ALL_PART!$C:$C,$B56,RE_PV_ALL_PART!$D:$D,$C56,RE_PV_ALL_PART!$E:$E,I$4,RE_PV_ALL_PART!$B:$B,$A56)</f>
        <v>392.79366498851277</v>
      </c>
      <c r="J56" s="36">
        <f>SUMIFS(RE_PV_ALL_PART!$F:$F,RE_PV_ALL_PART!$C:$C,$B56,RE_PV_ALL_PART!$D:$D,$C56,RE_PV_ALL_PART!$E:$E,J$4,RE_PV_ALL_PART!$B:$B,$A56)</f>
        <v>414.59131268513136</v>
      </c>
      <c r="K56" s="36">
        <f>SUMIFS(RE_PV_ALL_PART!$F:$F,RE_PV_ALL_PART!$C:$C,$B56,RE_PV_ALL_PART!$D:$D,$C56,RE_PV_ALL_PART!$E:$E,K$4,RE_PV_ALL_PART!$B:$B,$A56)</f>
        <v>430.80429584132196</v>
      </c>
      <c r="L56" s="12" t="s">
        <v>52</v>
      </c>
      <c r="M56" s="36">
        <f>SUMIFS(Baseline_RE_PART!$F:$F,Baseline_RE_PART!$C:$C,$B56,Baseline_RE_PART!$D:$D,$C56,Baseline_RE_PART!$E:$E,M$4,Baseline_RE_PART!$B:$B,$A56)</f>
        <v>274</v>
      </c>
      <c r="N56" s="36">
        <f>SUMIFS(Baseline_RE_PART!$F:$F,Baseline_RE_PART!$C:$C,$B56,Baseline_RE_PART!$D:$D,$C56,Baseline_RE_PART!$E:$E,N$4,Baseline_RE_PART!$B:$B,$A56)</f>
        <v>313.16058736740536</v>
      </c>
      <c r="O56" s="36">
        <f>SUMIFS(Baseline_RE_PART!$F:$F,Baseline_RE_PART!$C:$C,$B56,Baseline_RE_PART!$D:$D,$C56,Baseline_RE_PART!$E:$E,O$4,Baseline_RE_PART!$B:$B,$A56)</f>
        <v>342.60983941032794</v>
      </c>
      <c r="P56" s="36">
        <f>SUMIFS(Baseline_RE_PART!$F:$F,Baseline_RE_PART!$C:$C,$B56,Baseline_RE_PART!$D:$D,$C56,Baseline_RE_PART!$E:$E,P$4,Baseline_RE_PART!$B:$B,$A56)</f>
        <v>369.54568243896432</v>
      </c>
      <c r="Q56" s="36">
        <f>SUMIFS(Baseline_RE_PART!$F:$F,Baseline_RE_PART!$C:$C,$B56,Baseline_RE_PART!$D:$D,$C56,Baseline_RE_PART!$E:$E,Q$4,Baseline_RE_PART!$B:$B,$A56)</f>
        <v>393.94037052773228</v>
      </c>
      <c r="R56" s="36">
        <f>SUMIFS(Baseline_RE_PART!$F:$F,Baseline_RE_PART!$C:$C,$B56,Baseline_RE_PART!$D:$D,$C56,Baseline_RE_PART!$E:$E,R$4,Baseline_RE_PART!$B:$B,$A56)</f>
        <v>415.77677785229577</v>
      </c>
      <c r="S56" s="36">
        <f>SUMIFS(Baseline_RE_PART!$F:$F,Baseline_RE_PART!$C:$C,$B56,Baseline_RE_PART!$D:$D,$C56,Baseline_RE_PART!$E:$E,S$4,Baseline_RE_PART!$B:$B,$A56)</f>
        <v>432.04640289817365</v>
      </c>
      <c r="U56" s="45">
        <f t="shared" si="12"/>
        <v>0</v>
      </c>
      <c r="V56" s="45">
        <f t="shared" si="12"/>
        <v>-1.1140145197796603E-3</v>
      </c>
      <c r="W56" s="45">
        <f t="shared" si="12"/>
        <v>-2.6145975156195433E-3</v>
      </c>
      <c r="X56" s="45">
        <f t="shared" si="10"/>
        <v>-2.8754783789349814E-3</v>
      </c>
      <c r="Y56" s="45">
        <f t="shared" si="10"/>
        <v>-2.9108606911328883E-3</v>
      </c>
      <c r="Z56" s="45">
        <f t="shared" si="10"/>
        <v>-2.8512058159860798E-3</v>
      </c>
      <c r="AA56" s="45">
        <f t="shared" si="10"/>
        <v>-2.8749390077538184E-3</v>
      </c>
      <c r="AC56" s="53">
        <f t="shared" si="13"/>
        <v>0</v>
      </c>
      <c r="AD56" s="53">
        <f t="shared" si="13"/>
        <v>-0.3488654413500285</v>
      </c>
      <c r="AE56" s="53">
        <f t="shared" si="13"/>
        <v>-0.89578683494903544</v>
      </c>
      <c r="AF56" s="53">
        <f t="shared" si="11"/>
        <v>-1.0626206198820114</v>
      </c>
      <c r="AG56" s="53">
        <f t="shared" si="11"/>
        <v>-1.1467055392195107</v>
      </c>
      <c r="AH56" s="53">
        <f t="shared" si="11"/>
        <v>-1.1854651671644092</v>
      </c>
      <c r="AI56" s="53">
        <f t="shared" si="11"/>
        <v>-1.2421070568516939</v>
      </c>
    </row>
    <row r="57" spans="1:35" x14ac:dyDescent="0.25">
      <c r="A57" s="8" t="s">
        <v>66</v>
      </c>
      <c r="B57" s="8" t="s">
        <v>47</v>
      </c>
      <c r="C57" s="8" t="s">
        <v>32</v>
      </c>
      <c r="D57" s="34" t="s">
        <v>60</v>
      </c>
      <c r="E57" s="37">
        <f>SUMIFS(RE_PV_ALL_PART!$F:$F,RE_PV_ALL_PART!$C:$C,$B57,RE_PV_ALL_PART!$D:$D,$C57,RE_PV_ALL_PART!$E:$E,E$4,RE_PV_ALL_PART!$B:$B,$A57)</f>
        <v>29</v>
      </c>
      <c r="F57" s="37">
        <f>SUMIFS(RE_PV_ALL_PART!$F:$F,RE_PV_ALL_PART!$C:$C,$B57,RE_PV_ALL_PART!$D:$D,$C57,RE_PV_ALL_PART!$E:$E,F$4,RE_PV_ALL_PART!$B:$B,$A57)</f>
        <v>35.372011734097491</v>
      </c>
      <c r="G57" s="37">
        <f>SUMIFS(RE_PV_ALL_PART!$F:$F,RE_PV_ALL_PART!$C:$C,$B57,RE_PV_ALL_PART!$D:$D,$C57,RE_PV_ALL_PART!$E:$E,G$4,RE_PV_ALL_PART!$B:$B,$A57)</f>
        <v>44.281616923599749</v>
      </c>
      <c r="H57" s="37">
        <f>SUMIFS(RE_PV_ALL_PART!$F:$F,RE_PV_ALL_PART!$C:$C,$B57,RE_PV_ALL_PART!$D:$D,$C57,RE_PV_ALL_PART!$E:$E,H$4,RE_PV_ALL_PART!$B:$B,$A57)</f>
        <v>51.045391068531671</v>
      </c>
      <c r="I57" s="37">
        <f>SUMIFS(RE_PV_ALL_PART!$F:$F,RE_PV_ALL_PART!$C:$C,$B57,RE_PV_ALL_PART!$D:$D,$C57,RE_PV_ALL_PART!$E:$E,I$4,RE_PV_ALL_PART!$B:$B,$A57)</f>
        <v>57.738007663933431</v>
      </c>
      <c r="J57" s="37">
        <f>SUMIFS(RE_PV_ALL_PART!$F:$F,RE_PV_ALL_PART!$C:$C,$B57,RE_PV_ALL_PART!$D:$D,$C57,RE_PV_ALL_PART!$E:$E,J$4,RE_PV_ALL_PART!$B:$B,$A57)</f>
        <v>64.139944181459157</v>
      </c>
      <c r="K57" s="37">
        <f>SUMIFS(RE_PV_ALL_PART!$F:$F,RE_PV_ALL_PART!$C:$C,$B57,RE_PV_ALL_PART!$D:$D,$C57,RE_PV_ALL_PART!$E:$E,K$4,RE_PV_ALL_PART!$B:$B,$A57)</f>
        <v>70.865003331381047</v>
      </c>
      <c r="L57" s="34" t="s">
        <v>52</v>
      </c>
      <c r="M57" s="37">
        <f>SUMIFS(Baseline_RE_PART!$F:$F,Baseline_RE_PART!$C:$C,$B57,Baseline_RE_PART!$D:$D,$C57,Baseline_RE_PART!$E:$E,M$4,Baseline_RE_PART!$B:$B,$A57)</f>
        <v>29</v>
      </c>
      <c r="N57" s="37">
        <f>SUMIFS(Baseline_RE_PART!$F:$F,Baseline_RE_PART!$C:$C,$B57,Baseline_RE_PART!$D:$D,$C57,Baseline_RE_PART!$E:$E,N$4,Baseline_RE_PART!$B:$B,$A57)</f>
        <v>35.197066590212977</v>
      </c>
      <c r="O57" s="37">
        <f>SUMIFS(Baseline_RE_PART!$F:$F,Baseline_RE_PART!$C:$C,$B57,Baseline_RE_PART!$D:$D,$C57,Baseline_RE_PART!$E:$E,O$4,Baseline_RE_PART!$B:$B,$A57)</f>
        <v>41.704690706033503</v>
      </c>
      <c r="P57" s="37">
        <f>SUMIFS(Baseline_RE_PART!$F:$F,Baseline_RE_PART!$C:$C,$B57,Baseline_RE_PART!$D:$D,$C57,Baseline_RE_PART!$E:$E,P$4,Baseline_RE_PART!$B:$B,$A57)</f>
        <v>48.212929384080844</v>
      </c>
      <c r="Q57" s="37">
        <f>SUMIFS(Baseline_RE_PART!$F:$F,Baseline_RE_PART!$C:$C,$B57,Baseline_RE_PART!$D:$D,$C57,Baseline_RE_PART!$E:$E,Q$4,Baseline_RE_PART!$B:$B,$A57)</f>
        <v>54.627473518942331</v>
      </c>
      <c r="R57" s="37">
        <f>SUMIFS(Baseline_RE_PART!$F:$F,Baseline_RE_PART!$C:$C,$B57,Baseline_RE_PART!$D:$D,$C57,Baseline_RE_PART!$E:$E,R$4,Baseline_RE_PART!$B:$B,$A57)</f>
        <v>60.754328005049302</v>
      </c>
      <c r="S57" s="37">
        <f>SUMIFS(Baseline_RE_PART!$F:$F,Baseline_RE_PART!$C:$C,$B57,Baseline_RE_PART!$D:$D,$C57,Baseline_RE_PART!$E:$E,S$4,Baseline_RE_PART!$B:$B,$A57)</f>
        <v>67.207270060176128</v>
      </c>
      <c r="U57" s="46">
        <f t="shared" si="12"/>
        <v>0</v>
      </c>
      <c r="V57" s="46">
        <f t="shared" si="12"/>
        <v>4.9704467114075612E-3</v>
      </c>
      <c r="W57" s="46">
        <f t="shared" si="12"/>
        <v>6.1789841237053889E-2</v>
      </c>
      <c r="X57" s="46">
        <f t="shared" si="10"/>
        <v>5.8749006140789817E-2</v>
      </c>
      <c r="Y57" s="46">
        <f t="shared" si="10"/>
        <v>5.6940838457639975E-2</v>
      </c>
      <c r="Z57" s="46">
        <f t="shared" si="10"/>
        <v>5.5726337325769926E-2</v>
      </c>
      <c r="AA57" s="46">
        <f t="shared" si="10"/>
        <v>5.4424666675641609E-2</v>
      </c>
      <c r="AC57" s="54">
        <f t="shared" si="13"/>
        <v>0</v>
      </c>
      <c r="AD57" s="54">
        <f t="shared" si="13"/>
        <v>0.17494514388451421</v>
      </c>
      <c r="AE57" s="54">
        <f t="shared" si="13"/>
        <v>2.5769262175662462</v>
      </c>
      <c r="AF57" s="54">
        <f t="shared" si="11"/>
        <v>2.832461684450827</v>
      </c>
      <c r="AG57" s="54">
        <f t="shared" si="11"/>
        <v>3.1105341449910995</v>
      </c>
      <c r="AH57" s="54">
        <f t="shared" si="11"/>
        <v>3.3856161764098545</v>
      </c>
      <c r="AI57" s="54">
        <f t="shared" si="11"/>
        <v>3.6577332712049184</v>
      </c>
    </row>
    <row r="59" spans="1:35" x14ac:dyDescent="0.25">
      <c r="AC59" s="11">
        <v>2020</v>
      </c>
      <c r="AD59" s="11">
        <v>2025</v>
      </c>
      <c r="AE59" s="11">
        <v>2030</v>
      </c>
      <c r="AF59" s="11">
        <v>2035</v>
      </c>
      <c r="AG59" s="11">
        <v>2040</v>
      </c>
      <c r="AH59" s="11">
        <v>2045</v>
      </c>
      <c r="AI59" s="11">
        <v>2050</v>
      </c>
    </row>
    <row r="60" spans="1:35" x14ac:dyDescent="0.25">
      <c r="AB60" t="s">
        <v>66</v>
      </c>
      <c r="AC60" s="60">
        <f>AC57</f>
        <v>0</v>
      </c>
      <c r="AD60" s="60">
        <f t="shared" ref="AD60:AI60" si="14">AD57</f>
        <v>0.17494514388451421</v>
      </c>
      <c r="AE60" s="60">
        <f t="shared" si="14"/>
        <v>2.5769262175662462</v>
      </c>
      <c r="AF60" s="60">
        <f t="shared" si="14"/>
        <v>2.832461684450827</v>
      </c>
      <c r="AG60" s="60">
        <f t="shared" si="14"/>
        <v>3.1105341449910995</v>
      </c>
      <c r="AH60" s="60">
        <f t="shared" si="14"/>
        <v>3.3856161764098545</v>
      </c>
      <c r="AI60" s="60">
        <f t="shared" si="14"/>
        <v>3.6577332712049184</v>
      </c>
    </row>
    <row r="61" spans="1:35" x14ac:dyDescent="0.25">
      <c r="AB61" t="s">
        <v>68</v>
      </c>
      <c r="AC61" s="61">
        <f>AC50</f>
        <v>0</v>
      </c>
      <c r="AD61" s="61">
        <f t="shared" ref="AD61:AI61" si="15">AD50</f>
        <v>-0.21512417140225182</v>
      </c>
      <c r="AE61" s="61">
        <f t="shared" si="15"/>
        <v>7.121336239191038</v>
      </c>
      <c r="AF61" s="61">
        <f t="shared" si="15"/>
        <v>7.1324986245090543</v>
      </c>
      <c r="AG61" s="61">
        <f t="shared" si="15"/>
        <v>7.1031090511158936</v>
      </c>
      <c r="AH61" s="61">
        <f t="shared" si="15"/>
        <v>7.0512638218708901</v>
      </c>
      <c r="AI61" s="61">
        <f t="shared" si="15"/>
        <v>6.9891701321987227</v>
      </c>
    </row>
    <row r="62" spans="1:35" x14ac:dyDescent="0.25">
      <c r="AB62" t="s">
        <v>73</v>
      </c>
      <c r="AC62" s="62">
        <f>AC29</f>
        <v>0</v>
      </c>
      <c r="AD62" s="62">
        <f t="shared" ref="AD62:AI62" si="16">AD29</f>
        <v>0</v>
      </c>
      <c r="AE62" s="62">
        <f t="shared" si="16"/>
        <v>10.205122865472717</v>
      </c>
      <c r="AF62" s="62">
        <f t="shared" si="16"/>
        <v>10.205122865472717</v>
      </c>
      <c r="AG62" s="62">
        <f t="shared" si="16"/>
        <v>10.205122865472717</v>
      </c>
      <c r="AH62" s="62">
        <f t="shared" si="16"/>
        <v>10.205122865472717</v>
      </c>
      <c r="AI62" s="62">
        <f t="shared" si="16"/>
        <v>10.205122865472717</v>
      </c>
    </row>
    <row r="64" spans="1:35" x14ac:dyDescent="0.25">
      <c r="AC64" s="59"/>
      <c r="AD64" s="59"/>
      <c r="AE64" s="59"/>
      <c r="AF64" s="59"/>
      <c r="AG64" s="59"/>
      <c r="AH64" s="59"/>
      <c r="AI64" s="59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702-9903-4DC4-BDF6-E76D6A89A7B7}">
  <sheetPr>
    <tabColor rgb="FF002060"/>
  </sheetPr>
  <dimension ref="A1:AX64"/>
  <sheetViews>
    <sheetView zoomScale="85" zoomScaleNormal="85" workbookViewId="0"/>
  </sheetViews>
  <sheetFormatPr defaultRowHeight="15" x14ac:dyDescent="0.25"/>
  <cols>
    <col min="2" max="2" width="17.5703125" bestFit="1" customWidth="1"/>
    <col min="4" max="4" width="19.5703125" customWidth="1"/>
    <col min="5" max="5" width="9.5703125" customWidth="1"/>
    <col min="6" max="11" width="9.7109375" bestFit="1" customWidth="1"/>
    <col min="12" max="12" width="19.5703125" customWidth="1"/>
    <col min="13" max="13" width="9.5703125" customWidth="1"/>
    <col min="14" max="19" width="9.7109375" bestFit="1" customWidth="1"/>
    <col min="21" max="21" width="9.5703125" customWidth="1"/>
    <col min="22" max="27" width="9.7109375" bestFit="1" customWidth="1"/>
    <col min="29" max="29" width="9.5703125" customWidth="1"/>
    <col min="30" max="35" width="9.7109375" bestFit="1" customWidth="1"/>
  </cols>
  <sheetData>
    <row r="1" spans="1:4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M1" s="1" t="s">
        <v>53</v>
      </c>
      <c r="AN1" s="1"/>
      <c r="AO1" s="1" t="s">
        <v>49</v>
      </c>
    </row>
    <row r="2" spans="1:4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M2" s="1" t="s">
        <v>53</v>
      </c>
      <c r="AN2" s="1"/>
      <c r="AO2" s="1" t="s">
        <v>49</v>
      </c>
    </row>
    <row r="3" spans="1:4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M3" s="1" t="s">
        <v>57</v>
      </c>
      <c r="AN3" s="1"/>
      <c r="AO3" s="1" t="s">
        <v>51</v>
      </c>
    </row>
    <row r="4" spans="1:41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0"/>
      <c r="M4" s="11">
        <v>2020</v>
      </c>
      <c r="N4" s="11">
        <v>2025</v>
      </c>
      <c r="O4" s="11">
        <v>2030</v>
      </c>
      <c r="P4" s="11">
        <v>2035</v>
      </c>
      <c r="Q4" s="11">
        <v>2040</v>
      </c>
      <c r="R4" s="11">
        <v>2045</v>
      </c>
      <c r="S4" s="11">
        <v>2050</v>
      </c>
      <c r="T4" s="1"/>
      <c r="U4" s="11">
        <v>2020</v>
      </c>
      <c r="V4" s="11">
        <v>2025</v>
      </c>
      <c r="W4" s="11">
        <v>2030</v>
      </c>
      <c r="X4" s="11">
        <v>2035</v>
      </c>
      <c r="Y4" s="11">
        <v>2040</v>
      </c>
      <c r="Z4" s="11">
        <v>2045</v>
      </c>
      <c r="AA4" s="11">
        <v>2050</v>
      </c>
      <c r="AB4" s="1"/>
      <c r="AC4" s="11">
        <v>2020</v>
      </c>
      <c r="AD4" s="11">
        <v>2025</v>
      </c>
      <c r="AE4" s="11">
        <v>2030</v>
      </c>
      <c r="AF4" s="11">
        <v>2035</v>
      </c>
      <c r="AG4" s="11">
        <v>2040</v>
      </c>
      <c r="AH4" s="11">
        <v>2045</v>
      </c>
      <c r="AI4" s="11">
        <v>2050</v>
      </c>
      <c r="AM4" s="1" t="s">
        <v>57</v>
      </c>
      <c r="AN4" s="1"/>
      <c r="AO4" s="1" t="s">
        <v>51</v>
      </c>
    </row>
    <row r="5" spans="1:41" x14ac:dyDescent="0.25">
      <c r="A5" s="23" t="s">
        <v>72</v>
      </c>
      <c r="B5" s="10"/>
      <c r="C5" s="10" t="s">
        <v>32</v>
      </c>
      <c r="D5" s="24" t="s">
        <v>55</v>
      </c>
      <c r="E5" s="42">
        <f>SUM(E6:E9)-E10</f>
        <v>550</v>
      </c>
      <c r="F5" s="42">
        <f t="shared" ref="F5:K5" si="0">SUM(F6:F9)-F10</f>
        <v>634.64602173743378</v>
      </c>
      <c r="G5" s="42">
        <f t="shared" si="0"/>
        <v>713.49656579344992</v>
      </c>
      <c r="H5" s="42">
        <f t="shared" si="0"/>
        <v>785.5729347365583</v>
      </c>
      <c r="I5" s="42">
        <f t="shared" si="0"/>
        <v>850.16163724853527</v>
      </c>
      <c r="J5" s="42">
        <f t="shared" si="0"/>
        <v>907.1845416822764</v>
      </c>
      <c r="K5" s="42">
        <f t="shared" si="0"/>
        <v>956.84301750242287</v>
      </c>
      <c r="L5" s="24" t="s">
        <v>49</v>
      </c>
      <c r="M5" s="42">
        <f>SUM(M6:M9)-M10</f>
        <v>550</v>
      </c>
      <c r="N5" s="42">
        <f t="shared" ref="N5:S5" si="1">SUM(N6:N9)-N10</f>
        <v>634.64602173743378</v>
      </c>
      <c r="O5" s="42">
        <f t="shared" si="1"/>
        <v>713.51156639331464</v>
      </c>
      <c r="P5" s="42">
        <f t="shared" si="1"/>
        <v>785.42184668977598</v>
      </c>
      <c r="Q5" s="42">
        <f t="shared" si="1"/>
        <v>849.85994528727645</v>
      </c>
      <c r="R5" s="42">
        <f t="shared" si="1"/>
        <v>906.74807100993053</v>
      </c>
      <c r="S5" s="42">
        <f t="shared" si="1"/>
        <v>956.28452965280349</v>
      </c>
      <c r="T5" s="1"/>
      <c r="U5" s="43">
        <f>E5/M5-1</f>
        <v>0</v>
      </c>
      <c r="V5" s="43">
        <f t="shared" ref="V5:AA11" si="2">F5/N5-1</f>
        <v>0</v>
      </c>
      <c r="W5" s="43">
        <f t="shared" si="2"/>
        <v>-2.1023625363936205E-5</v>
      </c>
      <c r="X5" s="43">
        <f t="shared" si="2"/>
        <v>1.9236547521450653E-4</v>
      </c>
      <c r="Y5" s="43">
        <f t="shared" si="2"/>
        <v>3.5499021095386496E-4</v>
      </c>
      <c r="Z5" s="43">
        <f t="shared" si="2"/>
        <v>4.8135825848483194E-4</v>
      </c>
      <c r="AA5" s="43">
        <f t="shared" si="2"/>
        <v>5.8401849272016193E-4</v>
      </c>
      <c r="AB5" s="1"/>
      <c r="AC5" s="51">
        <f>E5-M5</f>
        <v>0</v>
      </c>
      <c r="AD5" s="51">
        <f t="shared" ref="AD5:AI11" si="3">F5-N5</f>
        <v>0</v>
      </c>
      <c r="AE5" s="51">
        <f t="shared" si="3"/>
        <v>-1.5000599864720243E-2</v>
      </c>
      <c r="AF5" s="51">
        <f t="shared" si="3"/>
        <v>0.15108804678231991</v>
      </c>
      <c r="AG5" s="51">
        <f t="shared" si="3"/>
        <v>0.30169196125882536</v>
      </c>
      <c r="AH5" s="51">
        <f t="shared" si="3"/>
        <v>0.43647067234587666</v>
      </c>
      <c r="AI5" s="51">
        <f t="shared" si="3"/>
        <v>0.55848784961938236</v>
      </c>
      <c r="AM5" s="1"/>
      <c r="AN5" s="1"/>
      <c r="AO5" s="1"/>
    </row>
    <row r="6" spans="1:41" x14ac:dyDescent="0.25">
      <c r="A6" s="5" t="s">
        <v>70</v>
      </c>
      <c r="B6" s="5"/>
      <c r="C6" s="5" t="s">
        <v>32</v>
      </c>
      <c r="D6" s="33" t="s">
        <v>55</v>
      </c>
      <c r="E6" s="35">
        <f t="shared" ref="E6:K11" si="4">SUMIFS(E$16:E$57,$A$16:$A$57,$A6)</f>
        <v>294</v>
      </c>
      <c r="F6" s="35">
        <f t="shared" si="4"/>
        <v>341.64688770930553</v>
      </c>
      <c r="G6" s="35">
        <f t="shared" si="4"/>
        <v>382.29791263482673</v>
      </c>
      <c r="H6" s="35">
        <f t="shared" si="4"/>
        <v>424.37701015578625</v>
      </c>
      <c r="I6" s="35">
        <f t="shared" si="4"/>
        <v>463.74296073772803</v>
      </c>
      <c r="J6" s="35">
        <f t="shared" si="4"/>
        <v>500.41300211355326</v>
      </c>
      <c r="K6" s="35">
        <f t="shared" si="4"/>
        <v>534.27395089268282</v>
      </c>
      <c r="L6" s="33" t="s">
        <v>49</v>
      </c>
      <c r="M6" s="35">
        <f t="shared" ref="M6:S11" si="5">SUMIFS(M$16:M$57,$A$16:$A$57,$A6)</f>
        <v>294</v>
      </c>
      <c r="N6" s="35">
        <f t="shared" si="5"/>
        <v>341.64688770930553</v>
      </c>
      <c r="O6" s="35">
        <f t="shared" si="5"/>
        <v>386.61561532654247</v>
      </c>
      <c r="P6" s="35">
        <f t="shared" si="5"/>
        <v>428.73426747478322</v>
      </c>
      <c r="Q6" s="35">
        <f t="shared" si="5"/>
        <v>468.07804573400307</v>
      </c>
      <c r="R6" s="35">
        <f t="shared" si="5"/>
        <v>504.68909562438506</v>
      </c>
      <c r="S6" s="35">
        <f t="shared" si="5"/>
        <v>538.46972640971137</v>
      </c>
      <c r="T6" s="1"/>
      <c r="U6" s="47">
        <f t="shared" ref="U6:U11" si="6">E6/M6-1</f>
        <v>0</v>
      </c>
      <c r="V6" s="47">
        <f t="shared" si="2"/>
        <v>0</v>
      </c>
      <c r="W6" s="47">
        <f t="shared" si="2"/>
        <v>-1.1167946975108367E-2</v>
      </c>
      <c r="X6" s="47">
        <f t="shared" si="2"/>
        <v>-1.0163072209415258E-2</v>
      </c>
      <c r="Y6" s="47">
        <f t="shared" si="2"/>
        <v>-9.2614576474679966E-3</v>
      </c>
      <c r="Z6" s="47">
        <f t="shared" si="2"/>
        <v>-8.4727281566120416E-3</v>
      </c>
      <c r="AA6" s="47">
        <f t="shared" si="2"/>
        <v>-7.792036044448003E-3</v>
      </c>
      <c r="AB6" s="1"/>
      <c r="AC6" s="52">
        <f t="shared" ref="AC6:AC11" si="7">E6-M6</f>
        <v>0</v>
      </c>
      <c r="AD6" s="52">
        <f t="shared" si="3"/>
        <v>0</v>
      </c>
      <c r="AE6" s="52">
        <f t="shared" si="3"/>
        <v>-4.3177026917157377</v>
      </c>
      <c r="AF6" s="52">
        <f t="shared" si="3"/>
        <v>-4.3572573189969717</v>
      </c>
      <c r="AG6" s="52">
        <f t="shared" si="3"/>
        <v>-4.3350849962750431</v>
      </c>
      <c r="AH6" s="52">
        <f t="shared" si="3"/>
        <v>-4.2760935108317994</v>
      </c>
      <c r="AI6" s="52">
        <f t="shared" si="3"/>
        <v>-4.1957755170285509</v>
      </c>
      <c r="AM6" s="1" t="s">
        <v>55</v>
      </c>
      <c r="AN6" s="1"/>
      <c r="AO6" s="1" t="s">
        <v>49</v>
      </c>
    </row>
    <row r="7" spans="1:41" x14ac:dyDescent="0.25">
      <c r="A7" s="1" t="s">
        <v>71</v>
      </c>
      <c r="B7" s="1"/>
      <c r="C7" s="1" t="s">
        <v>32</v>
      </c>
      <c r="D7" s="12" t="s">
        <v>55</v>
      </c>
      <c r="E7" s="36">
        <f t="shared" si="4"/>
        <v>99</v>
      </c>
      <c r="F7" s="36">
        <f t="shared" si="4"/>
        <v>99</v>
      </c>
      <c r="G7" s="36">
        <f t="shared" si="4"/>
        <v>109.20512286547272</v>
      </c>
      <c r="H7" s="36">
        <f t="shared" si="4"/>
        <v>109.20512286547272</v>
      </c>
      <c r="I7" s="36">
        <f t="shared" si="4"/>
        <v>109.20512286547272</v>
      </c>
      <c r="J7" s="36">
        <f t="shared" si="4"/>
        <v>109.20512286547272</v>
      </c>
      <c r="K7" s="36">
        <f t="shared" si="4"/>
        <v>109.20512286547272</v>
      </c>
      <c r="L7" s="12" t="s">
        <v>49</v>
      </c>
      <c r="M7" s="36">
        <f t="shared" si="5"/>
        <v>99</v>
      </c>
      <c r="N7" s="36">
        <f t="shared" si="5"/>
        <v>99</v>
      </c>
      <c r="O7" s="36">
        <f t="shared" si="5"/>
        <v>99</v>
      </c>
      <c r="P7" s="36">
        <f t="shared" si="5"/>
        <v>99</v>
      </c>
      <c r="Q7" s="36">
        <f t="shared" si="5"/>
        <v>99</v>
      </c>
      <c r="R7" s="36">
        <f t="shared" si="5"/>
        <v>99</v>
      </c>
      <c r="S7" s="36">
        <f t="shared" si="5"/>
        <v>99</v>
      </c>
      <c r="T7" s="1"/>
      <c r="U7" s="48">
        <f t="shared" si="6"/>
        <v>0</v>
      </c>
      <c r="V7" s="48">
        <f t="shared" si="2"/>
        <v>0</v>
      </c>
      <c r="W7" s="48">
        <f t="shared" si="2"/>
        <v>0.10308204914618901</v>
      </c>
      <c r="X7" s="48">
        <f t="shared" si="2"/>
        <v>0.10308204914618901</v>
      </c>
      <c r="Y7" s="48">
        <f t="shared" si="2"/>
        <v>0.10308204914618901</v>
      </c>
      <c r="Z7" s="48">
        <f t="shared" si="2"/>
        <v>0.10308204914618901</v>
      </c>
      <c r="AA7" s="48">
        <f t="shared" si="2"/>
        <v>0.10308204914618901</v>
      </c>
      <c r="AB7" s="1"/>
      <c r="AC7" s="53">
        <f t="shared" si="7"/>
        <v>0</v>
      </c>
      <c r="AD7" s="53">
        <f t="shared" si="3"/>
        <v>0</v>
      </c>
      <c r="AE7" s="53">
        <f t="shared" si="3"/>
        <v>10.205122865472717</v>
      </c>
      <c r="AF7" s="53">
        <f t="shared" si="3"/>
        <v>10.205122865472717</v>
      </c>
      <c r="AG7" s="53">
        <f t="shared" si="3"/>
        <v>10.205122865472717</v>
      </c>
      <c r="AH7" s="53">
        <f t="shared" si="3"/>
        <v>10.205122865472717</v>
      </c>
      <c r="AI7" s="53">
        <f t="shared" si="3"/>
        <v>10.205122865472717</v>
      </c>
      <c r="AM7" s="1" t="s">
        <v>59</v>
      </c>
      <c r="AN7" s="1"/>
      <c r="AO7" s="1" t="s">
        <v>51</v>
      </c>
    </row>
    <row r="8" spans="1:41" x14ac:dyDescent="0.25">
      <c r="A8" s="1" t="s">
        <v>69</v>
      </c>
      <c r="B8" s="1"/>
      <c r="C8" s="1" t="s">
        <v>32</v>
      </c>
      <c r="D8" s="12" t="s">
        <v>55</v>
      </c>
      <c r="E8" s="36">
        <f t="shared" si="4"/>
        <v>289</v>
      </c>
      <c r="F8" s="36">
        <f t="shared" si="4"/>
        <v>359.89335053032215</v>
      </c>
      <c r="G8" s="36">
        <f t="shared" si="4"/>
        <v>427.78760847343528</v>
      </c>
      <c r="H8" s="36">
        <f t="shared" si="4"/>
        <v>488.89411503083414</v>
      </c>
      <c r="I8" s="36">
        <f t="shared" si="4"/>
        <v>540.72203057047955</v>
      </c>
      <c r="J8" s="36">
        <f t="shared" si="4"/>
        <v>582.21703820593632</v>
      </c>
      <c r="K8" s="36">
        <f t="shared" si="4"/>
        <v>613.59192387386145</v>
      </c>
      <c r="L8" s="12" t="s">
        <v>49</v>
      </c>
      <c r="M8" s="36">
        <f t="shared" si="5"/>
        <v>289</v>
      </c>
      <c r="N8" s="36">
        <f t="shared" si="5"/>
        <v>359.89335053032215</v>
      </c>
      <c r="O8" s="36">
        <f t="shared" si="5"/>
        <v>427.73799161267414</v>
      </c>
      <c r="P8" s="36">
        <f t="shared" si="5"/>
        <v>488.77206612931491</v>
      </c>
      <c r="Q8" s="36">
        <f t="shared" si="5"/>
        <v>540.51131369382733</v>
      </c>
      <c r="R8" s="36">
        <f t="shared" si="5"/>
        <v>581.90233965628249</v>
      </c>
      <c r="S8" s="36">
        <f t="shared" si="5"/>
        <v>613.16127102974758</v>
      </c>
      <c r="T8" s="1"/>
      <c r="U8" s="48">
        <f t="shared" si="6"/>
        <v>0</v>
      </c>
      <c r="V8" s="48">
        <f t="shared" si="2"/>
        <v>0</v>
      </c>
      <c r="W8" s="48">
        <f t="shared" si="2"/>
        <v>1.1599825532004893E-4</v>
      </c>
      <c r="X8" s="48">
        <f t="shared" si="2"/>
        <v>2.4970514883504435E-4</v>
      </c>
      <c r="Y8" s="48">
        <f t="shared" si="2"/>
        <v>3.8984730072000318E-4</v>
      </c>
      <c r="Z8" s="48">
        <f t="shared" si="2"/>
        <v>5.408099060741911E-4</v>
      </c>
      <c r="AA8" s="48">
        <f t="shared" si="2"/>
        <v>7.0234841054239716E-4</v>
      </c>
      <c r="AB8" s="1"/>
      <c r="AC8" s="53">
        <f t="shared" si="7"/>
        <v>0</v>
      </c>
      <c r="AD8" s="53">
        <f t="shared" si="3"/>
        <v>0</v>
      </c>
      <c r="AE8" s="53">
        <f t="shared" si="3"/>
        <v>4.9616860761148018E-2</v>
      </c>
      <c r="AF8" s="53">
        <f t="shared" si="3"/>
        <v>0.12204890151923564</v>
      </c>
      <c r="AG8" s="53">
        <f t="shared" si="3"/>
        <v>0.21071687665221361</v>
      </c>
      <c r="AH8" s="53">
        <f t="shared" si="3"/>
        <v>0.31469854965382638</v>
      </c>
      <c r="AI8" s="53">
        <f t="shared" si="3"/>
        <v>0.43065284411386529</v>
      </c>
      <c r="AM8" s="1" t="s">
        <v>55</v>
      </c>
      <c r="AN8" s="1"/>
      <c r="AO8" s="1" t="s">
        <v>49</v>
      </c>
    </row>
    <row r="9" spans="1:41" x14ac:dyDescent="0.25">
      <c r="A9" s="1" t="s">
        <v>67</v>
      </c>
      <c r="B9" s="1"/>
      <c r="C9" s="1" t="s">
        <v>32</v>
      </c>
      <c r="D9" s="12" t="s">
        <v>55</v>
      </c>
      <c r="E9" s="36">
        <f t="shared" si="4"/>
        <v>51</v>
      </c>
      <c r="F9" s="36">
        <f t="shared" si="4"/>
        <v>51.534221854367175</v>
      </c>
      <c r="G9" s="36">
        <f t="shared" si="4"/>
        <v>51.714124436536238</v>
      </c>
      <c r="H9" s="36">
        <f t="shared" si="4"/>
        <v>51.772898464281319</v>
      </c>
      <c r="I9" s="36">
        <f t="shared" si="4"/>
        <v>52.395581966240456</v>
      </c>
      <c r="J9" s="36">
        <f t="shared" si="4"/>
        <v>53.736515397257513</v>
      </c>
      <c r="K9" s="36">
        <f t="shared" si="4"/>
        <v>55.76941277494187</v>
      </c>
      <c r="L9" s="12" t="s">
        <v>49</v>
      </c>
      <c r="M9" s="36">
        <f t="shared" si="5"/>
        <v>51</v>
      </c>
      <c r="N9" s="36">
        <f t="shared" si="5"/>
        <v>51.534221854367175</v>
      </c>
      <c r="O9" s="36">
        <f t="shared" si="5"/>
        <v>51.390187760850381</v>
      </c>
      <c r="P9" s="36">
        <f t="shared" si="5"/>
        <v>51.412347366186395</v>
      </c>
      <c r="Q9" s="36">
        <f t="shared" si="5"/>
        <v>52.030896132430698</v>
      </c>
      <c r="R9" s="36">
        <f t="shared" si="5"/>
        <v>53.387096642785252</v>
      </c>
      <c r="S9" s="36">
        <f t="shared" si="5"/>
        <v>55.447081236545273</v>
      </c>
      <c r="T9" s="1"/>
      <c r="U9" s="48">
        <f t="shared" si="6"/>
        <v>0</v>
      </c>
      <c r="V9" s="48">
        <f t="shared" si="2"/>
        <v>0</v>
      </c>
      <c r="W9" s="48">
        <f t="shared" si="2"/>
        <v>6.3034732854709841E-3</v>
      </c>
      <c r="X9" s="48">
        <f t="shared" si="2"/>
        <v>7.012928149864095E-3</v>
      </c>
      <c r="Y9" s="48">
        <f t="shared" si="2"/>
        <v>7.0090246549194823E-3</v>
      </c>
      <c r="Z9" s="48">
        <f t="shared" si="2"/>
        <v>6.5450038763155138E-3</v>
      </c>
      <c r="AA9" s="48">
        <f t="shared" si="2"/>
        <v>5.8133184147508565E-3</v>
      </c>
      <c r="AB9" s="1"/>
      <c r="AC9" s="53">
        <f t="shared" si="7"/>
        <v>0</v>
      </c>
      <c r="AD9" s="53">
        <f t="shared" si="3"/>
        <v>0</v>
      </c>
      <c r="AE9" s="53">
        <f t="shared" si="3"/>
        <v>0.32393667568585727</v>
      </c>
      <c r="AF9" s="53">
        <f t="shared" si="3"/>
        <v>0.36055109809492336</v>
      </c>
      <c r="AG9" s="53">
        <f t="shared" si="3"/>
        <v>0.36468583380975872</v>
      </c>
      <c r="AH9" s="53">
        <f t="shared" si="3"/>
        <v>0.34941875447226067</v>
      </c>
      <c r="AI9" s="53">
        <f t="shared" si="3"/>
        <v>0.32233153839659678</v>
      </c>
      <c r="AM9" s="1" t="s">
        <v>59</v>
      </c>
      <c r="AN9" s="32"/>
      <c r="AO9" s="1" t="s">
        <v>51</v>
      </c>
    </row>
    <row r="10" spans="1:41" x14ac:dyDescent="0.25">
      <c r="A10" s="8" t="s">
        <v>68</v>
      </c>
      <c r="B10" s="8"/>
      <c r="C10" s="8" t="s">
        <v>32</v>
      </c>
      <c r="D10" s="34" t="s">
        <v>55</v>
      </c>
      <c r="E10" s="37">
        <f t="shared" si="4"/>
        <v>183</v>
      </c>
      <c r="F10" s="37">
        <f t="shared" si="4"/>
        <v>217.42843835656106</v>
      </c>
      <c r="G10" s="37">
        <f t="shared" si="4"/>
        <v>257.50820261682111</v>
      </c>
      <c r="H10" s="37">
        <f t="shared" si="4"/>
        <v>288.67621177981607</v>
      </c>
      <c r="I10" s="37">
        <f t="shared" si="4"/>
        <v>315.9040588913856</v>
      </c>
      <c r="J10" s="37">
        <f t="shared" si="4"/>
        <v>338.38713689994353</v>
      </c>
      <c r="K10" s="37">
        <f t="shared" si="4"/>
        <v>355.99739290453601</v>
      </c>
      <c r="L10" s="34" t="s">
        <v>49</v>
      </c>
      <c r="M10" s="37">
        <f t="shared" si="5"/>
        <v>183</v>
      </c>
      <c r="N10" s="37">
        <f t="shared" si="5"/>
        <v>217.42843835656106</v>
      </c>
      <c r="O10" s="37">
        <f t="shared" si="5"/>
        <v>251.23222830675243</v>
      </c>
      <c r="P10" s="37">
        <f t="shared" si="5"/>
        <v>282.49683428050866</v>
      </c>
      <c r="Q10" s="37">
        <f t="shared" si="5"/>
        <v>309.76031027298461</v>
      </c>
      <c r="R10" s="37">
        <f t="shared" si="5"/>
        <v>332.23046091352239</v>
      </c>
      <c r="S10" s="37">
        <f t="shared" si="5"/>
        <v>349.79354902320074</v>
      </c>
      <c r="T10" s="1"/>
      <c r="U10" s="49">
        <f t="shared" si="6"/>
        <v>0</v>
      </c>
      <c r="V10" s="49">
        <f t="shared" si="2"/>
        <v>0</v>
      </c>
      <c r="W10" s="49">
        <f t="shared" si="2"/>
        <v>2.4980769196560892E-2</v>
      </c>
      <c r="X10" s="49">
        <f t="shared" si="2"/>
        <v>2.1874147776012043E-2</v>
      </c>
      <c r="Y10" s="49">
        <f t="shared" si="2"/>
        <v>1.9833879340405591E-2</v>
      </c>
      <c r="Z10" s="49">
        <f t="shared" si="2"/>
        <v>1.8531341074181862E-2</v>
      </c>
      <c r="AA10" s="49">
        <f t="shared" si="2"/>
        <v>1.7735729828807667E-2</v>
      </c>
      <c r="AB10" s="1"/>
      <c r="AC10" s="54">
        <f t="shared" si="7"/>
        <v>0</v>
      </c>
      <c r="AD10" s="54">
        <f t="shared" si="3"/>
        <v>0</v>
      </c>
      <c r="AE10" s="54">
        <f t="shared" si="3"/>
        <v>6.2759743100686762</v>
      </c>
      <c r="AF10" s="54">
        <f t="shared" si="3"/>
        <v>6.1793774993074067</v>
      </c>
      <c r="AG10" s="54">
        <f t="shared" si="3"/>
        <v>6.1437486184009913</v>
      </c>
      <c r="AH10" s="54">
        <f t="shared" si="3"/>
        <v>6.1566759864211349</v>
      </c>
      <c r="AI10" s="54">
        <f t="shared" si="3"/>
        <v>6.2038438813352741</v>
      </c>
    </row>
    <row r="11" spans="1:41" x14ac:dyDescent="0.25">
      <c r="A11" s="10" t="s">
        <v>66</v>
      </c>
      <c r="B11" s="40"/>
      <c r="C11" s="10" t="s">
        <v>32</v>
      </c>
      <c r="D11" s="10" t="s">
        <v>55</v>
      </c>
      <c r="E11" s="41">
        <f t="shared" si="4"/>
        <v>980</v>
      </c>
      <c r="F11" s="41">
        <f t="shared" si="4"/>
        <v>1135.0793914906947</v>
      </c>
      <c r="G11" s="41">
        <f t="shared" si="4"/>
        <v>1280.6874146350262</v>
      </c>
      <c r="H11" s="41">
        <f t="shared" si="4"/>
        <v>1413.545448098542</v>
      </c>
      <c r="I11" s="41">
        <f t="shared" si="4"/>
        <v>1532.7647940065881</v>
      </c>
      <c r="J11" s="41">
        <f t="shared" si="4"/>
        <v>1637.9429533326363</v>
      </c>
      <c r="K11" s="41">
        <f t="shared" si="4"/>
        <v>1729.3083974319818</v>
      </c>
      <c r="L11" s="10" t="s">
        <v>49</v>
      </c>
      <c r="M11" s="41">
        <f t="shared" si="5"/>
        <v>980</v>
      </c>
      <c r="N11" s="41">
        <f t="shared" si="5"/>
        <v>1135.0793914906947</v>
      </c>
      <c r="O11" s="41">
        <f t="shared" si="5"/>
        <v>1280.0299366012209</v>
      </c>
      <c r="P11" s="41">
        <f t="shared" si="5"/>
        <v>1412.5951818154365</v>
      </c>
      <c r="Q11" s="41">
        <f t="shared" si="5"/>
        <v>1531.5480281264242</v>
      </c>
      <c r="R11" s="41">
        <f t="shared" si="5"/>
        <v>1636.4794535455039</v>
      </c>
      <c r="S11" s="41">
        <f t="shared" si="5"/>
        <v>1727.6116239698777</v>
      </c>
      <c r="T11" s="1"/>
      <c r="U11" s="50">
        <f t="shared" si="6"/>
        <v>0</v>
      </c>
      <c r="V11" s="50">
        <f t="shared" si="2"/>
        <v>0</v>
      </c>
      <c r="W11" s="50">
        <f t="shared" si="2"/>
        <v>5.136427008505251E-4</v>
      </c>
      <c r="X11" s="50">
        <f t="shared" si="2"/>
        <v>6.7270955992104753E-4</v>
      </c>
      <c r="Y11" s="50">
        <f t="shared" si="2"/>
        <v>7.9446798782556449E-4</v>
      </c>
      <c r="Z11" s="50">
        <f t="shared" si="2"/>
        <v>8.9429768516890995E-4</v>
      </c>
      <c r="AA11" s="50">
        <f t="shared" si="2"/>
        <v>9.8214982960409536E-4</v>
      </c>
      <c r="AB11" s="1"/>
      <c r="AC11" s="55">
        <f t="shared" si="7"/>
        <v>0</v>
      </c>
      <c r="AD11" s="55">
        <f t="shared" si="3"/>
        <v>0</v>
      </c>
      <c r="AE11" s="55">
        <f t="shared" si="3"/>
        <v>0.65747803380531877</v>
      </c>
      <c r="AF11" s="55">
        <f t="shared" si="3"/>
        <v>0.95026628310552042</v>
      </c>
      <c r="AG11" s="55">
        <f t="shared" si="3"/>
        <v>1.2167658801638481</v>
      </c>
      <c r="AH11" s="55">
        <f t="shared" si="3"/>
        <v>1.4634997871323776</v>
      </c>
      <c r="AI11" s="55">
        <f t="shared" si="3"/>
        <v>1.6967734621041473</v>
      </c>
    </row>
    <row r="12" spans="1:41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  <c r="U12" s="39"/>
      <c r="V12" s="39"/>
      <c r="W12" s="39"/>
      <c r="X12" s="39"/>
      <c r="Y12" s="39"/>
      <c r="Z12" s="39"/>
      <c r="AA12" s="39"/>
      <c r="AB12" s="1"/>
      <c r="AC12" s="39"/>
      <c r="AD12" s="39"/>
      <c r="AE12" s="39"/>
      <c r="AF12" s="39"/>
      <c r="AG12" s="39"/>
      <c r="AH12" s="39"/>
      <c r="AI12" s="39"/>
    </row>
    <row r="13" spans="1:41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"/>
      <c r="U13" s="39"/>
      <c r="V13" s="39"/>
      <c r="W13" s="39"/>
      <c r="X13" s="39"/>
      <c r="Y13" s="39"/>
      <c r="Z13" s="39"/>
      <c r="AA13" s="39"/>
      <c r="AB13" s="1"/>
      <c r="AC13" s="39"/>
      <c r="AD13" s="39"/>
      <c r="AE13" s="39"/>
      <c r="AF13" s="39"/>
      <c r="AG13" s="39"/>
      <c r="AH13" s="39"/>
      <c r="AI13" s="39"/>
    </row>
    <row r="14" spans="1:41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"/>
      <c r="U14" s="39"/>
      <c r="V14" s="39"/>
      <c r="W14" s="39"/>
      <c r="X14" s="39"/>
      <c r="Y14" s="39"/>
      <c r="Z14" s="39"/>
      <c r="AA14" s="39"/>
      <c r="AB14" s="1"/>
      <c r="AC14" s="39"/>
      <c r="AD14" s="39"/>
      <c r="AE14" s="58"/>
      <c r="AF14" s="39"/>
      <c r="AG14" s="39"/>
      <c r="AH14" s="39"/>
      <c r="AI14" s="39"/>
    </row>
    <row r="15" spans="1:41" x14ac:dyDescent="0.25">
      <c r="A15" s="1"/>
      <c r="B15" s="39"/>
      <c r="C15" s="39"/>
      <c r="D15" s="39"/>
      <c r="E15" s="11">
        <v>2020</v>
      </c>
      <c r="F15" s="11">
        <v>2025</v>
      </c>
      <c r="G15" s="11">
        <v>2030</v>
      </c>
      <c r="H15" s="11">
        <v>2035</v>
      </c>
      <c r="I15" s="11">
        <v>2040</v>
      </c>
      <c r="J15" s="11">
        <v>2045</v>
      </c>
      <c r="K15" s="11">
        <v>2050</v>
      </c>
      <c r="L15" s="39"/>
      <c r="M15" s="11">
        <v>2020</v>
      </c>
      <c r="N15" s="11">
        <v>2025</v>
      </c>
      <c r="O15" s="11">
        <v>2030</v>
      </c>
      <c r="P15" s="11">
        <v>2035</v>
      </c>
      <c r="Q15" s="11">
        <v>2040</v>
      </c>
      <c r="R15" s="11">
        <v>2045</v>
      </c>
      <c r="S15" s="11">
        <v>2050</v>
      </c>
      <c r="T15" s="1"/>
      <c r="U15" s="11">
        <v>2020</v>
      </c>
      <c r="V15" s="11">
        <v>2025</v>
      </c>
      <c r="W15" s="11">
        <v>2030</v>
      </c>
      <c r="X15" s="11">
        <v>2035</v>
      </c>
      <c r="Y15" s="11">
        <v>2040</v>
      </c>
      <c r="Z15" s="11">
        <v>2045</v>
      </c>
      <c r="AA15" s="11">
        <v>2050</v>
      </c>
      <c r="AB15" s="1"/>
      <c r="AC15" s="11">
        <v>2020</v>
      </c>
      <c r="AD15" s="11">
        <v>2025</v>
      </c>
      <c r="AE15" s="11">
        <v>2030</v>
      </c>
      <c r="AF15" s="11">
        <v>2035</v>
      </c>
      <c r="AG15" s="11">
        <v>2040</v>
      </c>
      <c r="AH15" s="11">
        <v>2045</v>
      </c>
      <c r="AI15" s="11">
        <v>2050</v>
      </c>
    </row>
    <row r="16" spans="1:41" x14ac:dyDescent="0.25">
      <c r="A16" s="5" t="s">
        <v>70</v>
      </c>
      <c r="B16" s="5" t="s">
        <v>31</v>
      </c>
      <c r="C16" s="5" t="s">
        <v>32</v>
      </c>
      <c r="D16" s="33" t="s">
        <v>55</v>
      </c>
      <c r="E16" s="35">
        <f>SUMIFS(ME_PV_ALL!$F:$F,ME_PV_ALL!$C:$C,$B16,ME_PV_ALL!$D:$D,$C16,ME_PV_ALL!$E:$E,E$4,ME_PV_ALL!$B:$B,$A16)</f>
        <v>72</v>
      </c>
      <c r="F16" s="35">
        <f>SUMIFS(ME_PV_ALL!$F:$F,ME_PV_ALL!$C:$C,$B16,ME_PV_ALL!$D:$D,$C16,ME_PV_ALL!$E:$E,F$4,ME_PV_ALL!$B:$B,$A16)</f>
        <v>83.668625561462576</v>
      </c>
      <c r="G16" s="35">
        <f>SUMIFS(ME_PV_ALL!$F:$F,ME_PV_ALL!$C:$C,$B16,ME_PV_ALL!$D:$D,$C16,ME_PV_ALL!$E:$E,G$4,ME_PV_ALL!$B:$B,$A16)</f>
        <v>93.623978604447359</v>
      </c>
      <c r="H16" s="35">
        <f>SUMIFS(ME_PV_ALL!$F:$F,ME_PV_ALL!$C:$C,$B16,ME_PV_ALL!$D:$D,$C16,ME_PV_ALL!$E:$E,H$4,ME_PV_ALL!$B:$B,$A16)</f>
        <v>103.92906371162114</v>
      </c>
      <c r="I16" s="35">
        <f>SUMIFS(ME_PV_ALL!$F:$F,ME_PV_ALL!$C:$C,$B16,ME_PV_ALL!$D:$D,$C16,ME_PV_ALL!$E:$E,I$4,ME_PV_ALL!$B:$B,$A16)</f>
        <v>113.56970467046399</v>
      </c>
      <c r="J16" s="35">
        <f>SUMIFS(ME_PV_ALL!$F:$F,ME_PV_ALL!$C:$C,$B16,ME_PV_ALL!$D:$D,$C16,ME_PV_ALL!$E:$E,J$4,ME_PV_ALL!$B:$B,$A16)</f>
        <v>122.55012296658448</v>
      </c>
      <c r="K16" s="35">
        <f>SUMIFS(ME_PV_ALL!$F:$F,ME_PV_ALL!$C:$C,$B16,ME_PV_ALL!$D:$D,$C16,ME_PV_ALL!$E:$E,K$4,ME_PV_ALL!$B:$B,$A16)</f>
        <v>130.84260021861618</v>
      </c>
      <c r="L16" s="33" t="s">
        <v>49</v>
      </c>
      <c r="M16" s="35">
        <f>SUMIFS(Baseline_ME!$F:$F,Baseline_ME!$C:$C,$B16,Baseline_ME!$D:$D,$C16,Baseline_ME!$E:$E,M$4,Baseline_ME!$B:$B,$A16)</f>
        <v>72</v>
      </c>
      <c r="N16" s="35">
        <f>SUMIFS(Baseline_ME!$F:$F,Baseline_ME!$C:$C,$B16,Baseline_ME!$D:$D,$C16,Baseline_ME!$E:$E,N$4,Baseline_ME!$B:$B,$A16)</f>
        <v>83.668625561462576</v>
      </c>
      <c r="O16" s="35">
        <f>SUMIFS(Baseline_ME!$F:$F,Baseline_ME!$C:$C,$B16,Baseline_ME!$D:$D,$C16,Baseline_ME!$E:$E,O$4,Baseline_ME!$B:$B,$A16)</f>
        <v>94.681375182010399</v>
      </c>
      <c r="P16" s="35">
        <f>SUMIFS(Baseline_ME!$F:$F,Baseline_ME!$C:$C,$B16,Baseline_ME!$D:$D,$C16,Baseline_ME!$E:$E,P$4,Baseline_ME!$B:$B,$A16)</f>
        <v>104.99614713668159</v>
      </c>
      <c r="Q16" s="35">
        <f>SUMIFS(Baseline_ME!$F:$F,Baseline_ME!$C:$C,$B16,Baseline_ME!$D:$D,$C16,Baseline_ME!$E:$E,Q$4,Baseline_ME!$B:$B,$A16)</f>
        <v>114.63135813893952</v>
      </c>
      <c r="R16" s="35">
        <f>SUMIFS(Baseline_ME!$F:$F,Baseline_ME!$C:$C,$B16,Baseline_ME!$D:$D,$C16,Baseline_ME!$E:$E,R$4,Baseline_ME!$B:$B,$A16)</f>
        <v>123.5973295406657</v>
      </c>
      <c r="S16" s="35">
        <f>SUMIFS(Baseline_ME!$F:$F,Baseline_ME!$C:$C,$B16,Baseline_ME!$D:$D,$C16,Baseline_ME!$E:$E,S$4,Baseline_ME!$B:$B,$A16)</f>
        <v>131.87013707992929</v>
      </c>
      <c r="T16" s="1"/>
      <c r="U16" s="44">
        <f t="shared" ref="U16:AA52" si="8">E16/M16-1</f>
        <v>0</v>
      </c>
      <c r="V16" s="44">
        <f t="shared" si="8"/>
        <v>0</v>
      </c>
      <c r="W16" s="44">
        <f t="shared" si="8"/>
        <v>-1.1167946975108478E-2</v>
      </c>
      <c r="X16" s="44">
        <f t="shared" si="8"/>
        <v>-1.0163072209414925E-2</v>
      </c>
      <c r="Y16" s="44">
        <f t="shared" si="8"/>
        <v>-9.2614576474679966E-3</v>
      </c>
      <c r="Z16" s="44">
        <f t="shared" si="8"/>
        <v>-8.4727281566117085E-3</v>
      </c>
      <c r="AA16" s="44">
        <f t="shared" si="8"/>
        <v>-7.792036044448003E-3</v>
      </c>
      <c r="AB16" s="1"/>
      <c r="AC16" s="52">
        <f t="shared" ref="AC16:AI52" si="9">E16-M16</f>
        <v>0</v>
      </c>
      <c r="AD16" s="52">
        <f t="shared" si="9"/>
        <v>0</v>
      </c>
      <c r="AE16" s="52">
        <f t="shared" si="9"/>
        <v>-1.0573965775630398</v>
      </c>
      <c r="AF16" s="52">
        <f t="shared" si="9"/>
        <v>-1.0670834250604457</v>
      </c>
      <c r="AG16" s="52">
        <f t="shared" si="9"/>
        <v>-1.0616534684755266</v>
      </c>
      <c r="AH16" s="52">
        <f t="shared" si="9"/>
        <v>-1.0472065740812155</v>
      </c>
      <c r="AI16" s="52">
        <f t="shared" si="9"/>
        <v>-1.0275368613131093</v>
      </c>
    </row>
    <row r="17" spans="1:50" x14ac:dyDescent="0.25">
      <c r="A17" s="1" t="s">
        <v>70</v>
      </c>
      <c r="B17" s="1" t="s">
        <v>42</v>
      </c>
      <c r="C17" s="1" t="s">
        <v>32</v>
      </c>
      <c r="D17" s="12" t="s">
        <v>55</v>
      </c>
      <c r="E17" s="36">
        <f>SUMIFS(ME_PV_ALL!$F:$F,ME_PV_ALL!$C:$C,$B17,ME_PV_ALL!$D:$D,$C17,ME_PV_ALL!$E:$E,E$4,ME_PV_ALL!$B:$B,$A17)</f>
        <v>40</v>
      </c>
      <c r="F17" s="36">
        <f>SUMIFS(ME_PV_ALL!$F:$F,ME_PV_ALL!$C:$C,$B17,ME_PV_ALL!$D:$D,$C17,ME_PV_ALL!$E:$E,F$4,ME_PV_ALL!$B:$B,$A17)</f>
        <v>46.4825697563681</v>
      </c>
      <c r="G17" s="36">
        <f>SUMIFS(ME_PV_ALL!$F:$F,ME_PV_ALL!$C:$C,$B17,ME_PV_ALL!$D:$D,$C17,ME_PV_ALL!$E:$E,G$4,ME_PV_ALL!$B:$B,$A17)</f>
        <v>52.013321446915199</v>
      </c>
      <c r="H17" s="36">
        <f>SUMIFS(ME_PV_ALL!$F:$F,ME_PV_ALL!$C:$C,$B17,ME_PV_ALL!$D:$D,$C17,ME_PV_ALL!$E:$E,H$4,ME_PV_ALL!$B:$B,$A17)</f>
        <v>57.73836872867841</v>
      </c>
      <c r="I17" s="36">
        <f>SUMIFS(ME_PV_ALL!$F:$F,ME_PV_ALL!$C:$C,$B17,ME_PV_ALL!$D:$D,$C17,ME_PV_ALL!$E:$E,I$4,ME_PV_ALL!$B:$B,$A17)</f>
        <v>63.094280372479993</v>
      </c>
      <c r="J17" s="36">
        <f>SUMIFS(ME_PV_ALL!$F:$F,ME_PV_ALL!$C:$C,$B17,ME_PV_ALL!$D:$D,$C17,ME_PV_ALL!$E:$E,J$4,ME_PV_ALL!$B:$B,$A17)</f>
        <v>68.08340164810248</v>
      </c>
      <c r="K17" s="36">
        <f>SUMIFS(ME_PV_ALL!$F:$F,ME_PV_ALL!$C:$C,$B17,ME_PV_ALL!$D:$D,$C17,ME_PV_ALL!$E:$E,K$4,ME_PV_ALL!$B:$B,$A17)</f>
        <v>72.690333454786767</v>
      </c>
      <c r="L17" s="12" t="s">
        <v>49</v>
      </c>
      <c r="M17" s="36">
        <f>SUMIFS(Baseline_ME!$F:$F,Baseline_ME!$C:$C,$B17,Baseline_ME!$D:$D,$C17,Baseline_ME!$E:$E,M$4,Baseline_ME!$B:$B,$A17)</f>
        <v>40</v>
      </c>
      <c r="N17" s="36">
        <f>SUMIFS(Baseline_ME!$F:$F,Baseline_ME!$C:$C,$B17,Baseline_ME!$D:$D,$C17,Baseline_ME!$E:$E,N$4,Baseline_ME!$B:$B,$A17)</f>
        <v>46.4825697563681</v>
      </c>
      <c r="O17" s="36">
        <f>SUMIFS(Baseline_ME!$F:$F,Baseline_ME!$C:$C,$B17,Baseline_ME!$D:$D,$C17,Baseline_ME!$E:$E,O$4,Baseline_ME!$B:$B,$A17)</f>
        <v>52.600763990005767</v>
      </c>
      <c r="P17" s="36">
        <f>SUMIFS(Baseline_ME!$F:$F,Baseline_ME!$C:$C,$B17,Baseline_ME!$D:$D,$C17,Baseline_ME!$E:$E,P$4,Baseline_ME!$B:$B,$A17)</f>
        <v>58.33119285371199</v>
      </c>
      <c r="Q17" s="36">
        <f>SUMIFS(Baseline_ME!$F:$F,Baseline_ME!$C:$C,$B17,Baseline_ME!$D:$D,$C17,Baseline_ME!$E:$E,Q$4,Baseline_ME!$B:$B,$A17)</f>
        <v>63.684087854966393</v>
      </c>
      <c r="R17" s="36">
        <f>SUMIFS(Baseline_ME!$F:$F,Baseline_ME!$C:$C,$B17,Baseline_ME!$D:$D,$C17,Baseline_ME!$E:$E,R$4,Baseline_ME!$B:$B,$A17)</f>
        <v>68.665183078147606</v>
      </c>
      <c r="S17" s="36">
        <f>SUMIFS(Baseline_ME!$F:$F,Baseline_ME!$C:$C,$B17,Baseline_ME!$D:$D,$C17,Baseline_ME!$E:$E,S$4,Baseline_ME!$B:$B,$A17)</f>
        <v>73.261187266627388</v>
      </c>
      <c r="T17" s="1"/>
      <c r="U17" s="45">
        <f t="shared" si="8"/>
        <v>0</v>
      </c>
      <c r="V17" s="45">
        <f t="shared" si="8"/>
        <v>0</v>
      </c>
      <c r="W17" s="45">
        <f t="shared" si="8"/>
        <v>-1.1167946975108256E-2</v>
      </c>
      <c r="X17" s="45">
        <f t="shared" si="8"/>
        <v>-1.0163072209414925E-2</v>
      </c>
      <c r="Y17" s="45">
        <f t="shared" si="8"/>
        <v>-9.2614576474679966E-3</v>
      </c>
      <c r="Z17" s="45">
        <f t="shared" si="8"/>
        <v>-8.4727281566118195E-3</v>
      </c>
      <c r="AA17" s="45">
        <f t="shared" si="8"/>
        <v>-7.792036044448114E-3</v>
      </c>
      <c r="AB17" s="1"/>
      <c r="AC17" s="53">
        <f t="shared" si="9"/>
        <v>0</v>
      </c>
      <c r="AD17" s="53">
        <f t="shared" si="9"/>
        <v>0</v>
      </c>
      <c r="AE17" s="53">
        <f t="shared" si="9"/>
        <v>-0.58744254309056743</v>
      </c>
      <c r="AF17" s="53">
        <f t="shared" si="9"/>
        <v>-0.59282412503358017</v>
      </c>
      <c r="AG17" s="53">
        <f t="shared" si="9"/>
        <v>-0.58980748248639969</v>
      </c>
      <c r="AH17" s="53">
        <f t="shared" si="9"/>
        <v>-0.58178143004512606</v>
      </c>
      <c r="AI17" s="53">
        <f t="shared" si="9"/>
        <v>-0.57085381184062101</v>
      </c>
    </row>
    <row r="18" spans="1:50" x14ac:dyDescent="0.25">
      <c r="A18" s="1" t="s">
        <v>70</v>
      </c>
      <c r="B18" s="1" t="s">
        <v>43</v>
      </c>
      <c r="C18" s="1" t="s">
        <v>32</v>
      </c>
      <c r="D18" s="12" t="s">
        <v>55</v>
      </c>
      <c r="E18" s="36">
        <f>SUMIFS(ME_PV_ALL!$F:$F,ME_PV_ALL!$C:$C,$B18,ME_PV_ALL!$D:$D,$C18,ME_PV_ALL!$E:$E,E$4,ME_PV_ALL!$B:$B,$A18)</f>
        <v>60</v>
      </c>
      <c r="F18" s="36">
        <f>SUMIFS(ME_PV_ALL!$F:$F,ME_PV_ALL!$C:$C,$B18,ME_PV_ALL!$D:$D,$C18,ME_PV_ALL!$E:$E,F$4,ME_PV_ALL!$B:$B,$A18)</f>
        <v>69.723854634552154</v>
      </c>
      <c r="G18" s="36">
        <f>SUMIFS(ME_PV_ALL!$F:$F,ME_PV_ALL!$C:$C,$B18,ME_PV_ALL!$D:$D,$C18,ME_PV_ALL!$E:$E,G$4,ME_PV_ALL!$B:$B,$A18)</f>
        <v>78.019982170372799</v>
      </c>
      <c r="H18" s="36">
        <f>SUMIFS(ME_PV_ALL!$F:$F,ME_PV_ALL!$C:$C,$B18,ME_PV_ALL!$D:$D,$C18,ME_PV_ALL!$E:$E,H$4,ME_PV_ALL!$B:$B,$A18)</f>
        <v>86.607553093017614</v>
      </c>
      <c r="I18" s="36">
        <f>SUMIFS(ME_PV_ALL!$F:$F,ME_PV_ALL!$C:$C,$B18,ME_PV_ALL!$D:$D,$C18,ME_PV_ALL!$E:$E,I$4,ME_PV_ALL!$B:$B,$A18)</f>
        <v>94.64142055872</v>
      </c>
      <c r="J18" s="36">
        <f>SUMIFS(ME_PV_ALL!$F:$F,ME_PV_ALL!$C:$C,$B18,ME_PV_ALL!$D:$D,$C18,ME_PV_ALL!$E:$E,J$4,ME_PV_ALL!$B:$B,$A18)</f>
        <v>102.12510247215374</v>
      </c>
      <c r="K18" s="36">
        <f>SUMIFS(ME_PV_ALL!$F:$F,ME_PV_ALL!$C:$C,$B18,ME_PV_ALL!$D:$D,$C18,ME_PV_ALL!$E:$E,K$4,ME_PV_ALL!$B:$B,$A18)</f>
        <v>109.03550018218016</v>
      </c>
      <c r="L18" s="12" t="s">
        <v>49</v>
      </c>
      <c r="M18" s="36">
        <f>SUMIFS(Baseline_ME!$F:$F,Baseline_ME!$C:$C,$B18,Baseline_ME!$D:$D,$C18,Baseline_ME!$E:$E,M$4,Baseline_ME!$B:$B,$A18)</f>
        <v>60</v>
      </c>
      <c r="N18" s="36">
        <f>SUMIFS(Baseline_ME!$F:$F,Baseline_ME!$C:$C,$B18,Baseline_ME!$D:$D,$C18,Baseline_ME!$E:$E,N$4,Baseline_ME!$B:$B,$A18)</f>
        <v>69.723854634552154</v>
      </c>
      <c r="O18" s="36">
        <f>SUMIFS(Baseline_ME!$F:$F,Baseline_ME!$C:$C,$B18,Baseline_ME!$D:$D,$C18,Baseline_ME!$E:$E,O$4,Baseline_ME!$B:$B,$A18)</f>
        <v>78.901145985008654</v>
      </c>
      <c r="P18" s="36">
        <f>SUMIFS(Baseline_ME!$F:$F,Baseline_ME!$C:$C,$B18,Baseline_ME!$D:$D,$C18,Baseline_ME!$E:$E,P$4,Baseline_ME!$B:$B,$A18)</f>
        <v>87.496789280567995</v>
      </c>
      <c r="Q18" s="36">
        <f>SUMIFS(Baseline_ME!$F:$F,Baseline_ME!$C:$C,$B18,Baseline_ME!$D:$D,$C18,Baseline_ME!$E:$E,Q$4,Baseline_ME!$B:$B,$A18)</f>
        <v>95.526131782449596</v>
      </c>
      <c r="R18" s="36">
        <f>SUMIFS(Baseline_ME!$F:$F,Baseline_ME!$C:$C,$B18,Baseline_ME!$D:$D,$C18,Baseline_ME!$E:$E,R$4,Baseline_ME!$B:$B,$A18)</f>
        <v>102.99777461722142</v>
      </c>
      <c r="S18" s="36">
        <f>SUMIFS(Baseline_ME!$F:$F,Baseline_ME!$C:$C,$B18,Baseline_ME!$D:$D,$C18,Baseline_ME!$E:$E,S$4,Baseline_ME!$B:$B,$A18)</f>
        <v>109.89178089994108</v>
      </c>
      <c r="T18" s="1"/>
      <c r="U18" s="45">
        <f t="shared" si="8"/>
        <v>0</v>
      </c>
      <c r="V18" s="45">
        <f t="shared" si="8"/>
        <v>0</v>
      </c>
      <c r="W18" s="45">
        <f t="shared" si="8"/>
        <v>-1.1167946975108256E-2</v>
      </c>
      <c r="X18" s="45">
        <f t="shared" si="8"/>
        <v>-1.0163072209415036E-2</v>
      </c>
      <c r="Y18" s="45">
        <f t="shared" si="8"/>
        <v>-9.2614576474678856E-3</v>
      </c>
      <c r="Z18" s="45">
        <f t="shared" si="8"/>
        <v>-8.4727281566117085E-3</v>
      </c>
      <c r="AA18" s="45">
        <f t="shared" si="8"/>
        <v>-7.792036044448003E-3</v>
      </c>
      <c r="AB18" s="1"/>
      <c r="AC18" s="53">
        <f t="shared" si="9"/>
        <v>0</v>
      </c>
      <c r="AD18" s="53">
        <f t="shared" si="9"/>
        <v>0</v>
      </c>
      <c r="AE18" s="53">
        <f t="shared" si="9"/>
        <v>-0.88116381463585469</v>
      </c>
      <c r="AF18" s="53">
        <f t="shared" si="9"/>
        <v>-0.88923618755038092</v>
      </c>
      <c r="AG18" s="53">
        <f t="shared" si="9"/>
        <v>-0.88471122372959599</v>
      </c>
      <c r="AH18" s="53">
        <f t="shared" si="9"/>
        <v>-0.87267214506768198</v>
      </c>
      <c r="AI18" s="53">
        <f t="shared" si="9"/>
        <v>-0.8562807177609244</v>
      </c>
    </row>
    <row r="19" spans="1:50" x14ac:dyDescent="0.25">
      <c r="A19" s="1" t="s">
        <v>70</v>
      </c>
      <c r="B19" s="1" t="s">
        <v>44</v>
      </c>
      <c r="C19" s="1" t="s">
        <v>32</v>
      </c>
      <c r="D19" s="12" t="s">
        <v>55</v>
      </c>
      <c r="E19" s="36">
        <f>SUMIFS(ME_PV_ALL!$F:$F,ME_PV_ALL!$C:$C,$B19,ME_PV_ALL!$D:$D,$C19,ME_PV_ALL!$E:$E,E$4,ME_PV_ALL!$B:$B,$A19)</f>
        <v>10</v>
      </c>
      <c r="F19" s="36">
        <f>SUMIFS(ME_PV_ALL!$F:$F,ME_PV_ALL!$C:$C,$B19,ME_PV_ALL!$D:$D,$C19,ME_PV_ALL!$E:$E,F$4,ME_PV_ALL!$B:$B,$A19)</f>
        <v>11.620642439092027</v>
      </c>
      <c r="G19" s="36">
        <f>SUMIFS(ME_PV_ALL!$F:$F,ME_PV_ALL!$C:$C,$B19,ME_PV_ALL!$D:$D,$C19,ME_PV_ALL!$E:$E,G$4,ME_PV_ALL!$B:$B,$A19)</f>
        <v>13.0033303617288</v>
      </c>
      <c r="H19" s="36">
        <f>SUMIFS(ME_PV_ALL!$F:$F,ME_PV_ALL!$C:$C,$B19,ME_PV_ALL!$D:$D,$C19,ME_PV_ALL!$E:$E,H$4,ME_PV_ALL!$B:$B,$A19)</f>
        <v>14.434592182169604</v>
      </c>
      <c r="I19" s="36">
        <f>SUMIFS(ME_PV_ALL!$F:$F,ME_PV_ALL!$C:$C,$B19,ME_PV_ALL!$D:$D,$C19,ME_PV_ALL!$E:$E,I$4,ME_PV_ALL!$B:$B,$A19)</f>
        <v>15.773570093120002</v>
      </c>
      <c r="J19" s="36">
        <f>SUMIFS(ME_PV_ALL!$F:$F,ME_PV_ALL!$C:$C,$B19,ME_PV_ALL!$D:$D,$C19,ME_PV_ALL!$E:$E,J$4,ME_PV_ALL!$B:$B,$A19)</f>
        <v>17.020850412025624</v>
      </c>
      <c r="K19" s="36">
        <f>SUMIFS(ME_PV_ALL!$F:$F,ME_PV_ALL!$C:$C,$B19,ME_PV_ALL!$D:$D,$C19,ME_PV_ALL!$E:$E,K$4,ME_PV_ALL!$B:$B,$A19)</f>
        <v>18.172583363696692</v>
      </c>
      <c r="L19" s="12" t="s">
        <v>49</v>
      </c>
      <c r="M19" s="36">
        <f>SUMIFS(Baseline_ME!$F:$F,Baseline_ME!$C:$C,$B19,Baseline_ME!$D:$D,$C19,Baseline_ME!$E:$E,M$4,Baseline_ME!$B:$B,$A19)</f>
        <v>10</v>
      </c>
      <c r="N19" s="36">
        <f>SUMIFS(Baseline_ME!$F:$F,Baseline_ME!$C:$C,$B19,Baseline_ME!$D:$D,$C19,Baseline_ME!$E:$E,N$4,Baseline_ME!$B:$B,$A19)</f>
        <v>11.620642439092027</v>
      </c>
      <c r="O19" s="36">
        <f>SUMIFS(Baseline_ME!$F:$F,Baseline_ME!$C:$C,$B19,Baseline_ME!$D:$D,$C19,Baseline_ME!$E:$E,O$4,Baseline_ME!$B:$B,$A19)</f>
        <v>13.150190997501443</v>
      </c>
      <c r="P19" s="36">
        <f>SUMIFS(Baseline_ME!$F:$F,Baseline_ME!$C:$C,$B19,Baseline_ME!$D:$D,$C19,Baseline_ME!$E:$E,P$4,Baseline_ME!$B:$B,$A19)</f>
        <v>14.582798213427999</v>
      </c>
      <c r="Q19" s="36">
        <f>SUMIFS(Baseline_ME!$F:$F,Baseline_ME!$C:$C,$B19,Baseline_ME!$D:$D,$C19,Baseline_ME!$E:$E,Q$4,Baseline_ME!$B:$B,$A19)</f>
        <v>15.921021963741598</v>
      </c>
      <c r="R19" s="36">
        <f>SUMIFS(Baseline_ME!$F:$F,Baseline_ME!$C:$C,$B19,Baseline_ME!$D:$D,$C19,Baseline_ME!$E:$E,R$4,Baseline_ME!$B:$B,$A19)</f>
        <v>17.166295769536905</v>
      </c>
      <c r="S19" s="36">
        <f>SUMIFS(Baseline_ME!$F:$F,Baseline_ME!$C:$C,$B19,Baseline_ME!$D:$D,$C19,Baseline_ME!$E:$E,S$4,Baseline_ME!$B:$B,$A19)</f>
        <v>18.315296816656847</v>
      </c>
      <c r="T19" s="1"/>
      <c r="U19" s="45">
        <f t="shared" si="8"/>
        <v>0</v>
      </c>
      <c r="V19" s="45">
        <f t="shared" si="8"/>
        <v>0</v>
      </c>
      <c r="W19" s="45">
        <f t="shared" si="8"/>
        <v>-1.1167946975108367E-2</v>
      </c>
      <c r="X19" s="45">
        <f t="shared" si="8"/>
        <v>-1.0163072209414925E-2</v>
      </c>
      <c r="Y19" s="45">
        <f t="shared" si="8"/>
        <v>-9.2614576474677746E-3</v>
      </c>
      <c r="Z19" s="45">
        <f t="shared" si="8"/>
        <v>-8.4727281566118195E-3</v>
      </c>
      <c r="AA19" s="45">
        <f t="shared" si="8"/>
        <v>-7.792036044448114E-3</v>
      </c>
      <c r="AB19" s="1"/>
      <c r="AC19" s="53">
        <f t="shared" si="9"/>
        <v>0</v>
      </c>
      <c r="AD19" s="53">
        <f t="shared" si="9"/>
        <v>0</v>
      </c>
      <c r="AE19" s="53">
        <f t="shared" si="9"/>
        <v>-0.14686063577264363</v>
      </c>
      <c r="AF19" s="53">
        <f t="shared" si="9"/>
        <v>-0.14820603125839504</v>
      </c>
      <c r="AG19" s="53">
        <f t="shared" si="9"/>
        <v>-0.14745187062159637</v>
      </c>
      <c r="AH19" s="53">
        <f t="shared" si="9"/>
        <v>-0.14544535751128151</v>
      </c>
      <c r="AI19" s="53">
        <f t="shared" si="9"/>
        <v>-0.14271345296015525</v>
      </c>
    </row>
    <row r="20" spans="1:50" x14ac:dyDescent="0.25">
      <c r="A20" s="1" t="s">
        <v>70</v>
      </c>
      <c r="B20" s="1" t="s">
        <v>45</v>
      </c>
      <c r="C20" s="1" t="s">
        <v>32</v>
      </c>
      <c r="D20" s="12" t="s">
        <v>55</v>
      </c>
      <c r="E20" s="36">
        <f>SUMIFS(ME_PV_ALL!$F:$F,ME_PV_ALL!$C:$C,$B20,ME_PV_ALL!$D:$D,$C20,ME_PV_ALL!$E:$E,E$4,ME_PV_ALL!$B:$B,$A20)</f>
        <v>30</v>
      </c>
      <c r="F20" s="36">
        <f>SUMIFS(ME_PV_ALL!$F:$F,ME_PV_ALL!$C:$C,$B20,ME_PV_ALL!$D:$D,$C20,ME_PV_ALL!$E:$E,F$4,ME_PV_ALL!$B:$B,$A20)</f>
        <v>34.861927317276084</v>
      </c>
      <c r="G20" s="36">
        <f>SUMIFS(ME_PV_ALL!$F:$F,ME_PV_ALL!$C:$C,$B20,ME_PV_ALL!$D:$D,$C20,ME_PV_ALL!$E:$E,G$4,ME_PV_ALL!$B:$B,$A20)</f>
        <v>39.0099910851864</v>
      </c>
      <c r="H20" s="36">
        <f>SUMIFS(ME_PV_ALL!$F:$F,ME_PV_ALL!$C:$C,$B20,ME_PV_ALL!$D:$D,$C20,ME_PV_ALL!$E:$E,H$4,ME_PV_ALL!$B:$B,$A20)</f>
        <v>43.303776546508814</v>
      </c>
      <c r="I20" s="36">
        <f>SUMIFS(ME_PV_ALL!$F:$F,ME_PV_ALL!$C:$C,$B20,ME_PV_ALL!$D:$D,$C20,ME_PV_ALL!$E:$E,I$4,ME_PV_ALL!$B:$B,$A20)</f>
        <v>47.320710279359993</v>
      </c>
      <c r="J20" s="36">
        <f>SUMIFS(ME_PV_ALL!$F:$F,ME_PV_ALL!$C:$C,$B20,ME_PV_ALL!$D:$D,$C20,ME_PV_ALL!$E:$E,J$4,ME_PV_ALL!$B:$B,$A20)</f>
        <v>51.062551236076871</v>
      </c>
      <c r="K20" s="36">
        <f>SUMIFS(ME_PV_ALL!$F:$F,ME_PV_ALL!$C:$C,$B20,ME_PV_ALL!$D:$D,$C20,ME_PV_ALL!$E:$E,K$4,ME_PV_ALL!$B:$B,$A20)</f>
        <v>54.517750091090079</v>
      </c>
      <c r="L20" s="12" t="s">
        <v>49</v>
      </c>
      <c r="M20" s="36">
        <f>SUMIFS(Baseline_ME!$F:$F,Baseline_ME!$C:$C,$B20,Baseline_ME!$D:$D,$C20,Baseline_ME!$E:$E,M$4,Baseline_ME!$B:$B,$A20)</f>
        <v>30</v>
      </c>
      <c r="N20" s="36">
        <f>SUMIFS(Baseline_ME!$F:$F,Baseline_ME!$C:$C,$B20,Baseline_ME!$D:$D,$C20,Baseline_ME!$E:$E,N$4,Baseline_ME!$B:$B,$A20)</f>
        <v>34.861927317276084</v>
      </c>
      <c r="O20" s="36">
        <f>SUMIFS(Baseline_ME!$F:$F,Baseline_ME!$C:$C,$B20,Baseline_ME!$D:$D,$C20,Baseline_ME!$E:$E,O$4,Baseline_ME!$B:$B,$A20)</f>
        <v>39.450572992504327</v>
      </c>
      <c r="P20" s="36">
        <f>SUMIFS(Baseline_ME!$F:$F,Baseline_ME!$C:$C,$B20,Baseline_ME!$D:$D,$C20,Baseline_ME!$E:$E,P$4,Baseline_ME!$B:$B,$A20)</f>
        <v>43.748394640283998</v>
      </c>
      <c r="Q20" s="36">
        <f>SUMIFS(Baseline_ME!$F:$F,Baseline_ME!$C:$C,$B20,Baseline_ME!$D:$D,$C20,Baseline_ME!$E:$E,Q$4,Baseline_ME!$B:$B,$A20)</f>
        <v>47.763065891224798</v>
      </c>
      <c r="R20" s="36">
        <f>SUMIFS(Baseline_ME!$F:$F,Baseline_ME!$C:$C,$B20,Baseline_ME!$D:$D,$C20,Baseline_ME!$E:$E,R$4,Baseline_ME!$B:$B,$A20)</f>
        <v>51.498887308610712</v>
      </c>
      <c r="S20" s="36">
        <f>SUMIFS(Baseline_ME!$F:$F,Baseline_ME!$C:$C,$B20,Baseline_ME!$D:$D,$C20,Baseline_ME!$E:$E,S$4,Baseline_ME!$B:$B,$A20)</f>
        <v>54.945890449970541</v>
      </c>
      <c r="T20" s="1"/>
      <c r="U20" s="45">
        <f t="shared" si="8"/>
        <v>0</v>
      </c>
      <c r="V20" s="45">
        <f t="shared" si="8"/>
        <v>0</v>
      </c>
      <c r="W20" s="45">
        <f t="shared" si="8"/>
        <v>-1.1167946975108256E-2</v>
      </c>
      <c r="X20" s="45">
        <f t="shared" si="8"/>
        <v>-1.0163072209414814E-2</v>
      </c>
      <c r="Y20" s="45">
        <f t="shared" si="8"/>
        <v>-9.2614576474681076E-3</v>
      </c>
      <c r="Z20" s="45">
        <f t="shared" si="8"/>
        <v>-8.4727281566117085E-3</v>
      </c>
      <c r="AA20" s="45">
        <f t="shared" si="8"/>
        <v>-7.792036044448003E-3</v>
      </c>
      <c r="AB20" s="1"/>
      <c r="AC20" s="53">
        <f t="shared" si="9"/>
        <v>0</v>
      </c>
      <c r="AD20" s="53">
        <f t="shared" si="9"/>
        <v>0</v>
      </c>
      <c r="AE20" s="53">
        <f t="shared" si="9"/>
        <v>-0.44058190731792735</v>
      </c>
      <c r="AF20" s="53">
        <f t="shared" si="9"/>
        <v>-0.44461809377518335</v>
      </c>
      <c r="AG20" s="53">
        <f t="shared" si="9"/>
        <v>-0.4423556118648051</v>
      </c>
      <c r="AH20" s="53">
        <f t="shared" si="9"/>
        <v>-0.43633607253384099</v>
      </c>
      <c r="AI20" s="53">
        <f t="shared" si="9"/>
        <v>-0.4281403588804622</v>
      </c>
    </row>
    <row r="21" spans="1:50" x14ac:dyDescent="0.25">
      <c r="A21" s="1" t="s">
        <v>70</v>
      </c>
      <c r="B21" s="1" t="s">
        <v>46</v>
      </c>
      <c r="C21" s="1" t="s">
        <v>32</v>
      </c>
      <c r="D21" s="12" t="s">
        <v>55</v>
      </c>
      <c r="E21" s="36">
        <f>SUMIFS(ME_PV_ALL!$F:$F,ME_PV_ALL!$C:$C,$B21,ME_PV_ALL!$D:$D,$C21,ME_PV_ALL!$E:$E,E$4,ME_PV_ALL!$B:$B,$A21)</f>
        <v>80</v>
      </c>
      <c r="F21" s="36">
        <f>SUMIFS(ME_PV_ALL!$F:$F,ME_PV_ALL!$C:$C,$B21,ME_PV_ALL!$D:$D,$C21,ME_PV_ALL!$E:$E,F$4,ME_PV_ALL!$B:$B,$A21)</f>
        <v>92.965139512736215</v>
      </c>
      <c r="G21" s="36">
        <f>SUMIFS(ME_PV_ALL!$F:$F,ME_PV_ALL!$C:$C,$B21,ME_PV_ALL!$D:$D,$C21,ME_PV_ALL!$E:$E,G$4,ME_PV_ALL!$B:$B,$A21)</f>
        <v>104.02664289383041</v>
      </c>
      <c r="H21" s="36">
        <f>SUMIFS(ME_PV_ALL!$F:$F,ME_PV_ALL!$C:$C,$B21,ME_PV_ALL!$D:$D,$C21,ME_PV_ALL!$E:$E,H$4,ME_PV_ALL!$B:$B,$A21)</f>
        <v>115.47673745735685</v>
      </c>
      <c r="I21" s="36">
        <f>SUMIFS(ME_PV_ALL!$F:$F,ME_PV_ALL!$C:$C,$B21,ME_PV_ALL!$D:$D,$C21,ME_PV_ALL!$E:$E,I$4,ME_PV_ALL!$B:$B,$A21)</f>
        <v>126.18856074496</v>
      </c>
      <c r="J21" s="36">
        <f>SUMIFS(ME_PV_ALL!$F:$F,ME_PV_ALL!$C:$C,$B21,ME_PV_ALL!$D:$D,$C21,ME_PV_ALL!$E:$E,J$4,ME_PV_ALL!$B:$B,$A21)</f>
        <v>136.16680329620499</v>
      </c>
      <c r="K21" s="36">
        <f>SUMIFS(ME_PV_ALL!$F:$F,ME_PV_ALL!$C:$C,$B21,ME_PV_ALL!$D:$D,$C21,ME_PV_ALL!$E:$E,K$4,ME_PV_ALL!$B:$B,$A21)</f>
        <v>145.38066690957356</v>
      </c>
      <c r="L21" s="12" t="s">
        <v>49</v>
      </c>
      <c r="M21" s="36">
        <f>SUMIFS(Baseline_ME!$F:$F,Baseline_ME!$C:$C,$B21,Baseline_ME!$D:$D,$C21,Baseline_ME!$E:$E,M$4,Baseline_ME!$B:$B,$A21)</f>
        <v>80</v>
      </c>
      <c r="N21" s="36">
        <f>SUMIFS(Baseline_ME!$F:$F,Baseline_ME!$C:$C,$B21,Baseline_ME!$D:$D,$C21,Baseline_ME!$E:$E,N$4,Baseline_ME!$B:$B,$A21)</f>
        <v>92.965139512736215</v>
      </c>
      <c r="O21" s="36">
        <f>SUMIFS(Baseline_ME!$F:$F,Baseline_ME!$C:$C,$B21,Baseline_ME!$D:$D,$C21,Baseline_ME!$E:$E,O$4,Baseline_ME!$B:$B,$A21)</f>
        <v>105.20152798001156</v>
      </c>
      <c r="P21" s="36">
        <f>SUMIFS(Baseline_ME!$F:$F,Baseline_ME!$C:$C,$B21,Baseline_ME!$D:$D,$C21,Baseline_ME!$E:$E,P$4,Baseline_ME!$B:$B,$A21)</f>
        <v>116.66238570742399</v>
      </c>
      <c r="Q21" s="36">
        <f>SUMIFS(Baseline_ME!$F:$F,Baseline_ME!$C:$C,$B21,Baseline_ME!$D:$D,$C21,Baseline_ME!$E:$E,Q$4,Baseline_ME!$B:$B,$A21)</f>
        <v>127.3681757099328</v>
      </c>
      <c r="R21" s="36">
        <f>SUMIFS(Baseline_ME!$F:$F,Baseline_ME!$C:$C,$B21,Baseline_ME!$D:$D,$C21,Baseline_ME!$E:$E,R$4,Baseline_ME!$B:$B,$A21)</f>
        <v>137.33036615629524</v>
      </c>
      <c r="S21" s="36">
        <f>SUMIFS(Baseline_ME!$F:$F,Baseline_ME!$C:$C,$B21,Baseline_ME!$D:$D,$C21,Baseline_ME!$E:$E,S$4,Baseline_ME!$B:$B,$A21)</f>
        <v>146.52237453325478</v>
      </c>
      <c r="T21" s="1"/>
      <c r="U21" s="45">
        <f t="shared" si="8"/>
        <v>0</v>
      </c>
      <c r="V21" s="45">
        <f t="shared" si="8"/>
        <v>0</v>
      </c>
      <c r="W21" s="45">
        <f t="shared" si="8"/>
        <v>-1.1167946975108367E-2</v>
      </c>
      <c r="X21" s="45">
        <f t="shared" si="8"/>
        <v>-1.0163072209414703E-2</v>
      </c>
      <c r="Y21" s="45">
        <f t="shared" si="8"/>
        <v>-9.2614576474679966E-3</v>
      </c>
      <c r="Z21" s="45">
        <f t="shared" si="8"/>
        <v>-8.4727281566118195E-3</v>
      </c>
      <c r="AA21" s="45">
        <f t="shared" si="8"/>
        <v>-7.792036044447892E-3</v>
      </c>
      <c r="AB21" s="1"/>
      <c r="AC21" s="53">
        <f t="shared" si="9"/>
        <v>0</v>
      </c>
      <c r="AD21" s="53">
        <f t="shared" si="9"/>
        <v>0</v>
      </c>
      <c r="AE21" s="53">
        <f t="shared" si="9"/>
        <v>-1.1748850861811491</v>
      </c>
      <c r="AF21" s="53">
        <f t="shared" si="9"/>
        <v>-1.1856482500671461</v>
      </c>
      <c r="AG21" s="53">
        <f t="shared" si="9"/>
        <v>-1.1796149649727994</v>
      </c>
      <c r="AH21" s="53">
        <f t="shared" si="9"/>
        <v>-1.1635628600902521</v>
      </c>
      <c r="AI21" s="53">
        <f t="shared" si="9"/>
        <v>-1.1417076236812136</v>
      </c>
    </row>
    <row r="22" spans="1:50" x14ac:dyDescent="0.25">
      <c r="A22" s="8" t="s">
        <v>70</v>
      </c>
      <c r="B22" s="8" t="s">
        <v>47</v>
      </c>
      <c r="C22" s="8" t="s">
        <v>32</v>
      </c>
      <c r="D22" s="34" t="s">
        <v>55</v>
      </c>
      <c r="E22" s="37">
        <f>SUMIFS(ME_PV_ALL!$F:$F,ME_PV_ALL!$C:$C,$B22,ME_PV_ALL!$D:$D,$C22,ME_PV_ALL!$E:$E,E$4,ME_PV_ALL!$B:$B,$A22)</f>
        <v>2</v>
      </c>
      <c r="F22" s="37">
        <f>SUMIFS(ME_PV_ALL!$F:$F,ME_PV_ALL!$C:$C,$B22,ME_PV_ALL!$D:$D,$C22,ME_PV_ALL!$E:$E,F$4,ME_PV_ALL!$B:$B,$A22)</f>
        <v>2.3241284878184048</v>
      </c>
      <c r="G22" s="37">
        <f>SUMIFS(ME_PV_ALL!$F:$F,ME_PV_ALL!$C:$C,$B22,ME_PV_ALL!$D:$D,$C22,ME_PV_ALL!$E:$E,G$4,ME_PV_ALL!$B:$B,$A22)</f>
        <v>2.6006660723457595</v>
      </c>
      <c r="H22" s="37">
        <f>SUMIFS(ME_PV_ALL!$F:$F,ME_PV_ALL!$C:$C,$B22,ME_PV_ALL!$D:$D,$C22,ME_PV_ALL!$E:$E,H$4,ME_PV_ALL!$B:$B,$A22)</f>
        <v>2.8869184364339207</v>
      </c>
      <c r="I22" s="37">
        <f>SUMIFS(ME_PV_ALL!$F:$F,ME_PV_ALL!$C:$C,$B22,ME_PV_ALL!$D:$D,$C22,ME_PV_ALL!$E:$E,I$4,ME_PV_ALL!$B:$B,$A22)</f>
        <v>3.1547140186239995</v>
      </c>
      <c r="J22" s="37">
        <f>SUMIFS(ME_PV_ALL!$F:$F,ME_PV_ALL!$C:$C,$B22,ME_PV_ALL!$D:$D,$C22,ME_PV_ALL!$E:$E,J$4,ME_PV_ALL!$B:$B,$A22)</f>
        <v>3.4041700824051246</v>
      </c>
      <c r="K22" s="37">
        <f>SUMIFS(ME_PV_ALL!$F:$F,ME_PV_ALL!$C:$C,$B22,ME_PV_ALL!$D:$D,$C22,ME_PV_ALL!$E:$E,K$4,ME_PV_ALL!$B:$B,$A22)</f>
        <v>3.6345166727393381</v>
      </c>
      <c r="L22" s="34" t="s">
        <v>49</v>
      </c>
      <c r="M22" s="37">
        <f>SUMIFS(Baseline_ME!$F:$F,Baseline_ME!$C:$C,$B22,Baseline_ME!$D:$D,$C22,Baseline_ME!$E:$E,M$4,Baseline_ME!$B:$B,$A22)</f>
        <v>2</v>
      </c>
      <c r="N22" s="37">
        <f>SUMIFS(Baseline_ME!$F:$F,Baseline_ME!$C:$C,$B22,Baseline_ME!$D:$D,$C22,Baseline_ME!$E:$E,N$4,Baseline_ME!$B:$B,$A22)</f>
        <v>2.3241284878184048</v>
      </c>
      <c r="O22" s="37">
        <f>SUMIFS(Baseline_ME!$F:$F,Baseline_ME!$C:$C,$B22,Baseline_ME!$D:$D,$C22,Baseline_ME!$E:$E,O$4,Baseline_ME!$B:$B,$A22)</f>
        <v>2.6300381995002886</v>
      </c>
      <c r="P22" s="37">
        <f>SUMIFS(Baseline_ME!$F:$F,Baseline_ME!$C:$C,$B22,Baseline_ME!$D:$D,$C22,Baseline_ME!$E:$E,P$4,Baseline_ME!$B:$B,$A22)</f>
        <v>2.9165596426855998</v>
      </c>
      <c r="Q22" s="37">
        <f>SUMIFS(Baseline_ME!$F:$F,Baseline_ME!$C:$C,$B22,Baseline_ME!$D:$D,$C22,Baseline_ME!$E:$E,Q$4,Baseline_ME!$B:$B,$A22)</f>
        <v>3.1842043927483199</v>
      </c>
      <c r="R22" s="37">
        <f>SUMIFS(Baseline_ME!$F:$F,Baseline_ME!$C:$C,$B22,Baseline_ME!$D:$D,$C22,Baseline_ME!$E:$E,R$4,Baseline_ME!$B:$B,$A22)</f>
        <v>3.4332591539073807</v>
      </c>
      <c r="S22" s="37">
        <f>SUMIFS(Baseline_ME!$F:$F,Baseline_ME!$C:$C,$B22,Baseline_ME!$D:$D,$C22,Baseline_ME!$E:$E,S$4,Baseline_ME!$B:$B,$A22)</f>
        <v>3.6630593633313691</v>
      </c>
      <c r="T22" s="1"/>
      <c r="U22" s="46">
        <f t="shared" si="8"/>
        <v>0</v>
      </c>
      <c r="V22" s="46">
        <f t="shared" si="8"/>
        <v>0</v>
      </c>
      <c r="W22" s="46">
        <f t="shared" si="8"/>
        <v>-1.1167946975108478E-2</v>
      </c>
      <c r="X22" s="46">
        <f t="shared" si="8"/>
        <v>-1.0163072209414925E-2</v>
      </c>
      <c r="Y22" s="46">
        <f t="shared" si="8"/>
        <v>-9.2614576474681076E-3</v>
      </c>
      <c r="Z22" s="46">
        <f t="shared" si="8"/>
        <v>-8.4727281566117085E-3</v>
      </c>
      <c r="AA22" s="46">
        <f t="shared" si="8"/>
        <v>-7.792036044448003E-3</v>
      </c>
      <c r="AB22" s="1"/>
      <c r="AC22" s="54">
        <f t="shared" si="9"/>
        <v>0</v>
      </c>
      <c r="AD22" s="54">
        <f t="shared" si="9"/>
        <v>0</v>
      </c>
      <c r="AE22" s="54">
        <f t="shared" si="9"/>
        <v>-2.9372127154529082E-2</v>
      </c>
      <c r="AF22" s="54">
        <f t="shared" si="9"/>
        <v>-2.9641206251679098E-2</v>
      </c>
      <c r="AG22" s="54">
        <f t="shared" si="9"/>
        <v>-2.9490374124320429E-2</v>
      </c>
      <c r="AH22" s="54">
        <f t="shared" si="9"/>
        <v>-2.9089071502256036E-2</v>
      </c>
      <c r="AI22" s="54">
        <f t="shared" si="9"/>
        <v>-2.8542690592030961E-2</v>
      </c>
    </row>
    <row r="23" spans="1:50" x14ac:dyDescent="0.25">
      <c r="A23" s="5" t="s">
        <v>71</v>
      </c>
      <c r="B23" s="5" t="s">
        <v>31</v>
      </c>
      <c r="C23" s="5" t="s">
        <v>32</v>
      </c>
      <c r="D23" s="33" t="s">
        <v>55</v>
      </c>
      <c r="E23" s="35">
        <f>SUMIFS(ME_PV_ALL!$F:$F,ME_PV_ALL!$C:$C,$B23,ME_PV_ALL!$D:$D,$C23,ME_PV_ALL!$E:$E,E$4,ME_PV_ALL!$B:$B,$A23)</f>
        <v>1.0000000000000002</v>
      </c>
      <c r="F23" s="35">
        <f>SUMIFS(ME_PV_ALL!$F:$F,ME_PV_ALL!$C:$C,$B23,ME_PV_ALL!$D:$D,$C23,ME_PV_ALL!$E:$E,F$4,ME_PV_ALL!$B:$B,$A23)</f>
        <v>1.0000000000000002</v>
      </c>
      <c r="G23" s="35">
        <f>SUMIFS(ME_PV_ALL!$F:$F,ME_PV_ALL!$C:$C,$B23,ME_PV_ALL!$D:$D,$C23,ME_PV_ALL!$E:$E,G$4,ME_PV_ALL!$B:$B,$A23)</f>
        <v>1.0000000000000002</v>
      </c>
      <c r="H23" s="35">
        <f>SUMIFS(ME_PV_ALL!$F:$F,ME_PV_ALL!$C:$C,$B23,ME_PV_ALL!$D:$D,$C23,ME_PV_ALL!$E:$E,H$4,ME_PV_ALL!$B:$B,$A23)</f>
        <v>1.0000000000000002</v>
      </c>
      <c r="I23" s="35">
        <f>SUMIFS(ME_PV_ALL!$F:$F,ME_PV_ALL!$C:$C,$B23,ME_PV_ALL!$D:$D,$C23,ME_PV_ALL!$E:$E,I$4,ME_PV_ALL!$B:$B,$A23)</f>
        <v>1.0000000000000002</v>
      </c>
      <c r="J23" s="35">
        <f>SUMIFS(ME_PV_ALL!$F:$F,ME_PV_ALL!$C:$C,$B23,ME_PV_ALL!$D:$D,$C23,ME_PV_ALL!$E:$E,J$4,ME_PV_ALL!$B:$B,$A23)</f>
        <v>1.0000000000000002</v>
      </c>
      <c r="K23" s="35">
        <f>SUMIFS(ME_PV_ALL!$F:$F,ME_PV_ALL!$C:$C,$B23,ME_PV_ALL!$D:$D,$C23,ME_PV_ALL!$E:$E,K$4,ME_PV_ALL!$B:$B,$A23)</f>
        <v>1.0000000000000002</v>
      </c>
      <c r="L23" s="33" t="s">
        <v>49</v>
      </c>
      <c r="M23" s="35">
        <f>SUMIFS(Baseline_ME!$F:$F,Baseline_ME!$C:$C,$B23,Baseline_ME!$D:$D,$C23,Baseline_ME!$E:$E,M$4,Baseline_ME!$B:$B,$A23)</f>
        <v>1.0000000000000002</v>
      </c>
      <c r="N23" s="35">
        <f>SUMIFS(Baseline_ME!$F:$F,Baseline_ME!$C:$C,$B23,Baseline_ME!$D:$D,$C23,Baseline_ME!$E:$E,N$4,Baseline_ME!$B:$B,$A23)</f>
        <v>1.0000000000000002</v>
      </c>
      <c r="O23" s="35">
        <f>SUMIFS(Baseline_ME!$F:$F,Baseline_ME!$C:$C,$B23,Baseline_ME!$D:$D,$C23,Baseline_ME!$E:$E,O$4,Baseline_ME!$B:$B,$A23)</f>
        <v>1.0000000000000002</v>
      </c>
      <c r="P23" s="35">
        <f>SUMIFS(Baseline_ME!$F:$F,Baseline_ME!$C:$C,$B23,Baseline_ME!$D:$D,$C23,Baseline_ME!$E:$E,P$4,Baseline_ME!$B:$B,$A23)</f>
        <v>1.0000000000000002</v>
      </c>
      <c r="Q23" s="35">
        <f>SUMIFS(Baseline_ME!$F:$F,Baseline_ME!$C:$C,$B23,Baseline_ME!$D:$D,$C23,Baseline_ME!$E:$E,Q$4,Baseline_ME!$B:$B,$A23)</f>
        <v>1.0000000000000002</v>
      </c>
      <c r="R23" s="35">
        <f>SUMIFS(Baseline_ME!$F:$F,Baseline_ME!$C:$C,$B23,Baseline_ME!$D:$D,$C23,Baseline_ME!$E:$E,R$4,Baseline_ME!$B:$B,$A23)</f>
        <v>1.0000000000000002</v>
      </c>
      <c r="S23" s="35">
        <f>SUMIFS(Baseline_ME!$F:$F,Baseline_ME!$C:$C,$B23,Baseline_ME!$D:$D,$C23,Baseline_ME!$E:$E,S$4,Baseline_ME!$B:$B,$A23)</f>
        <v>1.0000000000000002</v>
      </c>
      <c r="T23" s="1"/>
      <c r="U23" s="44">
        <f t="shared" si="8"/>
        <v>0</v>
      </c>
      <c r="V23" s="44">
        <f t="shared" si="8"/>
        <v>0</v>
      </c>
      <c r="W23" s="44">
        <f t="shared" si="8"/>
        <v>0</v>
      </c>
      <c r="X23" s="44">
        <f t="shared" si="8"/>
        <v>0</v>
      </c>
      <c r="Y23" s="44">
        <f t="shared" si="8"/>
        <v>0</v>
      </c>
      <c r="Z23" s="44">
        <f t="shared" si="8"/>
        <v>0</v>
      </c>
      <c r="AA23" s="44">
        <f t="shared" si="8"/>
        <v>0</v>
      </c>
      <c r="AB23" s="1"/>
      <c r="AC23" s="52">
        <f t="shared" si="9"/>
        <v>0</v>
      </c>
      <c r="AD23" s="52">
        <f t="shared" si="9"/>
        <v>0</v>
      </c>
      <c r="AE23" s="52">
        <f t="shared" si="9"/>
        <v>0</v>
      </c>
      <c r="AF23" s="52">
        <f t="shared" si="9"/>
        <v>0</v>
      </c>
      <c r="AG23" s="52">
        <f t="shared" si="9"/>
        <v>0</v>
      </c>
      <c r="AH23" s="52">
        <f t="shared" si="9"/>
        <v>0</v>
      </c>
      <c r="AI23" s="52">
        <f t="shared" si="9"/>
        <v>0</v>
      </c>
    </row>
    <row r="24" spans="1:50" x14ac:dyDescent="0.25">
      <c r="A24" s="1" t="s">
        <v>71</v>
      </c>
      <c r="B24" s="1" t="s">
        <v>42</v>
      </c>
      <c r="C24" s="1" t="s">
        <v>32</v>
      </c>
      <c r="D24" s="12" t="s">
        <v>55</v>
      </c>
      <c r="E24" s="36">
        <f>SUMIFS(ME_PV_ALL!$F:$F,ME_PV_ALL!$C:$C,$B24,ME_PV_ALL!$D:$D,$C24,ME_PV_ALL!$E:$E,E$4,ME_PV_ALL!$B:$B,$A24)</f>
        <v>10</v>
      </c>
      <c r="F24" s="36">
        <f>SUMIFS(ME_PV_ALL!$F:$F,ME_PV_ALL!$C:$C,$B24,ME_PV_ALL!$D:$D,$C24,ME_PV_ALL!$E:$E,F$4,ME_PV_ALL!$B:$B,$A24)</f>
        <v>10</v>
      </c>
      <c r="G24" s="36">
        <f>SUMIFS(ME_PV_ALL!$F:$F,ME_PV_ALL!$C:$C,$B24,ME_PV_ALL!$D:$D,$C24,ME_PV_ALL!$E:$E,G$4,ME_PV_ALL!$B:$B,$A24)</f>
        <v>10</v>
      </c>
      <c r="H24" s="36">
        <f>SUMIFS(ME_PV_ALL!$F:$F,ME_PV_ALL!$C:$C,$B24,ME_PV_ALL!$D:$D,$C24,ME_PV_ALL!$E:$E,H$4,ME_PV_ALL!$B:$B,$A24)</f>
        <v>10</v>
      </c>
      <c r="I24" s="36">
        <f>SUMIFS(ME_PV_ALL!$F:$F,ME_PV_ALL!$C:$C,$B24,ME_PV_ALL!$D:$D,$C24,ME_PV_ALL!$E:$E,I$4,ME_PV_ALL!$B:$B,$A24)</f>
        <v>10</v>
      </c>
      <c r="J24" s="36">
        <f>SUMIFS(ME_PV_ALL!$F:$F,ME_PV_ALL!$C:$C,$B24,ME_PV_ALL!$D:$D,$C24,ME_PV_ALL!$E:$E,J$4,ME_PV_ALL!$B:$B,$A24)</f>
        <v>10</v>
      </c>
      <c r="K24" s="36">
        <f>SUMIFS(ME_PV_ALL!$F:$F,ME_PV_ALL!$C:$C,$B24,ME_PV_ALL!$D:$D,$C24,ME_PV_ALL!$E:$E,K$4,ME_PV_ALL!$B:$B,$A24)</f>
        <v>10</v>
      </c>
      <c r="L24" s="12" t="s">
        <v>49</v>
      </c>
      <c r="M24" s="36">
        <f>SUMIFS(Baseline_ME!$F:$F,Baseline_ME!$C:$C,$B24,Baseline_ME!$D:$D,$C24,Baseline_ME!$E:$E,M$4,Baseline_ME!$B:$B,$A24)</f>
        <v>10</v>
      </c>
      <c r="N24" s="36">
        <f>SUMIFS(Baseline_ME!$F:$F,Baseline_ME!$C:$C,$B24,Baseline_ME!$D:$D,$C24,Baseline_ME!$E:$E,N$4,Baseline_ME!$B:$B,$A24)</f>
        <v>10</v>
      </c>
      <c r="O24" s="36">
        <f>SUMIFS(Baseline_ME!$F:$F,Baseline_ME!$C:$C,$B24,Baseline_ME!$D:$D,$C24,Baseline_ME!$E:$E,O$4,Baseline_ME!$B:$B,$A24)</f>
        <v>10</v>
      </c>
      <c r="P24" s="36">
        <f>SUMIFS(Baseline_ME!$F:$F,Baseline_ME!$C:$C,$B24,Baseline_ME!$D:$D,$C24,Baseline_ME!$E:$E,P$4,Baseline_ME!$B:$B,$A24)</f>
        <v>10</v>
      </c>
      <c r="Q24" s="36">
        <f>SUMIFS(Baseline_ME!$F:$F,Baseline_ME!$C:$C,$B24,Baseline_ME!$D:$D,$C24,Baseline_ME!$E:$E,Q$4,Baseline_ME!$B:$B,$A24)</f>
        <v>10</v>
      </c>
      <c r="R24" s="36">
        <f>SUMIFS(Baseline_ME!$F:$F,Baseline_ME!$C:$C,$B24,Baseline_ME!$D:$D,$C24,Baseline_ME!$E:$E,R$4,Baseline_ME!$B:$B,$A24)</f>
        <v>10</v>
      </c>
      <c r="S24" s="36">
        <f>SUMIFS(Baseline_ME!$F:$F,Baseline_ME!$C:$C,$B24,Baseline_ME!$D:$D,$C24,Baseline_ME!$E:$E,S$4,Baseline_ME!$B:$B,$A24)</f>
        <v>10</v>
      </c>
      <c r="T24" s="1"/>
      <c r="U24" s="45">
        <f t="shared" si="8"/>
        <v>0</v>
      </c>
      <c r="V24" s="45">
        <f t="shared" si="8"/>
        <v>0</v>
      </c>
      <c r="W24" s="45">
        <f t="shared" si="8"/>
        <v>0</v>
      </c>
      <c r="X24" s="45">
        <f t="shared" si="8"/>
        <v>0</v>
      </c>
      <c r="Y24" s="45">
        <f t="shared" si="8"/>
        <v>0</v>
      </c>
      <c r="Z24" s="45">
        <f t="shared" si="8"/>
        <v>0</v>
      </c>
      <c r="AA24" s="45">
        <f t="shared" si="8"/>
        <v>0</v>
      </c>
      <c r="AB24" s="1"/>
      <c r="AC24" s="53">
        <f t="shared" si="9"/>
        <v>0</v>
      </c>
      <c r="AD24" s="53">
        <f t="shared" si="9"/>
        <v>0</v>
      </c>
      <c r="AE24" s="53">
        <f t="shared" si="9"/>
        <v>0</v>
      </c>
      <c r="AF24" s="53">
        <f t="shared" si="9"/>
        <v>0</v>
      </c>
      <c r="AG24" s="53">
        <f t="shared" si="9"/>
        <v>0</v>
      </c>
      <c r="AH24" s="53">
        <f t="shared" si="9"/>
        <v>0</v>
      </c>
      <c r="AI24" s="53">
        <f t="shared" si="9"/>
        <v>0</v>
      </c>
    </row>
    <row r="25" spans="1:50" x14ac:dyDescent="0.25">
      <c r="A25" s="1" t="s">
        <v>71</v>
      </c>
      <c r="B25" s="1" t="s">
        <v>43</v>
      </c>
      <c r="C25" s="1" t="s">
        <v>32</v>
      </c>
      <c r="D25" s="12" t="s">
        <v>55</v>
      </c>
      <c r="E25" s="36">
        <f>SUMIFS(ME_PV_ALL!$F:$F,ME_PV_ALL!$C:$C,$B25,ME_PV_ALL!$D:$D,$C25,ME_PV_ALL!$E:$E,E$4,ME_PV_ALL!$B:$B,$A25)</f>
        <v>5</v>
      </c>
      <c r="F25" s="36">
        <f>SUMIFS(ME_PV_ALL!$F:$F,ME_PV_ALL!$C:$C,$B25,ME_PV_ALL!$D:$D,$C25,ME_PV_ALL!$E:$E,F$4,ME_PV_ALL!$B:$B,$A25)</f>
        <v>5</v>
      </c>
      <c r="G25" s="36">
        <f>SUMIFS(ME_PV_ALL!$F:$F,ME_PV_ALL!$C:$C,$B25,ME_PV_ALL!$D:$D,$C25,ME_PV_ALL!$E:$E,G$4,ME_PV_ALL!$B:$B,$A25)</f>
        <v>5</v>
      </c>
      <c r="H25" s="36">
        <f>SUMIFS(ME_PV_ALL!$F:$F,ME_PV_ALL!$C:$C,$B25,ME_PV_ALL!$D:$D,$C25,ME_PV_ALL!$E:$E,H$4,ME_PV_ALL!$B:$B,$A25)</f>
        <v>5</v>
      </c>
      <c r="I25" s="36">
        <f>SUMIFS(ME_PV_ALL!$F:$F,ME_PV_ALL!$C:$C,$B25,ME_PV_ALL!$D:$D,$C25,ME_PV_ALL!$E:$E,I$4,ME_PV_ALL!$B:$B,$A25)</f>
        <v>5</v>
      </c>
      <c r="J25" s="36">
        <f>SUMIFS(ME_PV_ALL!$F:$F,ME_PV_ALL!$C:$C,$B25,ME_PV_ALL!$D:$D,$C25,ME_PV_ALL!$E:$E,J$4,ME_PV_ALL!$B:$B,$A25)</f>
        <v>5</v>
      </c>
      <c r="K25" s="36">
        <f>SUMIFS(ME_PV_ALL!$F:$F,ME_PV_ALL!$C:$C,$B25,ME_PV_ALL!$D:$D,$C25,ME_PV_ALL!$E:$E,K$4,ME_PV_ALL!$B:$B,$A25)</f>
        <v>5</v>
      </c>
      <c r="L25" s="12" t="s">
        <v>49</v>
      </c>
      <c r="M25" s="36">
        <f>SUMIFS(Baseline_ME!$F:$F,Baseline_ME!$C:$C,$B25,Baseline_ME!$D:$D,$C25,Baseline_ME!$E:$E,M$4,Baseline_ME!$B:$B,$A25)</f>
        <v>5</v>
      </c>
      <c r="N25" s="36">
        <f>SUMIFS(Baseline_ME!$F:$F,Baseline_ME!$C:$C,$B25,Baseline_ME!$D:$D,$C25,Baseline_ME!$E:$E,N$4,Baseline_ME!$B:$B,$A25)</f>
        <v>5</v>
      </c>
      <c r="O25" s="36">
        <f>SUMIFS(Baseline_ME!$F:$F,Baseline_ME!$C:$C,$B25,Baseline_ME!$D:$D,$C25,Baseline_ME!$E:$E,O$4,Baseline_ME!$B:$B,$A25)</f>
        <v>5</v>
      </c>
      <c r="P25" s="36">
        <f>SUMIFS(Baseline_ME!$F:$F,Baseline_ME!$C:$C,$B25,Baseline_ME!$D:$D,$C25,Baseline_ME!$E:$E,P$4,Baseline_ME!$B:$B,$A25)</f>
        <v>5</v>
      </c>
      <c r="Q25" s="36">
        <f>SUMIFS(Baseline_ME!$F:$F,Baseline_ME!$C:$C,$B25,Baseline_ME!$D:$D,$C25,Baseline_ME!$E:$E,Q$4,Baseline_ME!$B:$B,$A25)</f>
        <v>5</v>
      </c>
      <c r="R25" s="36">
        <f>SUMIFS(Baseline_ME!$F:$F,Baseline_ME!$C:$C,$B25,Baseline_ME!$D:$D,$C25,Baseline_ME!$E:$E,R$4,Baseline_ME!$B:$B,$A25)</f>
        <v>5</v>
      </c>
      <c r="S25" s="36">
        <f>SUMIFS(Baseline_ME!$F:$F,Baseline_ME!$C:$C,$B25,Baseline_ME!$D:$D,$C25,Baseline_ME!$E:$E,S$4,Baseline_ME!$B:$B,$A25)</f>
        <v>5</v>
      </c>
      <c r="T25" s="1"/>
      <c r="U25" s="45">
        <f t="shared" si="8"/>
        <v>0</v>
      </c>
      <c r="V25" s="45">
        <f t="shared" si="8"/>
        <v>0</v>
      </c>
      <c r="W25" s="45">
        <f t="shared" si="8"/>
        <v>0</v>
      </c>
      <c r="X25" s="45">
        <f t="shared" si="8"/>
        <v>0</v>
      </c>
      <c r="Y25" s="45">
        <f t="shared" si="8"/>
        <v>0</v>
      </c>
      <c r="Z25" s="45">
        <f t="shared" si="8"/>
        <v>0</v>
      </c>
      <c r="AA25" s="45">
        <f t="shared" si="8"/>
        <v>0</v>
      </c>
      <c r="AB25" s="1"/>
      <c r="AC25" s="53">
        <f t="shared" si="9"/>
        <v>0</v>
      </c>
      <c r="AD25" s="53">
        <f t="shared" si="9"/>
        <v>0</v>
      </c>
      <c r="AE25" s="53">
        <f t="shared" si="9"/>
        <v>0</v>
      </c>
      <c r="AF25" s="53">
        <f t="shared" si="9"/>
        <v>0</v>
      </c>
      <c r="AG25" s="53">
        <f t="shared" si="9"/>
        <v>0</v>
      </c>
      <c r="AH25" s="53">
        <f t="shared" si="9"/>
        <v>0</v>
      </c>
      <c r="AI25" s="53">
        <f t="shared" si="9"/>
        <v>0</v>
      </c>
    </row>
    <row r="26" spans="1:50" x14ac:dyDescent="0.25">
      <c r="A26" s="1" t="s">
        <v>71</v>
      </c>
      <c r="B26" s="1" t="s">
        <v>44</v>
      </c>
      <c r="C26" s="1" t="s">
        <v>32</v>
      </c>
      <c r="D26" s="12" t="s">
        <v>55</v>
      </c>
      <c r="E26" s="36">
        <f>SUMIFS(ME_PV_ALL!$F:$F,ME_PV_ALL!$C:$C,$B26,ME_PV_ALL!$D:$D,$C26,ME_PV_ALL!$E:$E,E$4,ME_PV_ALL!$B:$B,$A26)</f>
        <v>10</v>
      </c>
      <c r="F26" s="36">
        <f>SUMIFS(ME_PV_ALL!$F:$F,ME_PV_ALL!$C:$C,$B26,ME_PV_ALL!$D:$D,$C26,ME_PV_ALL!$E:$E,F$4,ME_PV_ALL!$B:$B,$A26)</f>
        <v>10</v>
      </c>
      <c r="G26" s="36">
        <f>SUMIFS(ME_PV_ALL!$F:$F,ME_PV_ALL!$C:$C,$B26,ME_PV_ALL!$D:$D,$C26,ME_PV_ALL!$E:$E,G$4,ME_PV_ALL!$B:$B,$A26)</f>
        <v>10</v>
      </c>
      <c r="H26" s="36">
        <f>SUMIFS(ME_PV_ALL!$F:$F,ME_PV_ALL!$C:$C,$B26,ME_PV_ALL!$D:$D,$C26,ME_PV_ALL!$E:$E,H$4,ME_PV_ALL!$B:$B,$A26)</f>
        <v>10</v>
      </c>
      <c r="I26" s="36">
        <f>SUMIFS(ME_PV_ALL!$F:$F,ME_PV_ALL!$C:$C,$B26,ME_PV_ALL!$D:$D,$C26,ME_PV_ALL!$E:$E,I$4,ME_PV_ALL!$B:$B,$A26)</f>
        <v>10</v>
      </c>
      <c r="J26" s="36">
        <f>SUMIFS(ME_PV_ALL!$F:$F,ME_PV_ALL!$C:$C,$B26,ME_PV_ALL!$D:$D,$C26,ME_PV_ALL!$E:$E,J$4,ME_PV_ALL!$B:$B,$A26)</f>
        <v>10</v>
      </c>
      <c r="K26" s="36">
        <f>SUMIFS(ME_PV_ALL!$F:$F,ME_PV_ALL!$C:$C,$B26,ME_PV_ALL!$D:$D,$C26,ME_PV_ALL!$E:$E,K$4,ME_PV_ALL!$B:$B,$A26)</f>
        <v>10</v>
      </c>
      <c r="L26" s="12" t="s">
        <v>49</v>
      </c>
      <c r="M26" s="36">
        <f>SUMIFS(Baseline_ME!$F:$F,Baseline_ME!$C:$C,$B26,Baseline_ME!$D:$D,$C26,Baseline_ME!$E:$E,M$4,Baseline_ME!$B:$B,$A26)</f>
        <v>10</v>
      </c>
      <c r="N26" s="36">
        <f>SUMIFS(Baseline_ME!$F:$F,Baseline_ME!$C:$C,$B26,Baseline_ME!$D:$D,$C26,Baseline_ME!$E:$E,N$4,Baseline_ME!$B:$B,$A26)</f>
        <v>10</v>
      </c>
      <c r="O26" s="36">
        <f>SUMIFS(Baseline_ME!$F:$F,Baseline_ME!$C:$C,$B26,Baseline_ME!$D:$D,$C26,Baseline_ME!$E:$E,O$4,Baseline_ME!$B:$B,$A26)</f>
        <v>10</v>
      </c>
      <c r="P26" s="36">
        <f>SUMIFS(Baseline_ME!$F:$F,Baseline_ME!$C:$C,$B26,Baseline_ME!$D:$D,$C26,Baseline_ME!$E:$E,P$4,Baseline_ME!$B:$B,$A26)</f>
        <v>10</v>
      </c>
      <c r="Q26" s="36">
        <f>SUMIFS(Baseline_ME!$F:$F,Baseline_ME!$C:$C,$B26,Baseline_ME!$D:$D,$C26,Baseline_ME!$E:$E,Q$4,Baseline_ME!$B:$B,$A26)</f>
        <v>10</v>
      </c>
      <c r="R26" s="36">
        <f>SUMIFS(Baseline_ME!$F:$F,Baseline_ME!$C:$C,$B26,Baseline_ME!$D:$D,$C26,Baseline_ME!$E:$E,R$4,Baseline_ME!$B:$B,$A26)</f>
        <v>10</v>
      </c>
      <c r="S26" s="36">
        <f>SUMIFS(Baseline_ME!$F:$F,Baseline_ME!$C:$C,$B26,Baseline_ME!$D:$D,$C26,Baseline_ME!$E:$E,S$4,Baseline_ME!$B:$B,$A26)</f>
        <v>10</v>
      </c>
      <c r="T26" s="1"/>
      <c r="U26" s="45">
        <f t="shared" si="8"/>
        <v>0</v>
      </c>
      <c r="V26" s="45">
        <f t="shared" si="8"/>
        <v>0</v>
      </c>
      <c r="W26" s="45">
        <f t="shared" si="8"/>
        <v>0</v>
      </c>
      <c r="X26" s="45">
        <f t="shared" si="8"/>
        <v>0</v>
      </c>
      <c r="Y26" s="45">
        <f t="shared" si="8"/>
        <v>0</v>
      </c>
      <c r="Z26" s="45">
        <f t="shared" si="8"/>
        <v>0</v>
      </c>
      <c r="AA26" s="45">
        <f t="shared" si="8"/>
        <v>0</v>
      </c>
      <c r="AB26" s="1"/>
      <c r="AC26" s="53">
        <f t="shared" si="9"/>
        <v>0</v>
      </c>
      <c r="AD26" s="53">
        <f t="shared" si="9"/>
        <v>0</v>
      </c>
      <c r="AE26" s="53">
        <f t="shared" si="9"/>
        <v>0</v>
      </c>
      <c r="AF26" s="53">
        <f t="shared" si="9"/>
        <v>0</v>
      </c>
      <c r="AG26" s="53">
        <f t="shared" si="9"/>
        <v>0</v>
      </c>
      <c r="AH26" s="53">
        <f t="shared" si="9"/>
        <v>0</v>
      </c>
      <c r="AI26" s="53">
        <f t="shared" si="9"/>
        <v>0</v>
      </c>
    </row>
    <row r="27" spans="1:50" x14ac:dyDescent="0.25">
      <c r="A27" s="1" t="s">
        <v>71</v>
      </c>
      <c r="B27" s="1" t="s">
        <v>45</v>
      </c>
      <c r="C27" s="1" t="s">
        <v>32</v>
      </c>
      <c r="D27" s="12" t="s">
        <v>55</v>
      </c>
      <c r="E27" s="36">
        <f>SUMIFS(ME_PV_ALL!$F:$F,ME_PV_ALL!$C:$C,$B27,ME_PV_ALL!$D:$D,$C27,ME_PV_ALL!$E:$E,E$4,ME_PV_ALL!$B:$B,$A27)</f>
        <v>5</v>
      </c>
      <c r="F27" s="36">
        <f>SUMIFS(ME_PV_ALL!$F:$F,ME_PV_ALL!$C:$C,$B27,ME_PV_ALL!$D:$D,$C27,ME_PV_ALL!$E:$E,F$4,ME_PV_ALL!$B:$B,$A27)</f>
        <v>5</v>
      </c>
      <c r="G27" s="36">
        <f>SUMIFS(ME_PV_ALL!$F:$F,ME_PV_ALL!$C:$C,$B27,ME_PV_ALL!$D:$D,$C27,ME_PV_ALL!$E:$E,G$4,ME_PV_ALL!$B:$B,$A27)</f>
        <v>5</v>
      </c>
      <c r="H27" s="36">
        <f>SUMIFS(ME_PV_ALL!$F:$F,ME_PV_ALL!$C:$C,$B27,ME_PV_ALL!$D:$D,$C27,ME_PV_ALL!$E:$E,H$4,ME_PV_ALL!$B:$B,$A27)</f>
        <v>5</v>
      </c>
      <c r="I27" s="36">
        <f>SUMIFS(ME_PV_ALL!$F:$F,ME_PV_ALL!$C:$C,$B27,ME_PV_ALL!$D:$D,$C27,ME_PV_ALL!$E:$E,I$4,ME_PV_ALL!$B:$B,$A27)</f>
        <v>5</v>
      </c>
      <c r="J27" s="36">
        <f>SUMIFS(ME_PV_ALL!$F:$F,ME_PV_ALL!$C:$C,$B27,ME_PV_ALL!$D:$D,$C27,ME_PV_ALL!$E:$E,J$4,ME_PV_ALL!$B:$B,$A27)</f>
        <v>5</v>
      </c>
      <c r="K27" s="36">
        <f>SUMIFS(ME_PV_ALL!$F:$F,ME_PV_ALL!$C:$C,$B27,ME_PV_ALL!$D:$D,$C27,ME_PV_ALL!$E:$E,K$4,ME_PV_ALL!$B:$B,$A27)</f>
        <v>5</v>
      </c>
      <c r="L27" s="12" t="s">
        <v>49</v>
      </c>
      <c r="M27" s="36">
        <f>SUMIFS(Baseline_ME!$F:$F,Baseline_ME!$C:$C,$B27,Baseline_ME!$D:$D,$C27,Baseline_ME!$E:$E,M$4,Baseline_ME!$B:$B,$A27)</f>
        <v>5</v>
      </c>
      <c r="N27" s="36">
        <f>SUMIFS(Baseline_ME!$F:$F,Baseline_ME!$C:$C,$B27,Baseline_ME!$D:$D,$C27,Baseline_ME!$E:$E,N$4,Baseline_ME!$B:$B,$A27)</f>
        <v>5</v>
      </c>
      <c r="O27" s="36">
        <f>SUMIFS(Baseline_ME!$F:$F,Baseline_ME!$C:$C,$B27,Baseline_ME!$D:$D,$C27,Baseline_ME!$E:$E,O$4,Baseline_ME!$B:$B,$A27)</f>
        <v>5</v>
      </c>
      <c r="P27" s="36">
        <f>SUMIFS(Baseline_ME!$F:$F,Baseline_ME!$C:$C,$B27,Baseline_ME!$D:$D,$C27,Baseline_ME!$E:$E,P$4,Baseline_ME!$B:$B,$A27)</f>
        <v>5</v>
      </c>
      <c r="Q27" s="36">
        <f>SUMIFS(Baseline_ME!$F:$F,Baseline_ME!$C:$C,$B27,Baseline_ME!$D:$D,$C27,Baseline_ME!$E:$E,Q$4,Baseline_ME!$B:$B,$A27)</f>
        <v>5</v>
      </c>
      <c r="R27" s="36">
        <f>SUMIFS(Baseline_ME!$F:$F,Baseline_ME!$C:$C,$B27,Baseline_ME!$D:$D,$C27,Baseline_ME!$E:$E,R$4,Baseline_ME!$B:$B,$A27)</f>
        <v>5</v>
      </c>
      <c r="S27" s="36">
        <f>SUMIFS(Baseline_ME!$F:$F,Baseline_ME!$C:$C,$B27,Baseline_ME!$D:$D,$C27,Baseline_ME!$E:$E,S$4,Baseline_ME!$B:$B,$A27)</f>
        <v>5</v>
      </c>
      <c r="U27" s="45">
        <f t="shared" si="8"/>
        <v>0</v>
      </c>
      <c r="V27" s="45">
        <f t="shared" si="8"/>
        <v>0</v>
      </c>
      <c r="W27" s="45">
        <f t="shared" si="8"/>
        <v>0</v>
      </c>
      <c r="X27" s="45">
        <f t="shared" si="8"/>
        <v>0</v>
      </c>
      <c r="Y27" s="45">
        <f t="shared" si="8"/>
        <v>0</v>
      </c>
      <c r="Z27" s="45">
        <f t="shared" si="8"/>
        <v>0</v>
      </c>
      <c r="AA27" s="45">
        <f t="shared" si="8"/>
        <v>0</v>
      </c>
      <c r="AC27" s="53">
        <f t="shared" si="9"/>
        <v>0</v>
      </c>
      <c r="AD27" s="53">
        <f t="shared" si="9"/>
        <v>0</v>
      </c>
      <c r="AE27" s="53">
        <f t="shared" si="9"/>
        <v>0</v>
      </c>
      <c r="AF27" s="53">
        <f t="shared" si="9"/>
        <v>0</v>
      </c>
      <c r="AG27" s="53">
        <f t="shared" si="9"/>
        <v>0</v>
      </c>
      <c r="AH27" s="53">
        <f t="shared" si="9"/>
        <v>0</v>
      </c>
      <c r="AI27" s="53">
        <f t="shared" si="9"/>
        <v>0</v>
      </c>
    </row>
    <row r="28" spans="1:50" x14ac:dyDescent="0.25">
      <c r="A28" s="1" t="s">
        <v>71</v>
      </c>
      <c r="B28" s="1" t="s">
        <v>46</v>
      </c>
      <c r="C28" s="1" t="s">
        <v>32</v>
      </c>
      <c r="D28" s="12" t="s">
        <v>55</v>
      </c>
      <c r="E28" s="36">
        <f>SUMIFS(ME_PV_ALL!$F:$F,ME_PV_ALL!$C:$C,$B28,ME_PV_ALL!$D:$D,$C28,ME_PV_ALL!$E:$E,E$4,ME_PV_ALL!$B:$B,$A28)</f>
        <v>60</v>
      </c>
      <c r="F28" s="36">
        <f>SUMIFS(ME_PV_ALL!$F:$F,ME_PV_ALL!$C:$C,$B28,ME_PV_ALL!$D:$D,$C28,ME_PV_ALL!$E:$E,F$4,ME_PV_ALL!$B:$B,$A28)</f>
        <v>60</v>
      </c>
      <c r="G28" s="36">
        <f>SUMIFS(ME_PV_ALL!$F:$F,ME_PV_ALL!$C:$C,$B28,ME_PV_ALL!$D:$D,$C28,ME_PV_ALL!$E:$E,G$4,ME_PV_ALL!$B:$B,$A28)</f>
        <v>60</v>
      </c>
      <c r="H28" s="36">
        <f>SUMIFS(ME_PV_ALL!$F:$F,ME_PV_ALL!$C:$C,$B28,ME_PV_ALL!$D:$D,$C28,ME_PV_ALL!$E:$E,H$4,ME_PV_ALL!$B:$B,$A28)</f>
        <v>60</v>
      </c>
      <c r="I28" s="36">
        <f>SUMIFS(ME_PV_ALL!$F:$F,ME_PV_ALL!$C:$C,$B28,ME_PV_ALL!$D:$D,$C28,ME_PV_ALL!$E:$E,I$4,ME_PV_ALL!$B:$B,$A28)</f>
        <v>60</v>
      </c>
      <c r="J28" s="36">
        <f>SUMIFS(ME_PV_ALL!$F:$F,ME_PV_ALL!$C:$C,$B28,ME_PV_ALL!$D:$D,$C28,ME_PV_ALL!$E:$E,J$4,ME_PV_ALL!$B:$B,$A28)</f>
        <v>60</v>
      </c>
      <c r="K28" s="36">
        <f>SUMIFS(ME_PV_ALL!$F:$F,ME_PV_ALL!$C:$C,$B28,ME_PV_ALL!$D:$D,$C28,ME_PV_ALL!$E:$E,K$4,ME_PV_ALL!$B:$B,$A28)</f>
        <v>60</v>
      </c>
      <c r="L28" s="12" t="s">
        <v>49</v>
      </c>
      <c r="M28" s="36">
        <f>SUMIFS(Baseline_ME!$F:$F,Baseline_ME!$C:$C,$B28,Baseline_ME!$D:$D,$C28,Baseline_ME!$E:$E,M$4,Baseline_ME!$B:$B,$A28)</f>
        <v>60</v>
      </c>
      <c r="N28" s="36">
        <f>SUMIFS(Baseline_ME!$F:$F,Baseline_ME!$C:$C,$B28,Baseline_ME!$D:$D,$C28,Baseline_ME!$E:$E,N$4,Baseline_ME!$B:$B,$A28)</f>
        <v>60</v>
      </c>
      <c r="O28" s="36">
        <f>SUMIFS(Baseline_ME!$F:$F,Baseline_ME!$C:$C,$B28,Baseline_ME!$D:$D,$C28,Baseline_ME!$E:$E,O$4,Baseline_ME!$B:$B,$A28)</f>
        <v>60</v>
      </c>
      <c r="P28" s="36">
        <f>SUMIFS(Baseline_ME!$F:$F,Baseline_ME!$C:$C,$B28,Baseline_ME!$D:$D,$C28,Baseline_ME!$E:$E,P$4,Baseline_ME!$B:$B,$A28)</f>
        <v>60</v>
      </c>
      <c r="Q28" s="36">
        <f>SUMIFS(Baseline_ME!$F:$F,Baseline_ME!$C:$C,$B28,Baseline_ME!$D:$D,$C28,Baseline_ME!$E:$E,Q$4,Baseline_ME!$B:$B,$A28)</f>
        <v>60</v>
      </c>
      <c r="R28" s="36">
        <f>SUMIFS(Baseline_ME!$F:$F,Baseline_ME!$C:$C,$B28,Baseline_ME!$D:$D,$C28,Baseline_ME!$E:$E,R$4,Baseline_ME!$B:$B,$A28)</f>
        <v>60</v>
      </c>
      <c r="S28" s="36">
        <f>SUMIFS(Baseline_ME!$F:$F,Baseline_ME!$C:$C,$B28,Baseline_ME!$D:$D,$C28,Baseline_ME!$E:$E,S$4,Baseline_ME!$B:$B,$A28)</f>
        <v>60</v>
      </c>
      <c r="U28" s="45">
        <f t="shared" si="8"/>
        <v>0</v>
      </c>
      <c r="V28" s="45">
        <f t="shared" si="8"/>
        <v>0</v>
      </c>
      <c r="W28" s="45">
        <f t="shared" si="8"/>
        <v>0</v>
      </c>
      <c r="X28" s="45">
        <f t="shared" si="8"/>
        <v>0</v>
      </c>
      <c r="Y28" s="45">
        <f t="shared" si="8"/>
        <v>0</v>
      </c>
      <c r="Z28" s="45">
        <f t="shared" si="8"/>
        <v>0</v>
      </c>
      <c r="AA28" s="45">
        <f t="shared" si="8"/>
        <v>0</v>
      </c>
      <c r="AC28" s="53">
        <f t="shared" si="9"/>
        <v>0</v>
      </c>
      <c r="AD28" s="53">
        <f t="shared" si="9"/>
        <v>0</v>
      </c>
      <c r="AE28" s="53">
        <f t="shared" si="9"/>
        <v>0</v>
      </c>
      <c r="AF28" s="53">
        <f t="shared" si="9"/>
        <v>0</v>
      </c>
      <c r="AG28" s="53">
        <f t="shared" si="9"/>
        <v>0</v>
      </c>
      <c r="AH28" s="53">
        <f t="shared" si="9"/>
        <v>0</v>
      </c>
      <c r="AI28" s="53">
        <f t="shared" si="9"/>
        <v>0</v>
      </c>
    </row>
    <row r="29" spans="1:50" x14ac:dyDescent="0.25">
      <c r="A29" s="8" t="s">
        <v>71</v>
      </c>
      <c r="B29" s="8" t="s">
        <v>47</v>
      </c>
      <c r="C29" s="8" t="s">
        <v>32</v>
      </c>
      <c r="D29" s="34" t="s">
        <v>55</v>
      </c>
      <c r="E29" s="37">
        <f>SUMIFS(ME_PV_ALL!$F:$F,ME_PV_ALL!$C:$C,$B29,ME_PV_ALL!$D:$D,$C29,ME_PV_ALL!$E:$E,E$4,ME_PV_ALL!$B:$B,$A29)</f>
        <v>8</v>
      </c>
      <c r="F29" s="37">
        <f>SUMIFS(ME_PV_ALL!$F:$F,ME_PV_ALL!$C:$C,$B29,ME_PV_ALL!$D:$D,$C29,ME_PV_ALL!$E:$E,F$4,ME_PV_ALL!$B:$B,$A29)</f>
        <v>8</v>
      </c>
      <c r="G29" s="37">
        <f>SUMIFS(ME_PV_ALL!$F:$F,ME_PV_ALL!$C:$C,$B29,ME_PV_ALL!$D:$D,$C29,ME_PV_ALL!$E:$E,G$4,ME_PV_ALL!$B:$B,$A29)</f>
        <v>18.205122865472717</v>
      </c>
      <c r="H29" s="37">
        <f>SUMIFS(ME_PV_ALL!$F:$F,ME_PV_ALL!$C:$C,$B29,ME_PV_ALL!$D:$D,$C29,ME_PV_ALL!$E:$E,H$4,ME_PV_ALL!$B:$B,$A29)</f>
        <v>18.205122865472717</v>
      </c>
      <c r="I29" s="37">
        <f>SUMIFS(ME_PV_ALL!$F:$F,ME_PV_ALL!$C:$C,$B29,ME_PV_ALL!$D:$D,$C29,ME_PV_ALL!$E:$E,I$4,ME_PV_ALL!$B:$B,$A29)</f>
        <v>18.205122865472717</v>
      </c>
      <c r="J29" s="37">
        <f>SUMIFS(ME_PV_ALL!$F:$F,ME_PV_ALL!$C:$C,$B29,ME_PV_ALL!$D:$D,$C29,ME_PV_ALL!$E:$E,J$4,ME_PV_ALL!$B:$B,$A29)</f>
        <v>18.205122865472717</v>
      </c>
      <c r="K29" s="37">
        <f>SUMIFS(ME_PV_ALL!$F:$F,ME_PV_ALL!$C:$C,$B29,ME_PV_ALL!$D:$D,$C29,ME_PV_ALL!$E:$E,K$4,ME_PV_ALL!$B:$B,$A29)</f>
        <v>18.205122865472717</v>
      </c>
      <c r="L29" s="34" t="s">
        <v>49</v>
      </c>
      <c r="M29" s="37">
        <f>SUMIFS(Baseline_ME!$F:$F,Baseline_ME!$C:$C,$B29,Baseline_ME!$D:$D,$C29,Baseline_ME!$E:$E,M$4,Baseline_ME!$B:$B,$A29)</f>
        <v>8</v>
      </c>
      <c r="N29" s="37">
        <f>SUMIFS(Baseline_ME!$F:$F,Baseline_ME!$C:$C,$B29,Baseline_ME!$D:$D,$C29,Baseline_ME!$E:$E,N$4,Baseline_ME!$B:$B,$A29)</f>
        <v>8</v>
      </c>
      <c r="O29" s="37">
        <f>SUMIFS(Baseline_ME!$F:$F,Baseline_ME!$C:$C,$B29,Baseline_ME!$D:$D,$C29,Baseline_ME!$E:$E,O$4,Baseline_ME!$B:$B,$A29)</f>
        <v>8</v>
      </c>
      <c r="P29" s="37">
        <f>SUMIFS(Baseline_ME!$F:$F,Baseline_ME!$C:$C,$B29,Baseline_ME!$D:$D,$C29,Baseline_ME!$E:$E,P$4,Baseline_ME!$B:$B,$A29)</f>
        <v>8</v>
      </c>
      <c r="Q29" s="37">
        <f>SUMIFS(Baseline_ME!$F:$F,Baseline_ME!$C:$C,$B29,Baseline_ME!$D:$D,$C29,Baseline_ME!$E:$E,Q$4,Baseline_ME!$B:$B,$A29)</f>
        <v>8</v>
      </c>
      <c r="R29" s="37">
        <f>SUMIFS(Baseline_ME!$F:$F,Baseline_ME!$C:$C,$B29,Baseline_ME!$D:$D,$C29,Baseline_ME!$E:$E,R$4,Baseline_ME!$B:$B,$A29)</f>
        <v>8</v>
      </c>
      <c r="S29" s="37">
        <f>SUMIFS(Baseline_ME!$F:$F,Baseline_ME!$C:$C,$B29,Baseline_ME!$D:$D,$C29,Baseline_ME!$E:$E,S$4,Baseline_ME!$B:$B,$A29)</f>
        <v>8</v>
      </c>
      <c r="U29" s="46">
        <f t="shared" si="8"/>
        <v>0</v>
      </c>
      <c r="V29" s="46">
        <f t="shared" si="8"/>
        <v>0</v>
      </c>
      <c r="W29" s="46">
        <f t="shared" si="8"/>
        <v>1.2756403581840896</v>
      </c>
      <c r="X29" s="46">
        <f t="shared" si="8"/>
        <v>1.2756403581840896</v>
      </c>
      <c r="Y29" s="46">
        <f t="shared" si="8"/>
        <v>1.2756403581840896</v>
      </c>
      <c r="Z29" s="46">
        <f t="shared" si="8"/>
        <v>1.2756403581840896</v>
      </c>
      <c r="AA29" s="46">
        <f t="shared" si="8"/>
        <v>1.2756403581840896</v>
      </c>
      <c r="AC29" s="54">
        <f t="shared" si="9"/>
        <v>0</v>
      </c>
      <c r="AD29" s="54">
        <f t="shared" si="9"/>
        <v>0</v>
      </c>
      <c r="AE29" s="57">
        <f t="shared" si="9"/>
        <v>10.205122865472717</v>
      </c>
      <c r="AF29" s="54">
        <f t="shared" si="9"/>
        <v>10.205122865472717</v>
      </c>
      <c r="AG29" s="54">
        <f t="shared" si="9"/>
        <v>10.205122865472717</v>
      </c>
      <c r="AH29" s="54">
        <f t="shared" si="9"/>
        <v>10.205122865472717</v>
      </c>
      <c r="AI29" s="54">
        <f t="shared" si="9"/>
        <v>10.205122865472717</v>
      </c>
      <c r="AX29" s="56"/>
    </row>
    <row r="30" spans="1:50" x14ac:dyDescent="0.25">
      <c r="A30" s="5" t="s">
        <v>69</v>
      </c>
      <c r="B30" s="5" t="s">
        <v>31</v>
      </c>
      <c r="C30" s="5" t="s">
        <v>32</v>
      </c>
      <c r="D30" s="33" t="s">
        <v>55</v>
      </c>
      <c r="E30" s="35">
        <f>SUMIFS(ME_PV_ALL!$F:$F,ME_PV_ALL!$C:$C,$B30,ME_PV_ALL!$D:$D,$C30,ME_PV_ALL!$E:$E,E$4,ME_PV_ALL!$B:$B,$A30)</f>
        <v>0.99999999999999989</v>
      </c>
      <c r="F30" s="35">
        <f>SUMIFS(ME_PV_ALL!$F:$F,ME_PV_ALL!$C:$C,$B30,ME_PV_ALL!$D:$D,$C30,ME_PV_ALL!$E:$E,F$4,ME_PV_ALL!$B:$B,$A30)</f>
        <v>1.2662695280780016</v>
      </c>
      <c r="G30" s="35">
        <f>SUMIFS(ME_PV_ALL!$F:$F,ME_PV_ALL!$C:$C,$B30,ME_PV_ALL!$D:$D,$C30,ME_PV_ALL!$E:$E,G$4,ME_PV_ALL!$B:$B,$A30)</f>
        <v>1.5243428029603587</v>
      </c>
      <c r="H30" s="35">
        <f>SUMIFS(ME_PV_ALL!$F:$F,ME_PV_ALL!$C:$C,$B30,ME_PV_ALL!$D:$D,$C30,ME_PV_ALL!$E:$E,H$4,ME_PV_ALL!$B:$B,$A30)</f>
        <v>1.7555110841748094</v>
      </c>
      <c r="I30" s="35">
        <f>SUMIFS(ME_PV_ALL!$F:$F,ME_PV_ALL!$C:$C,$B30,ME_PV_ALL!$D:$D,$C30,ME_PV_ALL!$E:$E,I$4,ME_PV_ALL!$B:$B,$A30)</f>
        <v>1.9508242511744969</v>
      </c>
      <c r="J30" s="35">
        <f>SUMIFS(ME_PV_ALL!$F:$F,ME_PV_ALL!$C:$C,$B30,ME_PV_ALL!$D:$D,$C30,ME_PV_ALL!$E:$E,J$4,ME_PV_ALL!$B:$B,$A30)</f>
        <v>2.1057196611238269</v>
      </c>
      <c r="K30" s="35">
        <f>SUMIFS(ME_PV_ALL!$F:$F,ME_PV_ALL!$C:$C,$B30,ME_PV_ALL!$D:$D,$C30,ME_PV_ALL!$E:$E,K$4,ME_PV_ALL!$B:$B,$A30)</f>
        <v>2.2208840971300408</v>
      </c>
      <c r="L30" s="33" t="s">
        <v>49</v>
      </c>
      <c r="M30" s="35">
        <f>SUMIFS(Baseline_ME!$F:$F,Baseline_ME!$C:$C,$B30,Baseline_ME!$D:$D,$C30,Baseline_ME!$E:$E,M$4,Baseline_ME!$B:$B,$A30)</f>
        <v>0.99999999999999989</v>
      </c>
      <c r="N30" s="35">
        <f>SUMIFS(Baseline_ME!$F:$F,Baseline_ME!$C:$C,$B30,Baseline_ME!$D:$D,$C30,Baseline_ME!$E:$E,N$4,Baseline_ME!$B:$B,$A30)</f>
        <v>1.2662695280780016</v>
      </c>
      <c r="O30" s="35">
        <f>SUMIFS(Baseline_ME!$F:$F,Baseline_ME!$C:$C,$B30,Baseline_ME!$D:$D,$C30,Baseline_ME!$E:$E,O$4,Baseline_ME!$B:$B,$A30)</f>
        <v>1.5227016982972568</v>
      </c>
      <c r="P30" s="35">
        <f>SUMIFS(Baseline_ME!$F:$F,Baseline_ME!$C:$C,$B30,Baseline_ME!$D:$D,$C30,Baseline_ME!$E:$E,P$4,Baseline_ME!$B:$B,$A30)</f>
        <v>1.7536572936815424</v>
      </c>
      <c r="Q30" s="35">
        <f>SUMIFS(Baseline_ME!$F:$F,Baseline_ME!$C:$C,$B30,Baseline_ME!$D:$D,$C30,Baseline_ME!$E:$E,Q$4,Baseline_ME!$B:$B,$A30)</f>
        <v>1.9486795111262465</v>
      </c>
      <c r="R30" s="35">
        <f>SUMIFS(Baseline_ME!$F:$F,Baseline_ME!$C:$C,$B30,Baseline_ME!$D:$D,$C30,Baseline_ME!$E:$E,R$4,Baseline_ME!$B:$B,$A30)</f>
        <v>2.1032072581229464</v>
      </c>
      <c r="S30" s="35">
        <f>SUMIFS(Baseline_ME!$F:$F,Baseline_ME!$C:$C,$B30,Baseline_ME!$D:$D,$C30,Baseline_ME!$E:$E,S$4,Baseline_ME!$B:$B,$A30)</f>
        <v>2.2179419321413523</v>
      </c>
      <c r="U30" s="44">
        <f t="shared" si="8"/>
        <v>0</v>
      </c>
      <c r="V30" s="44">
        <f t="shared" si="8"/>
        <v>0</v>
      </c>
      <c r="W30" s="44">
        <f t="shared" si="8"/>
        <v>1.0777584768817405E-3</v>
      </c>
      <c r="X30" s="44">
        <f t="shared" si="8"/>
        <v>1.0570996396765953E-3</v>
      </c>
      <c r="Y30" s="44">
        <f t="shared" si="8"/>
        <v>1.1006119969982908E-3</v>
      </c>
      <c r="Z30" s="44">
        <f t="shared" si="8"/>
        <v>1.1945579738645851E-3</v>
      </c>
      <c r="AA30" s="44">
        <f t="shared" si="8"/>
        <v>1.3265293135280576E-3</v>
      </c>
      <c r="AC30" s="52">
        <f t="shared" si="9"/>
        <v>0</v>
      </c>
      <c r="AD30" s="52">
        <f t="shared" si="9"/>
        <v>0</v>
      </c>
      <c r="AE30" s="52">
        <f t="shared" si="9"/>
        <v>1.6411046631019666E-3</v>
      </c>
      <c r="AF30" s="52">
        <f t="shared" si="9"/>
        <v>1.8537904932669491E-3</v>
      </c>
      <c r="AG30" s="52">
        <f t="shared" si="9"/>
        <v>2.144740048250382E-3</v>
      </c>
      <c r="AH30" s="52">
        <f t="shared" si="9"/>
        <v>2.5124030008805143E-3</v>
      </c>
      <c r="AI30" s="52">
        <f t="shared" si="9"/>
        <v>2.9421649886884893E-3</v>
      </c>
    </row>
    <row r="31" spans="1:50" x14ac:dyDescent="0.25">
      <c r="A31" s="1" t="s">
        <v>69</v>
      </c>
      <c r="B31" s="1" t="s">
        <v>42</v>
      </c>
      <c r="C31" s="1" t="s">
        <v>32</v>
      </c>
      <c r="D31" s="12" t="s">
        <v>55</v>
      </c>
      <c r="E31" s="36">
        <f>SUMIFS(ME_PV_ALL!$F:$F,ME_PV_ALL!$C:$C,$B31,ME_PV_ALL!$D:$D,$C31,ME_PV_ALL!$E:$E,E$4,ME_PV_ALL!$B:$B,$A31)</f>
        <v>15</v>
      </c>
      <c r="F31" s="36">
        <f>SUMIFS(ME_PV_ALL!$F:$F,ME_PV_ALL!$C:$C,$B31,ME_PV_ALL!$D:$D,$C31,ME_PV_ALL!$E:$E,F$4,ME_PV_ALL!$B:$B,$A31)</f>
        <v>18.994042921170024</v>
      </c>
      <c r="G31" s="36">
        <f>SUMIFS(ME_PV_ALL!$F:$F,ME_PV_ALL!$C:$C,$B31,ME_PV_ALL!$D:$D,$C31,ME_PV_ALL!$E:$E,G$4,ME_PV_ALL!$B:$B,$A31)</f>
        <v>22.865142044405374</v>
      </c>
      <c r="H31" s="36">
        <f>SUMIFS(ME_PV_ALL!$F:$F,ME_PV_ALL!$C:$C,$B31,ME_PV_ALL!$D:$D,$C31,ME_PV_ALL!$E:$E,H$4,ME_PV_ALL!$B:$B,$A31)</f>
        <v>26.332666262622134</v>
      </c>
      <c r="I31" s="36">
        <f>SUMIFS(ME_PV_ALL!$F:$F,ME_PV_ALL!$C:$C,$B31,ME_PV_ALL!$D:$D,$C31,ME_PV_ALL!$E:$E,I$4,ME_PV_ALL!$B:$B,$A31)</f>
        <v>29.262363767617451</v>
      </c>
      <c r="J31" s="36">
        <f>SUMIFS(ME_PV_ALL!$F:$F,ME_PV_ALL!$C:$C,$B31,ME_PV_ALL!$D:$D,$C31,ME_PV_ALL!$E:$E,J$4,ME_PV_ALL!$B:$B,$A31)</f>
        <v>31.585794916857402</v>
      </c>
      <c r="K31" s="36">
        <f>SUMIFS(ME_PV_ALL!$F:$F,ME_PV_ALL!$C:$C,$B31,ME_PV_ALL!$D:$D,$C31,ME_PV_ALL!$E:$E,K$4,ME_PV_ALL!$B:$B,$A31)</f>
        <v>33.313261456950606</v>
      </c>
      <c r="L31" s="12" t="s">
        <v>49</v>
      </c>
      <c r="M31" s="36">
        <f>SUMIFS(Baseline_ME!$F:$F,Baseline_ME!$C:$C,$B31,Baseline_ME!$D:$D,$C31,Baseline_ME!$E:$E,M$4,Baseline_ME!$B:$B,$A31)</f>
        <v>15</v>
      </c>
      <c r="N31" s="36">
        <f>SUMIFS(Baseline_ME!$F:$F,Baseline_ME!$C:$C,$B31,Baseline_ME!$D:$D,$C31,Baseline_ME!$E:$E,N$4,Baseline_ME!$B:$B,$A31)</f>
        <v>18.994042921170024</v>
      </c>
      <c r="O31" s="36">
        <f>SUMIFS(Baseline_ME!$F:$F,Baseline_ME!$C:$C,$B31,Baseline_ME!$D:$D,$C31,Baseline_ME!$E:$E,O$4,Baseline_ME!$B:$B,$A31)</f>
        <v>22.840525474458843</v>
      </c>
      <c r="P31" s="36">
        <f>SUMIFS(Baseline_ME!$F:$F,Baseline_ME!$C:$C,$B31,Baseline_ME!$D:$D,$C31,Baseline_ME!$E:$E,P$4,Baseline_ME!$B:$B,$A31)</f>
        <v>26.30485940522313</v>
      </c>
      <c r="Q31" s="36">
        <f>SUMIFS(Baseline_ME!$F:$F,Baseline_ME!$C:$C,$B31,Baseline_ME!$D:$D,$C31,Baseline_ME!$E:$E,Q$4,Baseline_ME!$B:$B,$A31)</f>
        <v>29.230192666893696</v>
      </c>
      <c r="R31" s="36">
        <f>SUMIFS(Baseline_ME!$F:$F,Baseline_ME!$C:$C,$B31,Baseline_ME!$D:$D,$C31,Baseline_ME!$E:$E,R$4,Baseline_ME!$B:$B,$A31)</f>
        <v>31.548108871844196</v>
      </c>
      <c r="S31" s="36">
        <f>SUMIFS(Baseline_ME!$F:$F,Baseline_ME!$C:$C,$B31,Baseline_ME!$D:$D,$C31,Baseline_ME!$E:$E,S$4,Baseline_ME!$B:$B,$A31)</f>
        <v>33.269128982120286</v>
      </c>
      <c r="U31" s="45">
        <f t="shared" si="8"/>
        <v>0</v>
      </c>
      <c r="V31" s="45">
        <f t="shared" si="8"/>
        <v>0</v>
      </c>
      <c r="W31" s="45">
        <f t="shared" si="8"/>
        <v>1.0777584768817405E-3</v>
      </c>
      <c r="X31" s="45">
        <f t="shared" si="8"/>
        <v>1.0570996396765953E-3</v>
      </c>
      <c r="Y31" s="45">
        <f t="shared" si="8"/>
        <v>1.1006119969982908E-3</v>
      </c>
      <c r="Z31" s="45">
        <f t="shared" si="8"/>
        <v>1.1945579738645851E-3</v>
      </c>
      <c r="AA31" s="45">
        <f t="shared" si="8"/>
        <v>1.3265293135278355E-3</v>
      </c>
      <c r="AC31" s="53">
        <f t="shared" si="9"/>
        <v>0</v>
      </c>
      <c r="AD31" s="53">
        <f t="shared" si="9"/>
        <v>0</v>
      </c>
      <c r="AE31" s="53">
        <f t="shared" si="9"/>
        <v>2.4616569946530831E-2</v>
      </c>
      <c r="AF31" s="53">
        <f t="shared" si="9"/>
        <v>2.7806857399003349E-2</v>
      </c>
      <c r="AG31" s="53">
        <f t="shared" si="9"/>
        <v>3.217110072375462E-2</v>
      </c>
      <c r="AH31" s="53">
        <f t="shared" si="9"/>
        <v>3.7686045013206382E-2</v>
      </c>
      <c r="AI31" s="53">
        <f t="shared" si="9"/>
        <v>4.4132474830320234E-2</v>
      </c>
    </row>
    <row r="32" spans="1:50" x14ac:dyDescent="0.25">
      <c r="A32" s="1" t="s">
        <v>69</v>
      </c>
      <c r="B32" s="1" t="s">
        <v>43</v>
      </c>
      <c r="C32" s="1" t="s">
        <v>32</v>
      </c>
      <c r="D32" s="12" t="s">
        <v>55</v>
      </c>
      <c r="E32" s="36">
        <f>SUMIFS(ME_PV_ALL!$F:$F,ME_PV_ALL!$C:$C,$B32,ME_PV_ALL!$D:$D,$C32,ME_PV_ALL!$E:$E,E$4,ME_PV_ALL!$B:$B,$A32)</f>
        <v>40</v>
      </c>
      <c r="F32" s="36">
        <f>SUMIFS(ME_PV_ALL!$F:$F,ME_PV_ALL!$C:$C,$B32,ME_PV_ALL!$D:$D,$C32,ME_PV_ALL!$E:$E,F$4,ME_PV_ALL!$B:$B,$A32)</f>
        <v>50.650781123120062</v>
      </c>
      <c r="G32" s="36">
        <f>SUMIFS(ME_PV_ALL!$F:$F,ME_PV_ALL!$C:$C,$B32,ME_PV_ALL!$D:$D,$C32,ME_PV_ALL!$E:$E,G$4,ME_PV_ALL!$B:$B,$A32)</f>
        <v>60.973712118414326</v>
      </c>
      <c r="H32" s="36">
        <f>SUMIFS(ME_PV_ALL!$F:$F,ME_PV_ALL!$C:$C,$B32,ME_PV_ALL!$D:$D,$C32,ME_PV_ALL!$E:$E,H$4,ME_PV_ALL!$B:$B,$A32)</f>
        <v>70.220443366992356</v>
      </c>
      <c r="I32" s="36">
        <f>SUMIFS(ME_PV_ALL!$F:$F,ME_PV_ALL!$C:$C,$B32,ME_PV_ALL!$D:$D,$C32,ME_PV_ALL!$E:$E,I$4,ME_PV_ALL!$B:$B,$A32)</f>
        <v>78.032970046979855</v>
      </c>
      <c r="J32" s="36">
        <f>SUMIFS(ME_PV_ALL!$F:$F,ME_PV_ALL!$C:$C,$B32,ME_PV_ALL!$D:$D,$C32,ME_PV_ALL!$E:$E,J$4,ME_PV_ALL!$B:$B,$A32)</f>
        <v>84.228786444953059</v>
      </c>
      <c r="K32" s="36">
        <f>SUMIFS(ME_PV_ALL!$F:$F,ME_PV_ALL!$C:$C,$B32,ME_PV_ALL!$D:$D,$C32,ME_PV_ALL!$E:$E,K$4,ME_PV_ALL!$B:$B,$A32)</f>
        <v>88.835363885201616</v>
      </c>
      <c r="L32" s="12" t="s">
        <v>49</v>
      </c>
      <c r="M32" s="36">
        <f>SUMIFS(Baseline_ME!$F:$F,Baseline_ME!$C:$C,$B32,Baseline_ME!$D:$D,$C32,Baseline_ME!$E:$E,M$4,Baseline_ME!$B:$B,$A32)</f>
        <v>40</v>
      </c>
      <c r="N32" s="36">
        <f>SUMIFS(Baseline_ME!$F:$F,Baseline_ME!$C:$C,$B32,Baseline_ME!$D:$D,$C32,Baseline_ME!$E:$E,N$4,Baseline_ME!$B:$B,$A32)</f>
        <v>50.650781123120062</v>
      </c>
      <c r="O32" s="36">
        <f>SUMIFS(Baseline_ME!$F:$F,Baseline_ME!$C:$C,$B32,Baseline_ME!$D:$D,$C32,Baseline_ME!$E:$E,O$4,Baseline_ME!$B:$B,$A32)</f>
        <v>60.908067931890244</v>
      </c>
      <c r="P32" s="36">
        <f>SUMIFS(Baseline_ME!$F:$F,Baseline_ME!$C:$C,$B32,Baseline_ME!$D:$D,$C32,Baseline_ME!$E:$E,P$4,Baseline_ME!$B:$B,$A32)</f>
        <v>70.146291747261685</v>
      </c>
      <c r="Q32" s="36">
        <f>SUMIFS(Baseline_ME!$F:$F,Baseline_ME!$C:$C,$B32,Baseline_ME!$D:$D,$C32,Baseline_ME!$E:$E,Q$4,Baseline_ME!$B:$B,$A32)</f>
        <v>77.947180445049852</v>
      </c>
      <c r="R32" s="36">
        <f>SUMIFS(Baseline_ME!$F:$F,Baseline_ME!$C:$C,$B32,Baseline_ME!$D:$D,$C32,Baseline_ME!$E:$E,R$4,Baseline_ME!$B:$B,$A32)</f>
        <v>84.128290324917856</v>
      </c>
      <c r="S32" s="36">
        <f>SUMIFS(Baseline_ME!$F:$F,Baseline_ME!$C:$C,$B32,Baseline_ME!$D:$D,$C32,Baseline_ME!$E:$E,S$4,Baseline_ME!$B:$B,$A32)</f>
        <v>88.717677285654077</v>
      </c>
      <c r="U32" s="45">
        <f t="shared" si="8"/>
        <v>0</v>
      </c>
      <c r="V32" s="45">
        <f t="shared" si="8"/>
        <v>0</v>
      </c>
      <c r="W32" s="45">
        <f t="shared" si="8"/>
        <v>1.0777584768817405E-3</v>
      </c>
      <c r="X32" s="45">
        <f t="shared" si="8"/>
        <v>1.0570996396763732E-3</v>
      </c>
      <c r="Y32" s="45">
        <f t="shared" si="8"/>
        <v>1.1006119969980688E-3</v>
      </c>
      <c r="Z32" s="45">
        <f t="shared" si="8"/>
        <v>1.194557973864363E-3</v>
      </c>
      <c r="AA32" s="45">
        <f t="shared" si="8"/>
        <v>1.3265293135280576E-3</v>
      </c>
      <c r="AC32" s="53">
        <f t="shared" si="9"/>
        <v>0</v>
      </c>
      <c r="AD32" s="53">
        <f t="shared" si="9"/>
        <v>0</v>
      </c>
      <c r="AE32" s="53">
        <f t="shared" si="9"/>
        <v>6.5644186524082215E-2</v>
      </c>
      <c r="AF32" s="53">
        <f t="shared" si="9"/>
        <v>7.4151619730670859E-2</v>
      </c>
      <c r="AG32" s="53">
        <f t="shared" si="9"/>
        <v>8.5789601930002846E-2</v>
      </c>
      <c r="AH32" s="53">
        <f t="shared" si="9"/>
        <v>0.10049612003520281</v>
      </c>
      <c r="AI32" s="53">
        <f t="shared" si="9"/>
        <v>0.11768659954753957</v>
      </c>
    </row>
    <row r="33" spans="1:50" x14ac:dyDescent="0.25">
      <c r="A33" s="1" t="s">
        <v>69</v>
      </c>
      <c r="B33" s="1" t="s">
        <v>44</v>
      </c>
      <c r="C33" s="1" t="s">
        <v>32</v>
      </c>
      <c r="D33" s="12" t="s">
        <v>55</v>
      </c>
      <c r="E33" s="36">
        <f>SUMIFS(ME_PV_ALL!$F:$F,ME_PV_ALL!$C:$C,$B33,ME_PV_ALL!$D:$D,$C33,ME_PV_ALL!$E:$E,E$4,ME_PV_ALL!$B:$B,$A33)</f>
        <v>150</v>
      </c>
      <c r="F33" s="36">
        <f>SUMIFS(ME_PV_ALL!$F:$F,ME_PV_ALL!$C:$C,$B33,ME_PV_ALL!$D:$D,$C33,ME_PV_ALL!$E:$E,F$4,ME_PV_ALL!$B:$B,$A33)</f>
        <v>189.94042921170015</v>
      </c>
      <c r="G33" s="36">
        <f>SUMIFS(ME_PV_ALL!$F:$F,ME_PV_ALL!$C:$C,$B33,ME_PV_ALL!$D:$D,$C33,ME_PV_ALL!$E:$E,G$4,ME_PV_ALL!$B:$B,$A33)</f>
        <v>228.65142044405368</v>
      </c>
      <c r="H33" s="36">
        <f>SUMIFS(ME_PV_ALL!$F:$F,ME_PV_ALL!$C:$C,$B33,ME_PV_ALL!$D:$D,$C33,ME_PV_ALL!$E:$E,H$4,ME_PV_ALL!$B:$B,$A33)</f>
        <v>263.32666262622132</v>
      </c>
      <c r="I33" s="36">
        <f>SUMIFS(ME_PV_ALL!$F:$F,ME_PV_ALL!$C:$C,$B33,ME_PV_ALL!$D:$D,$C33,ME_PV_ALL!$E:$E,I$4,ME_PV_ALL!$B:$B,$A33)</f>
        <v>292.62363767617438</v>
      </c>
      <c r="J33" s="36">
        <f>SUMIFS(ME_PV_ALL!$F:$F,ME_PV_ALL!$C:$C,$B33,ME_PV_ALL!$D:$D,$C33,ME_PV_ALL!$E:$E,J$4,ME_PV_ALL!$B:$B,$A33)</f>
        <v>315.85794916857395</v>
      </c>
      <c r="K33" s="36">
        <f>SUMIFS(ME_PV_ALL!$F:$F,ME_PV_ALL!$C:$C,$B33,ME_PV_ALL!$D:$D,$C33,ME_PV_ALL!$E:$E,K$4,ME_PV_ALL!$B:$B,$A33)</f>
        <v>333.13261456950596</v>
      </c>
      <c r="L33" s="12" t="s">
        <v>49</v>
      </c>
      <c r="M33" s="36">
        <f>SUMIFS(Baseline_ME!$F:$F,Baseline_ME!$C:$C,$B33,Baseline_ME!$D:$D,$C33,Baseline_ME!$E:$E,M$4,Baseline_ME!$B:$B,$A33)</f>
        <v>150</v>
      </c>
      <c r="N33" s="36">
        <f>SUMIFS(Baseline_ME!$F:$F,Baseline_ME!$C:$C,$B33,Baseline_ME!$D:$D,$C33,Baseline_ME!$E:$E,N$4,Baseline_ME!$B:$B,$A33)</f>
        <v>189.94042921170015</v>
      </c>
      <c r="O33" s="36">
        <f>SUMIFS(Baseline_ME!$F:$F,Baseline_ME!$C:$C,$B33,Baseline_ME!$D:$D,$C33,Baseline_ME!$E:$E,O$4,Baseline_ME!$B:$B,$A33)</f>
        <v>228.4052547445884</v>
      </c>
      <c r="P33" s="36">
        <f>SUMIFS(Baseline_ME!$F:$F,Baseline_ME!$C:$C,$B33,Baseline_ME!$D:$D,$C33,Baseline_ME!$E:$E,P$4,Baseline_ME!$B:$B,$A33)</f>
        <v>263.04859405223129</v>
      </c>
      <c r="Q33" s="36">
        <f>SUMIFS(Baseline_ME!$F:$F,Baseline_ME!$C:$C,$B33,Baseline_ME!$D:$D,$C33,Baseline_ME!$E:$E,Q$4,Baseline_ME!$B:$B,$A33)</f>
        <v>292.30192666893691</v>
      </c>
      <c r="R33" s="36">
        <f>SUMIFS(Baseline_ME!$F:$F,Baseline_ME!$C:$C,$B33,Baseline_ME!$D:$D,$C33,Baseline_ME!$E:$E,R$4,Baseline_ME!$B:$B,$A33)</f>
        <v>315.48108871844192</v>
      </c>
      <c r="S33" s="36">
        <f>SUMIFS(Baseline_ME!$F:$F,Baseline_ME!$C:$C,$B33,Baseline_ME!$D:$D,$C33,Baseline_ME!$E:$E,S$4,Baseline_ME!$B:$B,$A33)</f>
        <v>332.69128982120276</v>
      </c>
      <c r="U33" s="45">
        <f t="shared" si="8"/>
        <v>0</v>
      </c>
      <c r="V33" s="45">
        <f t="shared" si="8"/>
        <v>0</v>
      </c>
      <c r="W33" s="45">
        <f t="shared" si="8"/>
        <v>1.0777584768815185E-3</v>
      </c>
      <c r="X33" s="45">
        <f t="shared" si="8"/>
        <v>1.0570996396765953E-3</v>
      </c>
      <c r="Y33" s="45">
        <f t="shared" si="8"/>
        <v>1.1006119969980688E-3</v>
      </c>
      <c r="Z33" s="45">
        <f t="shared" si="8"/>
        <v>1.194557973864363E-3</v>
      </c>
      <c r="AA33" s="45">
        <f t="shared" si="8"/>
        <v>1.3265293135278355E-3</v>
      </c>
      <c r="AC33" s="53">
        <f t="shared" si="9"/>
        <v>0</v>
      </c>
      <c r="AD33" s="53">
        <f t="shared" si="9"/>
        <v>0</v>
      </c>
      <c r="AE33" s="53">
        <f t="shared" si="9"/>
        <v>0.24616569946527989</v>
      </c>
      <c r="AF33" s="53">
        <f t="shared" si="9"/>
        <v>0.27806857399002638</v>
      </c>
      <c r="AG33" s="53">
        <f t="shared" si="9"/>
        <v>0.32171100723746804</v>
      </c>
      <c r="AH33" s="53">
        <f t="shared" si="9"/>
        <v>0.37686045013202829</v>
      </c>
      <c r="AI33" s="53">
        <f t="shared" si="9"/>
        <v>0.44132474830320234</v>
      </c>
    </row>
    <row r="34" spans="1:50" x14ac:dyDescent="0.25">
      <c r="A34" s="1" t="s">
        <v>69</v>
      </c>
      <c r="B34" s="1" t="s">
        <v>45</v>
      </c>
      <c r="C34" s="1" t="s">
        <v>32</v>
      </c>
      <c r="D34" s="12" t="s">
        <v>55</v>
      </c>
      <c r="E34" s="36">
        <f>SUMIFS(ME_PV_ALL!$F:$F,ME_PV_ALL!$C:$C,$B34,ME_PV_ALL!$D:$D,$C34,ME_PV_ALL!$E:$E,E$4,ME_PV_ALL!$B:$B,$A34)</f>
        <v>10</v>
      </c>
      <c r="F34" s="36">
        <f>SUMIFS(ME_PV_ALL!$F:$F,ME_PV_ALL!$C:$C,$B34,ME_PV_ALL!$D:$D,$C34,ME_PV_ALL!$E:$E,F$4,ME_PV_ALL!$B:$B,$A34)</f>
        <v>12.662695280780014</v>
      </c>
      <c r="G34" s="36">
        <f>SUMIFS(ME_PV_ALL!$F:$F,ME_PV_ALL!$C:$C,$B34,ME_PV_ALL!$D:$D,$C34,ME_PV_ALL!$E:$E,G$4,ME_PV_ALL!$B:$B,$A34)</f>
        <v>15.24342802960358</v>
      </c>
      <c r="H34" s="36">
        <f>SUMIFS(ME_PV_ALL!$F:$F,ME_PV_ALL!$C:$C,$B34,ME_PV_ALL!$D:$D,$C34,ME_PV_ALL!$E:$E,H$4,ME_PV_ALL!$B:$B,$A34)</f>
        <v>17.555110841748089</v>
      </c>
      <c r="I34" s="36">
        <f>SUMIFS(ME_PV_ALL!$F:$F,ME_PV_ALL!$C:$C,$B34,ME_PV_ALL!$D:$D,$C34,ME_PV_ALL!$E:$E,I$4,ME_PV_ALL!$B:$B,$A34)</f>
        <v>19.50824251174496</v>
      </c>
      <c r="J34" s="36">
        <f>SUMIFS(ME_PV_ALL!$F:$F,ME_PV_ALL!$C:$C,$B34,ME_PV_ALL!$D:$D,$C34,ME_PV_ALL!$E:$E,J$4,ME_PV_ALL!$B:$B,$A34)</f>
        <v>21.057196611238265</v>
      </c>
      <c r="K34" s="36">
        <f>SUMIFS(ME_PV_ALL!$F:$F,ME_PV_ALL!$C:$C,$B34,ME_PV_ALL!$D:$D,$C34,ME_PV_ALL!$E:$E,K$4,ME_PV_ALL!$B:$B,$A34)</f>
        <v>22.2088409713004</v>
      </c>
      <c r="L34" s="12" t="s">
        <v>49</v>
      </c>
      <c r="M34" s="36">
        <f>SUMIFS(Baseline_ME!$F:$F,Baseline_ME!$C:$C,$B34,Baseline_ME!$D:$D,$C34,Baseline_ME!$E:$E,M$4,Baseline_ME!$B:$B,$A34)</f>
        <v>10</v>
      </c>
      <c r="N34" s="36">
        <f>SUMIFS(Baseline_ME!$F:$F,Baseline_ME!$C:$C,$B34,Baseline_ME!$D:$D,$C34,Baseline_ME!$E:$E,N$4,Baseline_ME!$B:$B,$A34)</f>
        <v>12.662695280780014</v>
      </c>
      <c r="O34" s="36">
        <f>SUMIFS(Baseline_ME!$F:$F,Baseline_ME!$C:$C,$B34,Baseline_ME!$D:$D,$C34,Baseline_ME!$E:$E,O$4,Baseline_ME!$B:$B,$A34)</f>
        <v>15.227016982972561</v>
      </c>
      <c r="P34" s="36">
        <f>SUMIFS(Baseline_ME!$F:$F,Baseline_ME!$C:$C,$B34,Baseline_ME!$D:$D,$C34,Baseline_ME!$E:$E,P$4,Baseline_ME!$B:$B,$A34)</f>
        <v>17.536572936815421</v>
      </c>
      <c r="Q34" s="36">
        <f>SUMIFS(Baseline_ME!$F:$F,Baseline_ME!$C:$C,$B34,Baseline_ME!$D:$D,$C34,Baseline_ME!$E:$E,Q$4,Baseline_ME!$B:$B,$A34)</f>
        <v>19.486795111262456</v>
      </c>
      <c r="R34" s="36">
        <f>SUMIFS(Baseline_ME!$F:$F,Baseline_ME!$C:$C,$B34,Baseline_ME!$D:$D,$C34,Baseline_ME!$E:$E,R$4,Baseline_ME!$B:$B,$A34)</f>
        <v>21.03207258122946</v>
      </c>
      <c r="S34" s="36">
        <f>SUMIFS(Baseline_ME!$F:$F,Baseline_ME!$C:$C,$B34,Baseline_ME!$D:$D,$C34,Baseline_ME!$E:$E,S$4,Baseline_ME!$B:$B,$A34)</f>
        <v>22.179419321413519</v>
      </c>
      <c r="U34" s="45">
        <f t="shared" si="8"/>
        <v>0</v>
      </c>
      <c r="V34" s="45">
        <f t="shared" si="8"/>
        <v>0</v>
      </c>
      <c r="W34" s="45">
        <f t="shared" si="8"/>
        <v>1.0777584768815185E-3</v>
      </c>
      <c r="X34" s="45">
        <f t="shared" si="8"/>
        <v>1.0570996396763732E-3</v>
      </c>
      <c r="Y34" s="45">
        <f t="shared" si="8"/>
        <v>1.1006119969982908E-3</v>
      </c>
      <c r="Z34" s="45">
        <f t="shared" si="8"/>
        <v>1.1945579738645851E-3</v>
      </c>
      <c r="AA34" s="45">
        <f t="shared" si="8"/>
        <v>1.3265293135278355E-3</v>
      </c>
      <c r="AC34" s="53">
        <f t="shared" si="9"/>
        <v>0</v>
      </c>
      <c r="AD34" s="53">
        <f t="shared" si="9"/>
        <v>0</v>
      </c>
      <c r="AE34" s="53">
        <f t="shared" si="9"/>
        <v>1.6411046631018777E-2</v>
      </c>
      <c r="AF34" s="53">
        <f t="shared" si="9"/>
        <v>1.8537904932667715E-2</v>
      </c>
      <c r="AG34" s="53">
        <f t="shared" si="9"/>
        <v>2.1447400482504264E-2</v>
      </c>
      <c r="AH34" s="53">
        <f t="shared" si="9"/>
        <v>2.5124030008804255E-2</v>
      </c>
      <c r="AI34" s="53">
        <f t="shared" si="9"/>
        <v>2.942164988688134E-2</v>
      </c>
    </row>
    <row r="35" spans="1:50" x14ac:dyDescent="0.25">
      <c r="A35" s="1" t="s">
        <v>69</v>
      </c>
      <c r="B35" s="1" t="s">
        <v>46</v>
      </c>
      <c r="C35" s="1" t="s">
        <v>32</v>
      </c>
      <c r="D35" s="12" t="s">
        <v>55</v>
      </c>
      <c r="E35" s="36">
        <f>SUMIFS(ME_PV_ALL!$F:$F,ME_PV_ALL!$C:$C,$B35,ME_PV_ALL!$D:$D,$C35,ME_PV_ALL!$E:$E,E$4,ME_PV_ALL!$B:$B,$A35)</f>
        <v>4.9999999999999991</v>
      </c>
      <c r="F35" s="36">
        <f>SUMIFS(ME_PV_ALL!$F:$F,ME_PV_ALL!$C:$C,$B35,ME_PV_ALL!$D:$D,$C35,ME_PV_ALL!$E:$E,F$4,ME_PV_ALL!$B:$B,$A35)</f>
        <v>6.3313476403900077</v>
      </c>
      <c r="G35" s="36">
        <f>SUMIFS(ME_PV_ALL!$F:$F,ME_PV_ALL!$C:$C,$B35,ME_PV_ALL!$D:$D,$C35,ME_PV_ALL!$E:$E,G$4,ME_PV_ALL!$B:$B,$A35)</f>
        <v>7.6217140148017908</v>
      </c>
      <c r="H35" s="36">
        <f>SUMIFS(ME_PV_ALL!$F:$F,ME_PV_ALL!$C:$C,$B35,ME_PV_ALL!$D:$D,$C35,ME_PV_ALL!$E:$E,H$4,ME_PV_ALL!$B:$B,$A35)</f>
        <v>8.7775554208740445</v>
      </c>
      <c r="I35" s="36">
        <f>SUMIFS(ME_PV_ALL!$F:$F,ME_PV_ALL!$C:$C,$B35,ME_PV_ALL!$D:$D,$C35,ME_PV_ALL!$E:$E,I$4,ME_PV_ALL!$B:$B,$A35)</f>
        <v>9.7541212558724819</v>
      </c>
      <c r="J35" s="36">
        <f>SUMIFS(ME_PV_ALL!$F:$F,ME_PV_ALL!$C:$C,$B35,ME_PV_ALL!$D:$D,$C35,ME_PV_ALL!$E:$E,J$4,ME_PV_ALL!$B:$B,$A35)</f>
        <v>10.528598305619131</v>
      </c>
      <c r="K35" s="36">
        <f>SUMIFS(ME_PV_ALL!$F:$F,ME_PV_ALL!$C:$C,$B35,ME_PV_ALL!$D:$D,$C35,ME_PV_ALL!$E:$E,K$4,ME_PV_ALL!$B:$B,$A35)</f>
        <v>11.1044204856502</v>
      </c>
      <c r="L35" s="12" t="s">
        <v>49</v>
      </c>
      <c r="M35" s="36">
        <f>SUMIFS(Baseline_ME!$F:$F,Baseline_ME!$C:$C,$B35,Baseline_ME!$D:$D,$C35,Baseline_ME!$E:$E,M$4,Baseline_ME!$B:$B,$A35)</f>
        <v>4.9999999999999991</v>
      </c>
      <c r="N35" s="36">
        <f>SUMIFS(Baseline_ME!$F:$F,Baseline_ME!$C:$C,$B35,Baseline_ME!$D:$D,$C35,Baseline_ME!$E:$E,N$4,Baseline_ME!$B:$B,$A35)</f>
        <v>6.3313476403900077</v>
      </c>
      <c r="O35" s="36">
        <f>SUMIFS(Baseline_ME!$F:$F,Baseline_ME!$C:$C,$B35,Baseline_ME!$D:$D,$C35,Baseline_ME!$E:$E,O$4,Baseline_ME!$B:$B,$A35)</f>
        <v>7.6135084914862814</v>
      </c>
      <c r="P35" s="36">
        <f>SUMIFS(Baseline_ME!$F:$F,Baseline_ME!$C:$C,$B35,Baseline_ME!$D:$D,$C35,Baseline_ME!$E:$E,P$4,Baseline_ME!$B:$B,$A35)</f>
        <v>8.7682864684077089</v>
      </c>
      <c r="Q35" s="36">
        <f>SUMIFS(Baseline_ME!$F:$F,Baseline_ME!$C:$C,$B35,Baseline_ME!$D:$D,$C35,Baseline_ME!$E:$E,Q$4,Baseline_ME!$B:$B,$A35)</f>
        <v>9.743397555631228</v>
      </c>
      <c r="R35" s="36">
        <f>SUMIFS(Baseline_ME!$F:$F,Baseline_ME!$C:$C,$B35,Baseline_ME!$D:$D,$C35,Baseline_ME!$E:$E,R$4,Baseline_ME!$B:$B,$A35)</f>
        <v>10.51603629061473</v>
      </c>
      <c r="S35" s="36">
        <f>SUMIFS(Baseline_ME!$F:$F,Baseline_ME!$C:$C,$B35,Baseline_ME!$D:$D,$C35,Baseline_ME!$E:$E,S$4,Baseline_ME!$B:$B,$A35)</f>
        <v>11.08970966070676</v>
      </c>
      <c r="U35" s="45">
        <f t="shared" si="8"/>
        <v>0</v>
      </c>
      <c r="V35" s="45">
        <f t="shared" si="8"/>
        <v>0</v>
      </c>
      <c r="W35" s="45">
        <f t="shared" si="8"/>
        <v>1.0777584768815185E-3</v>
      </c>
      <c r="X35" s="45">
        <f t="shared" si="8"/>
        <v>1.0570996396765953E-3</v>
      </c>
      <c r="Y35" s="45">
        <f t="shared" si="8"/>
        <v>1.1006119969985129E-3</v>
      </c>
      <c r="Z35" s="45">
        <f t="shared" si="8"/>
        <v>1.194557973864363E-3</v>
      </c>
      <c r="AA35" s="45">
        <f t="shared" si="8"/>
        <v>1.3265293135278355E-3</v>
      </c>
      <c r="AC35" s="53">
        <f t="shared" si="9"/>
        <v>0</v>
      </c>
      <c r="AD35" s="53">
        <f t="shared" si="9"/>
        <v>0</v>
      </c>
      <c r="AE35" s="53">
        <f t="shared" si="9"/>
        <v>8.2055233155093887E-3</v>
      </c>
      <c r="AF35" s="53">
        <f t="shared" si="9"/>
        <v>9.2689524663356337E-3</v>
      </c>
      <c r="AG35" s="53">
        <f t="shared" si="9"/>
        <v>1.0723700241253908E-2</v>
      </c>
      <c r="AH35" s="53">
        <f t="shared" si="9"/>
        <v>1.2562015004400351E-2</v>
      </c>
      <c r="AI35" s="53">
        <f t="shared" si="9"/>
        <v>1.471082494344067E-2</v>
      </c>
    </row>
    <row r="36" spans="1:50" x14ac:dyDescent="0.25">
      <c r="A36" s="8" t="s">
        <v>69</v>
      </c>
      <c r="B36" s="8" t="s">
        <v>47</v>
      </c>
      <c r="C36" s="8" t="s">
        <v>32</v>
      </c>
      <c r="D36" s="34" t="s">
        <v>55</v>
      </c>
      <c r="E36" s="37">
        <f>SUMIFS(ME_PV_ALL!$F:$F,ME_PV_ALL!$C:$C,$B36,ME_PV_ALL!$D:$D,$C36,ME_PV_ALL!$E:$E,E$4,ME_PV_ALL!$B:$B,$A36)</f>
        <v>68.000000000000014</v>
      </c>
      <c r="F36" s="37">
        <f>SUMIFS(ME_PV_ALL!$F:$F,ME_PV_ALL!$C:$C,$B36,ME_PV_ALL!$D:$D,$C36,ME_PV_ALL!$E:$E,F$4,ME_PV_ALL!$B:$B,$A36)</f>
        <v>80.047784825083895</v>
      </c>
      <c r="G36" s="37">
        <f>SUMIFS(ME_PV_ALL!$F:$F,ME_PV_ALL!$C:$C,$B36,ME_PV_ALL!$D:$D,$C36,ME_PV_ALL!$E:$E,G$4,ME_PV_ALL!$B:$B,$A36)</f>
        <v>90.907849019196149</v>
      </c>
      <c r="H36" s="37">
        <f>SUMIFS(ME_PV_ALL!$F:$F,ME_PV_ALL!$C:$C,$B36,ME_PV_ALL!$D:$D,$C36,ME_PV_ALL!$E:$E,H$4,ME_PV_ALL!$B:$B,$A36)</f>
        <v>100.92616542820137</v>
      </c>
      <c r="I36" s="37">
        <f>SUMIFS(ME_PV_ALL!$F:$F,ME_PV_ALL!$C:$C,$B36,ME_PV_ALL!$D:$D,$C36,ME_PV_ALL!$E:$E,I$4,ME_PV_ALL!$B:$B,$A36)</f>
        <v>109.5898710609159</v>
      </c>
      <c r="J36" s="37">
        <f>SUMIFS(ME_PV_ALL!$F:$F,ME_PV_ALL!$C:$C,$B36,ME_PV_ALL!$D:$D,$C36,ME_PV_ALL!$E:$E,J$4,ME_PV_ALL!$B:$B,$A36)</f>
        <v>116.85299309757062</v>
      </c>
      <c r="K36" s="37">
        <f>SUMIFS(ME_PV_ALL!$F:$F,ME_PV_ALL!$C:$C,$B36,ME_PV_ALL!$D:$D,$C36,ME_PV_ALL!$E:$E,K$4,ME_PV_ALL!$B:$B,$A36)</f>
        <v>122.7765384081226</v>
      </c>
      <c r="L36" s="34" t="s">
        <v>49</v>
      </c>
      <c r="M36" s="37">
        <f>SUMIFS(Baseline_ME!$F:$F,Baseline_ME!$C:$C,$B36,Baseline_ME!$D:$D,$C36,Baseline_ME!$E:$E,M$4,Baseline_ME!$B:$B,$A36)</f>
        <v>68.000000000000014</v>
      </c>
      <c r="N36" s="37">
        <f>SUMIFS(Baseline_ME!$F:$F,Baseline_ME!$C:$C,$B36,Baseline_ME!$D:$D,$C36,Baseline_ME!$E:$E,N$4,Baseline_ME!$B:$B,$A36)</f>
        <v>80.047784825083895</v>
      </c>
      <c r="O36" s="37">
        <f>SUMIFS(Baseline_ME!$F:$F,Baseline_ME!$C:$C,$B36,Baseline_ME!$D:$D,$C36,Baseline_ME!$E:$E,O$4,Baseline_ME!$B:$B,$A36)</f>
        <v>91.22091628898059</v>
      </c>
      <c r="P36" s="37">
        <f>SUMIFS(Baseline_ME!$F:$F,Baseline_ME!$C:$C,$B36,Baseline_ME!$D:$D,$C36,Baseline_ME!$E:$E,P$4,Baseline_ME!$B:$B,$A36)</f>
        <v>101.21380422569408</v>
      </c>
      <c r="Q36" s="37">
        <f>SUMIFS(Baseline_ME!$F:$F,Baseline_ME!$C:$C,$B36,Baseline_ME!$D:$D,$C36,Baseline_ME!$E:$E,Q$4,Baseline_ME!$B:$B,$A36)</f>
        <v>109.85314173492692</v>
      </c>
      <c r="R36" s="37">
        <f>SUMIFS(Baseline_ME!$F:$F,Baseline_ME!$C:$C,$B36,Baseline_ME!$D:$D,$C36,Baseline_ME!$E:$E,R$4,Baseline_ME!$B:$B,$A36)</f>
        <v>117.09353561111139</v>
      </c>
      <c r="S36" s="37">
        <f>SUMIFS(Baseline_ME!$F:$F,Baseline_ME!$C:$C,$B36,Baseline_ME!$D:$D,$C36,Baseline_ME!$E:$E,S$4,Baseline_ME!$B:$B,$A36)</f>
        <v>122.99610402650885</v>
      </c>
      <c r="U36" s="46">
        <f t="shared" si="8"/>
        <v>0</v>
      </c>
      <c r="V36" s="46">
        <f t="shared" si="8"/>
        <v>0</v>
      </c>
      <c r="W36" s="46">
        <f t="shared" si="8"/>
        <v>-3.4319680454937274E-3</v>
      </c>
      <c r="X36" s="46">
        <f t="shared" si="8"/>
        <v>-2.8418929581117691E-3</v>
      </c>
      <c r="Y36" s="46">
        <f t="shared" si="8"/>
        <v>-2.3965693639085295E-3</v>
      </c>
      <c r="Z36" s="46">
        <f t="shared" si="8"/>
        <v>-2.0542766283841996E-3</v>
      </c>
      <c r="AA36" s="46">
        <f t="shared" si="8"/>
        <v>-1.7851428719963813E-3</v>
      </c>
      <c r="AC36" s="54">
        <f t="shared" si="9"/>
        <v>0</v>
      </c>
      <c r="AD36" s="54">
        <f t="shared" si="9"/>
        <v>0</v>
      </c>
      <c r="AE36" s="54">
        <f t="shared" si="9"/>
        <v>-0.31306726978444033</v>
      </c>
      <c r="AF36" s="54">
        <f t="shared" si="9"/>
        <v>-0.28763879749270416</v>
      </c>
      <c r="AG36" s="54">
        <f t="shared" si="9"/>
        <v>-0.26327067401102511</v>
      </c>
      <c r="AH36" s="54">
        <f t="shared" si="9"/>
        <v>-0.24054251354077394</v>
      </c>
      <c r="AI36" s="54">
        <f t="shared" si="9"/>
        <v>-0.21956561838624111</v>
      </c>
    </row>
    <row r="37" spans="1:50" x14ac:dyDescent="0.25">
      <c r="A37" s="5" t="s">
        <v>67</v>
      </c>
      <c r="B37" s="5" t="s">
        <v>31</v>
      </c>
      <c r="C37" s="5" t="s">
        <v>32</v>
      </c>
      <c r="D37" s="33" t="s">
        <v>55</v>
      </c>
      <c r="E37" s="35">
        <f>SUMIFS(ME_PV_ALL!$F:$F,ME_PV_ALL!$C:$C,$B37,ME_PV_ALL!$D:$D,$C37,ME_PV_ALL!$E:$E,E$4,ME_PV_ALL!$B:$B,$A37)</f>
        <v>6</v>
      </c>
      <c r="F37" s="35">
        <f>SUMIFS(ME_PV_ALL!$F:$F,ME_PV_ALL!$C:$C,$B37,ME_PV_ALL!$D:$D,$C37,ME_PV_ALL!$E:$E,F$4,ME_PV_ALL!$B:$B,$A37)</f>
        <v>6.0806464733842551</v>
      </c>
      <c r="G37" s="35">
        <f>SUMIFS(ME_PV_ALL!$F:$F,ME_PV_ALL!$C:$C,$B37,ME_PV_ALL!$D:$D,$C37,ME_PV_ALL!$E:$E,G$4,ME_PV_ALL!$B:$B,$A37)</f>
        <v>5.9418177562030383</v>
      </c>
      <c r="H37" s="35">
        <f>SUMIFS(ME_PV_ALL!$F:$F,ME_PV_ALL!$C:$C,$B37,ME_PV_ALL!$D:$D,$C37,ME_PV_ALL!$E:$E,H$4,ME_PV_ALL!$B:$B,$A37)</f>
        <v>5.8448483493898351</v>
      </c>
      <c r="I37" s="35">
        <f>SUMIFS(ME_PV_ALL!$F:$F,ME_PV_ALL!$C:$C,$B37,ME_PV_ALL!$D:$D,$C37,ME_PV_ALL!$E:$E,I$4,ME_PV_ALL!$B:$B,$A37)</f>
        <v>5.8027898922092733</v>
      </c>
      <c r="J37" s="35">
        <f>SUMIFS(ME_PV_ALL!$F:$F,ME_PV_ALL!$C:$C,$B37,ME_PV_ALL!$D:$D,$C37,ME_PV_ALL!$E:$E,J$4,ME_PV_ALL!$B:$B,$A37)</f>
        <v>5.84882400311316</v>
      </c>
      <c r="K37" s="35">
        <f>SUMIFS(ME_PV_ALL!$F:$F,ME_PV_ALL!$C:$C,$B37,ME_PV_ALL!$D:$D,$C37,ME_PV_ALL!$E:$E,K$4,ME_PV_ALL!$B:$B,$A37)</f>
        <v>5.9869112449307682</v>
      </c>
      <c r="L37" s="33" t="s">
        <v>49</v>
      </c>
      <c r="M37" s="35">
        <f>SUMIFS(Baseline_ME!$F:$F,Baseline_ME!$C:$C,$B37,Baseline_ME!$D:$D,$C37,Baseline_ME!$E:$E,M$4,Baseline_ME!$B:$B,$A37)</f>
        <v>6</v>
      </c>
      <c r="N37" s="35">
        <f>SUMIFS(Baseline_ME!$F:$F,Baseline_ME!$C:$C,$B37,Baseline_ME!$D:$D,$C37,Baseline_ME!$E:$E,N$4,Baseline_ME!$B:$B,$A37)</f>
        <v>6.0806464733842551</v>
      </c>
      <c r="O37" s="35">
        <f>SUMIFS(Baseline_ME!$F:$F,Baseline_ME!$C:$C,$B37,Baseline_ME!$D:$D,$C37,Baseline_ME!$E:$E,O$4,Baseline_ME!$B:$B,$A37)</f>
        <v>5.9915983459668469</v>
      </c>
      <c r="P37" s="35">
        <f>SUMIFS(Baseline_ME!$F:$F,Baseline_ME!$C:$C,$B37,Baseline_ME!$D:$D,$C37,Baseline_ME!$E:$E,P$4,Baseline_ME!$B:$B,$A37)</f>
        <v>5.8830334797821031</v>
      </c>
      <c r="Q37" s="35">
        <f>SUMIFS(Baseline_ME!$F:$F,Baseline_ME!$C:$C,$B37,Baseline_ME!$D:$D,$C37,Baseline_ME!$E:$E,Q$4,Baseline_ME!$B:$B,$A37)</f>
        <v>5.8354408548623455</v>
      </c>
      <c r="R37" s="35">
        <f>SUMIFS(Baseline_ME!$F:$F,Baseline_ME!$C:$C,$B37,Baseline_ME!$D:$D,$C37,Baseline_ME!$E:$E,R$4,Baseline_ME!$B:$B,$A37)</f>
        <v>5.8802787763847286</v>
      </c>
      <c r="S37" s="35">
        <f>SUMIFS(Baseline_ME!$F:$F,Baseline_ME!$C:$C,$B37,Baseline_ME!$D:$D,$C37,Baseline_ME!$E:$E,S$4,Baseline_ME!$B:$B,$A37)</f>
        <v>6.0202232417967245</v>
      </c>
      <c r="U37" s="44">
        <f t="shared" si="8"/>
        <v>0</v>
      </c>
      <c r="V37" s="44">
        <f t="shared" si="8"/>
        <v>0</v>
      </c>
      <c r="W37" s="44">
        <f t="shared" si="8"/>
        <v>-8.3083990096428639E-3</v>
      </c>
      <c r="X37" s="44">
        <f t="shared" si="8"/>
        <v>-6.4907212450000529E-3</v>
      </c>
      <c r="Y37" s="44">
        <f t="shared" si="8"/>
        <v>-5.5952863657020568E-3</v>
      </c>
      <c r="Z37" s="44">
        <f t="shared" si="8"/>
        <v>-5.3491976261212937E-3</v>
      </c>
      <c r="AA37" s="44">
        <f t="shared" si="8"/>
        <v>-5.5333491015218117E-3</v>
      </c>
      <c r="AC37" s="52">
        <f t="shared" si="9"/>
        <v>0</v>
      </c>
      <c r="AD37" s="52">
        <f t="shared" si="9"/>
        <v>0</v>
      </c>
      <c r="AE37" s="52">
        <f t="shared" si="9"/>
        <v>-4.9780589763808614E-2</v>
      </c>
      <c r="AF37" s="52">
        <f t="shared" si="9"/>
        <v>-3.8185130392268007E-2</v>
      </c>
      <c r="AG37" s="52">
        <f t="shared" si="9"/>
        <v>-3.2650962653072213E-2</v>
      </c>
      <c r="AH37" s="52">
        <f t="shared" si="9"/>
        <v>-3.1454773271568648E-2</v>
      </c>
      <c r="AI37" s="52">
        <f t="shared" si="9"/>
        <v>-3.3311996865956317E-2</v>
      </c>
    </row>
    <row r="38" spans="1:50" x14ac:dyDescent="0.25">
      <c r="A38" s="1" t="s">
        <v>67</v>
      </c>
      <c r="B38" s="1" t="s">
        <v>42</v>
      </c>
      <c r="C38" s="1" t="s">
        <v>32</v>
      </c>
      <c r="D38" s="12" t="s">
        <v>55</v>
      </c>
      <c r="E38" s="36">
        <f>SUMIFS(ME_PV_ALL!$F:$F,ME_PV_ALL!$C:$C,$B38,ME_PV_ALL!$D:$D,$C38,ME_PV_ALL!$E:$E,E$4,ME_PV_ALL!$B:$B,$A38)</f>
        <v>7</v>
      </c>
      <c r="F38" s="36">
        <f>SUMIFS(ME_PV_ALL!$F:$F,ME_PV_ALL!$C:$C,$B38,ME_PV_ALL!$D:$D,$C38,ME_PV_ALL!$E:$E,F$4,ME_PV_ALL!$B:$B,$A38)</f>
        <v>7.0460505370798074</v>
      </c>
      <c r="G38" s="36">
        <f>SUMIFS(ME_PV_ALL!$F:$F,ME_PV_ALL!$C:$C,$B38,ME_PV_ALL!$D:$D,$C38,ME_PV_ALL!$E:$E,G$4,ME_PV_ALL!$B:$B,$A38)</f>
        <v>6.9261007503336494</v>
      </c>
      <c r="H38" s="36">
        <f>SUMIFS(ME_PV_ALL!$F:$F,ME_PV_ALL!$C:$C,$B38,ME_PV_ALL!$D:$D,$C38,ME_PV_ALL!$E:$E,H$4,ME_PV_ALL!$B:$B,$A38)</f>
        <v>6.8104986730302688</v>
      </c>
      <c r="I38" s="36">
        <f>SUMIFS(ME_PV_ALL!$F:$F,ME_PV_ALL!$C:$C,$B38,ME_PV_ALL!$D:$D,$C38,ME_PV_ALL!$E:$E,I$4,ME_PV_ALL!$B:$B,$A38)</f>
        <v>6.7186868012866494</v>
      </c>
      <c r="J38" s="36">
        <f>SUMIFS(ME_PV_ALL!$F:$F,ME_PV_ALL!$C:$C,$B38,ME_PV_ALL!$D:$D,$C38,ME_PV_ALL!$E:$E,J$4,ME_PV_ALL!$B:$B,$A38)</f>
        <v>6.6759529121783645</v>
      </c>
      <c r="K38" s="36">
        <f>SUMIFS(ME_PV_ALL!$F:$F,ME_PV_ALL!$C:$C,$B38,ME_PV_ALL!$D:$D,$C38,ME_PV_ALL!$E:$E,K$4,ME_PV_ALL!$B:$B,$A38)</f>
        <v>6.6865701565189237</v>
      </c>
      <c r="L38" s="12" t="s">
        <v>49</v>
      </c>
      <c r="M38" s="36">
        <f>SUMIFS(Baseline_ME!$F:$F,Baseline_ME!$C:$C,$B38,Baseline_ME!$D:$D,$C38,Baseline_ME!$E:$E,M$4,Baseline_ME!$B:$B,$A38)</f>
        <v>7</v>
      </c>
      <c r="N38" s="36">
        <f>SUMIFS(Baseline_ME!$F:$F,Baseline_ME!$C:$C,$B38,Baseline_ME!$D:$D,$C38,Baseline_ME!$E:$E,N$4,Baseline_ME!$B:$B,$A38)</f>
        <v>7.0460505370798074</v>
      </c>
      <c r="O38" s="36">
        <f>SUMIFS(Baseline_ME!$F:$F,Baseline_ME!$C:$C,$B38,Baseline_ME!$D:$D,$C38,Baseline_ME!$E:$E,O$4,Baseline_ME!$B:$B,$A38)</f>
        <v>6.9536003270885605</v>
      </c>
      <c r="P38" s="36">
        <f>SUMIFS(Baseline_ME!$F:$F,Baseline_ME!$C:$C,$B38,Baseline_ME!$D:$D,$C38,Baseline_ME!$E:$E,P$4,Baseline_ME!$B:$B,$A38)</f>
        <v>6.8302526833935628</v>
      </c>
      <c r="Q38" s="36">
        <f>SUMIFS(Baseline_ME!$F:$F,Baseline_ME!$C:$C,$B38,Baseline_ME!$D:$D,$C38,Baseline_ME!$E:$E,Q$4,Baseline_ME!$B:$B,$A38)</f>
        <v>6.7344885762017572</v>
      </c>
      <c r="R38" s="36">
        <f>SUMIFS(Baseline_ME!$F:$F,Baseline_ME!$C:$C,$B38,Baseline_ME!$D:$D,$C38,Baseline_ME!$E:$E,R$4,Baseline_ME!$B:$B,$A38)</f>
        <v>6.6903236033238116</v>
      </c>
      <c r="S38" s="36">
        <f>SUMIFS(Baseline_ME!$F:$F,Baseline_ME!$C:$C,$B38,Baseline_ME!$D:$D,$C38,Baseline_ME!$E:$E,S$4,Baseline_ME!$B:$B,$A38)</f>
        <v>6.7011441536840257</v>
      </c>
      <c r="U38" s="45">
        <f t="shared" si="8"/>
        <v>0</v>
      </c>
      <c r="V38" s="45">
        <f t="shared" si="8"/>
        <v>0</v>
      </c>
      <c r="W38" s="45">
        <f t="shared" si="8"/>
        <v>-3.9547249570532905E-3</v>
      </c>
      <c r="X38" s="45">
        <f t="shared" si="8"/>
        <v>-2.8921346367348777E-3</v>
      </c>
      <c r="Y38" s="45">
        <f t="shared" si="8"/>
        <v>-2.3463956819153031E-3</v>
      </c>
      <c r="Z38" s="45">
        <f t="shared" si="8"/>
        <v>-2.1479814725714474E-3</v>
      </c>
      <c r="AA38" s="45">
        <f t="shared" si="8"/>
        <v>-2.1748520597172361E-3</v>
      </c>
      <c r="AC38" s="53">
        <f t="shared" si="9"/>
        <v>0</v>
      </c>
      <c r="AD38" s="53">
        <f t="shared" si="9"/>
        <v>0</v>
      </c>
      <c r="AE38" s="53">
        <f t="shared" si="9"/>
        <v>-2.7499576754911104E-2</v>
      </c>
      <c r="AF38" s="53">
        <f t="shared" si="9"/>
        <v>-1.975401036329405E-2</v>
      </c>
      <c r="AG38" s="53">
        <f t="shared" si="9"/>
        <v>-1.5801774915107814E-2</v>
      </c>
      <c r="AH38" s="53">
        <f t="shared" si="9"/>
        <v>-1.437069114544709E-2</v>
      </c>
      <c r="AI38" s="53">
        <f t="shared" si="9"/>
        <v>-1.4573997165101993E-2</v>
      </c>
    </row>
    <row r="39" spans="1:50" x14ac:dyDescent="0.25">
      <c r="A39" s="1" t="s">
        <v>67</v>
      </c>
      <c r="B39" s="1" t="s">
        <v>43</v>
      </c>
      <c r="C39" s="1" t="s">
        <v>32</v>
      </c>
      <c r="D39" s="12" t="s">
        <v>55</v>
      </c>
      <c r="E39" s="36">
        <f>SUMIFS(ME_PV_ALL!$F:$F,ME_PV_ALL!$C:$C,$B39,ME_PV_ALL!$D:$D,$C39,ME_PV_ALL!$E:$E,E$4,ME_PV_ALL!$B:$B,$A39)</f>
        <v>20</v>
      </c>
      <c r="F39" s="36">
        <f>SUMIFS(ME_PV_ALL!$F:$F,ME_PV_ALL!$C:$C,$B39,ME_PV_ALL!$D:$D,$C39,ME_PV_ALL!$E:$E,F$4,ME_PV_ALL!$B:$B,$A39)</f>
        <v>20.256371033455054</v>
      </c>
      <c r="G39" s="36">
        <f>SUMIFS(ME_PV_ALL!$F:$F,ME_PV_ALL!$C:$C,$B39,ME_PV_ALL!$D:$D,$C39,ME_PV_ALL!$E:$E,G$4,ME_PV_ALL!$B:$B,$A39)</f>
        <v>20.31402966858769</v>
      </c>
      <c r="H39" s="36">
        <f>SUMIFS(ME_PV_ALL!$F:$F,ME_PV_ALL!$C:$C,$B39,ME_PV_ALL!$D:$D,$C39,ME_PV_ALL!$E:$E,H$4,ME_PV_ALL!$B:$B,$A39)</f>
        <v>20.331949683579793</v>
      </c>
      <c r="I39" s="36">
        <f>SUMIFS(ME_PV_ALL!$F:$F,ME_PV_ALL!$C:$C,$B39,ME_PV_ALL!$D:$D,$C39,ME_PV_ALL!$E:$E,I$4,ME_PV_ALL!$B:$B,$A39)</f>
        <v>20.616912521850253</v>
      </c>
      <c r="J39" s="36">
        <f>SUMIFS(ME_PV_ALL!$F:$F,ME_PV_ALL!$C:$C,$B39,ME_PV_ALL!$D:$D,$C39,ME_PV_ALL!$E:$E,J$4,ME_PV_ALL!$B:$B,$A39)</f>
        <v>21.245308839380691</v>
      </c>
      <c r="K39" s="36">
        <f>SUMIFS(ME_PV_ALL!$F:$F,ME_PV_ALL!$C:$C,$B39,ME_PV_ALL!$D:$D,$C39,ME_PV_ALL!$E:$E,K$4,ME_PV_ALL!$B:$B,$A39)</f>
        <v>22.208868310855955</v>
      </c>
      <c r="L39" s="12" t="s">
        <v>49</v>
      </c>
      <c r="M39" s="36">
        <f>SUMIFS(Baseline_ME!$F:$F,Baseline_ME!$C:$C,$B39,Baseline_ME!$D:$D,$C39,Baseline_ME!$E:$E,M$4,Baseline_ME!$B:$B,$A39)</f>
        <v>20</v>
      </c>
      <c r="N39" s="36">
        <f>SUMIFS(Baseline_ME!$F:$F,Baseline_ME!$C:$C,$B39,Baseline_ME!$D:$D,$C39,Baseline_ME!$E:$E,N$4,Baseline_ME!$B:$B,$A39)</f>
        <v>20.256371033455054</v>
      </c>
      <c r="O39" s="36">
        <f>SUMIFS(Baseline_ME!$F:$F,Baseline_ME!$C:$C,$B39,Baseline_ME!$D:$D,$C39,Baseline_ME!$E:$E,O$4,Baseline_ME!$B:$B,$A39)</f>
        <v>20.184913854520531</v>
      </c>
      <c r="P39" s="36">
        <f>SUMIFS(Baseline_ME!$F:$F,Baseline_ME!$C:$C,$B39,Baseline_ME!$D:$D,$C39,Baseline_ME!$E:$E,P$4,Baseline_ME!$B:$B,$A39)</f>
        <v>20.188835857791297</v>
      </c>
      <c r="Q39" s="36">
        <f>SUMIFS(Baseline_ME!$F:$F,Baseline_ME!$C:$C,$B39,Baseline_ME!$D:$D,$C39,Baseline_ME!$E:$E,Q$4,Baseline_ME!$B:$B,$A39)</f>
        <v>20.474528207440251</v>
      </c>
      <c r="R39" s="36">
        <f>SUMIFS(Baseline_ME!$F:$F,Baseline_ME!$C:$C,$B39,Baseline_ME!$D:$D,$C39,Baseline_ME!$E:$E,R$4,Baseline_ME!$B:$B,$A39)</f>
        <v>21.112309278391713</v>
      </c>
      <c r="S39" s="36">
        <f>SUMIFS(Baseline_ME!$F:$F,Baseline_ME!$C:$C,$B39,Baseline_ME!$D:$D,$C39,Baseline_ME!$E:$E,S$4,Baseline_ME!$B:$B,$A39)</f>
        <v>22.090529826096827</v>
      </c>
      <c r="U39" s="45">
        <f t="shared" si="8"/>
        <v>0</v>
      </c>
      <c r="V39" s="45">
        <f t="shared" si="8"/>
        <v>0</v>
      </c>
      <c r="W39" s="45">
        <f t="shared" si="8"/>
        <v>6.396649249917008E-3</v>
      </c>
      <c r="X39" s="45">
        <f t="shared" si="8"/>
        <v>7.0887606792477964E-3</v>
      </c>
      <c r="Y39" s="45">
        <f t="shared" si="8"/>
        <v>6.9542171114966855E-3</v>
      </c>
      <c r="Z39" s="45">
        <f t="shared" si="8"/>
        <v>6.299621667872346E-3</v>
      </c>
      <c r="AA39" s="45">
        <f t="shared" si="8"/>
        <v>5.3569781119204851E-3</v>
      </c>
      <c r="AC39" s="53">
        <f t="shared" si="9"/>
        <v>0</v>
      </c>
      <c r="AD39" s="53">
        <f t="shared" si="9"/>
        <v>0</v>
      </c>
      <c r="AE39" s="53">
        <f t="shared" si="9"/>
        <v>0.12911581406715911</v>
      </c>
      <c r="AF39" s="53">
        <f t="shared" si="9"/>
        <v>0.14311382578849674</v>
      </c>
      <c r="AG39" s="53">
        <f t="shared" si="9"/>
        <v>0.14238431441000188</v>
      </c>
      <c r="AH39" s="53">
        <f t="shared" si="9"/>
        <v>0.13299956098897781</v>
      </c>
      <c r="AI39" s="53">
        <f t="shared" si="9"/>
        <v>0.11833848475912845</v>
      </c>
    </row>
    <row r="40" spans="1:50" x14ac:dyDescent="0.25">
      <c r="A40" s="1" t="s">
        <v>67</v>
      </c>
      <c r="B40" s="1" t="s">
        <v>44</v>
      </c>
      <c r="C40" s="1" t="s">
        <v>32</v>
      </c>
      <c r="D40" s="12" t="s">
        <v>55</v>
      </c>
      <c r="E40" s="36">
        <f>SUMIFS(ME_PV_ALL!$F:$F,ME_PV_ALL!$C:$C,$B40,ME_PV_ALL!$D:$D,$C40,ME_PV_ALL!$E:$E,E$4,ME_PV_ALL!$B:$B,$A40)</f>
        <v>9</v>
      </c>
      <c r="F40" s="36">
        <f>SUMIFS(ME_PV_ALL!$F:$F,ME_PV_ALL!$C:$C,$B40,ME_PV_ALL!$D:$D,$C40,ME_PV_ALL!$E:$E,F$4,ME_PV_ALL!$B:$B,$A40)</f>
        <v>8.7577270278868422</v>
      </c>
      <c r="G40" s="36">
        <f>SUMIFS(ME_PV_ALL!$F:$F,ME_PV_ALL!$C:$C,$B40,ME_PV_ALL!$D:$D,$C40,ME_PV_ALL!$E:$E,G$4,ME_PV_ALL!$B:$B,$A40)</f>
        <v>8.5332388534188777</v>
      </c>
      <c r="H40" s="36">
        <f>SUMIFS(ME_PV_ALL!$F:$F,ME_PV_ALL!$C:$C,$B40,ME_PV_ALL!$D:$D,$C40,ME_PV_ALL!$E:$E,H$4,ME_PV_ALL!$B:$B,$A40)</f>
        <v>8.2793948685923873</v>
      </c>
      <c r="I40" s="36">
        <f>SUMIFS(ME_PV_ALL!$F:$F,ME_PV_ALL!$C:$C,$B40,ME_PV_ALL!$D:$D,$C40,ME_PV_ALL!$E:$E,I$4,ME_PV_ALL!$B:$B,$A40)</f>
        <v>8.1162368384004377</v>
      </c>
      <c r="J40" s="36">
        <f>SUMIFS(ME_PV_ALL!$F:$F,ME_PV_ALL!$C:$C,$B40,ME_PV_ALL!$D:$D,$C40,ME_PV_ALL!$E:$E,J$4,ME_PV_ALL!$B:$B,$A40)</f>
        <v>8.0556258234598417</v>
      </c>
      <c r="K40" s="36">
        <f>SUMIFS(ME_PV_ALL!$F:$F,ME_PV_ALL!$C:$C,$B40,ME_PV_ALL!$D:$D,$C40,ME_PV_ALL!$E:$E,K$4,ME_PV_ALL!$B:$B,$A40)</f>
        <v>8.0883504652933169</v>
      </c>
      <c r="L40" s="12" t="s">
        <v>49</v>
      </c>
      <c r="M40" s="36">
        <f>SUMIFS(Baseline_ME!$F:$F,Baseline_ME!$C:$C,$B40,Baseline_ME!$D:$D,$C40,Baseline_ME!$E:$E,M$4,Baseline_ME!$B:$B,$A40)</f>
        <v>9</v>
      </c>
      <c r="N40" s="36">
        <f>SUMIFS(Baseline_ME!$F:$F,Baseline_ME!$C:$C,$B40,Baseline_ME!$D:$D,$C40,Baseline_ME!$E:$E,N$4,Baseline_ME!$B:$B,$A40)</f>
        <v>8.7577270278868422</v>
      </c>
      <c r="O40" s="36">
        <f>SUMIFS(Baseline_ME!$F:$F,Baseline_ME!$C:$C,$B40,Baseline_ME!$D:$D,$C40,Baseline_ME!$E:$E,O$4,Baseline_ME!$B:$B,$A40)</f>
        <v>8.4568568404909463</v>
      </c>
      <c r="P40" s="36">
        <f>SUMIFS(Baseline_ME!$F:$F,Baseline_ME!$C:$C,$B40,Baseline_ME!$D:$D,$C40,Baseline_ME!$E:$E,P$4,Baseline_ME!$B:$B,$A40)</f>
        <v>8.2031225150575935</v>
      </c>
      <c r="Q40" s="36">
        <f>SUMIFS(Baseline_ME!$F:$F,Baseline_ME!$C:$C,$B40,Baseline_ME!$D:$D,$C40,Baseline_ME!$E:$E,Q$4,Baseline_ME!$B:$B,$A40)</f>
        <v>8.0434482205402613</v>
      </c>
      <c r="R40" s="36">
        <f>SUMIFS(Baseline_ME!$F:$F,Baseline_ME!$C:$C,$B40,Baseline_ME!$D:$D,$C40,Baseline_ME!$E:$E,R$4,Baseline_ME!$B:$B,$A40)</f>
        <v>7.9877785771703689</v>
      </c>
      <c r="S40" s="36">
        <f>SUMIFS(Baseline_ME!$F:$F,Baseline_ME!$C:$C,$B40,Baseline_ME!$D:$D,$C40,Baseline_ME!$E:$E,S$4,Baseline_ME!$B:$B,$A40)</f>
        <v>8.0259168400486036</v>
      </c>
      <c r="U40" s="45">
        <f t="shared" si="8"/>
        <v>0</v>
      </c>
      <c r="V40" s="45">
        <f t="shared" si="8"/>
        <v>0</v>
      </c>
      <c r="W40" s="45">
        <f t="shared" si="8"/>
        <v>9.0319623908281521E-3</v>
      </c>
      <c r="X40" s="45">
        <f t="shared" si="8"/>
        <v>9.2979659141734228E-3</v>
      </c>
      <c r="Y40" s="45">
        <f t="shared" si="8"/>
        <v>9.0494295312673056E-3</v>
      </c>
      <c r="Z40" s="45">
        <f t="shared" si="8"/>
        <v>8.4938817011508405E-3</v>
      </c>
      <c r="AA40" s="45">
        <f t="shared" si="8"/>
        <v>7.7790022609223186E-3</v>
      </c>
      <c r="AC40" s="53">
        <f t="shared" si="9"/>
        <v>0</v>
      </c>
      <c r="AD40" s="53">
        <f t="shared" si="9"/>
        <v>0</v>
      </c>
      <c r="AE40" s="53">
        <f t="shared" si="9"/>
        <v>7.6382012927931342E-2</v>
      </c>
      <c r="AF40" s="53">
        <f t="shared" si="9"/>
        <v>7.627235353479378E-2</v>
      </c>
      <c r="AG40" s="53">
        <f t="shared" si="9"/>
        <v>7.278861786017643E-2</v>
      </c>
      <c r="AH40" s="53">
        <f t="shared" si="9"/>
        <v>6.7847246289472807E-2</v>
      </c>
      <c r="AI40" s="53">
        <f t="shared" si="9"/>
        <v>6.2433625244713298E-2</v>
      </c>
    </row>
    <row r="41" spans="1:50" x14ac:dyDescent="0.25">
      <c r="A41" s="1" t="s">
        <v>67</v>
      </c>
      <c r="B41" s="1" t="s">
        <v>45</v>
      </c>
      <c r="C41" s="1" t="s">
        <v>32</v>
      </c>
      <c r="D41" s="12" t="s">
        <v>55</v>
      </c>
      <c r="E41" s="36">
        <f>SUMIFS(ME_PV_ALL!$F:$F,ME_PV_ALL!$C:$C,$B41,ME_PV_ALL!$D:$D,$C41,ME_PV_ALL!$E:$E,E$4,ME_PV_ALL!$B:$B,$A41)</f>
        <v>2</v>
      </c>
      <c r="F41" s="36">
        <f>SUMIFS(ME_PV_ALL!$F:$F,ME_PV_ALL!$C:$C,$B41,ME_PV_ALL!$D:$D,$C41,ME_PV_ALL!$E:$E,F$4,ME_PV_ALL!$B:$B,$A41)</f>
        <v>2.0572248235566986</v>
      </c>
      <c r="G41" s="36">
        <f>SUMIFS(ME_PV_ALL!$F:$F,ME_PV_ALL!$C:$C,$B41,ME_PV_ALL!$D:$D,$C41,ME_PV_ALL!$E:$E,G$4,ME_PV_ALL!$B:$B,$A41)</f>
        <v>2.105940230612676</v>
      </c>
      <c r="H41" s="36">
        <f>SUMIFS(ME_PV_ALL!$F:$F,ME_PV_ALL!$C:$C,$B41,ME_PV_ALL!$D:$D,$C41,ME_PV_ALL!$E:$E,H$4,ME_PV_ALL!$B:$B,$A41)</f>
        <v>2.1571880288319973</v>
      </c>
      <c r="I41" s="36">
        <f>SUMIFS(ME_PV_ALL!$F:$F,ME_PV_ALL!$C:$C,$B41,ME_PV_ALL!$D:$D,$C41,ME_PV_ALL!$E:$E,I$4,ME_PV_ALL!$B:$B,$A41)</f>
        <v>2.2254551541222138</v>
      </c>
      <c r="J41" s="36">
        <f>SUMIFS(ME_PV_ALL!$F:$F,ME_PV_ALL!$C:$C,$B41,ME_PV_ALL!$D:$D,$C41,ME_PV_ALL!$E:$E,J$4,ME_PV_ALL!$B:$B,$A41)</f>
        <v>2.314285070348717</v>
      </c>
      <c r="K41" s="36">
        <f>SUMIFS(ME_PV_ALL!$F:$F,ME_PV_ALL!$C:$C,$B41,ME_PV_ALL!$D:$D,$C41,ME_PV_ALL!$E:$E,K$4,ME_PV_ALL!$B:$B,$A41)</f>
        <v>2.4220915550009394</v>
      </c>
      <c r="L41" s="12" t="s">
        <v>49</v>
      </c>
      <c r="M41" s="36">
        <f>SUMIFS(Baseline_ME!$F:$F,Baseline_ME!$C:$C,$B41,Baseline_ME!$D:$D,$C41,Baseline_ME!$E:$E,M$4,Baseline_ME!$B:$B,$A41)</f>
        <v>2</v>
      </c>
      <c r="N41" s="36">
        <f>SUMIFS(Baseline_ME!$F:$F,Baseline_ME!$C:$C,$B41,Baseline_ME!$D:$D,$C41,Baseline_ME!$E:$E,N$4,Baseline_ME!$B:$B,$A41)</f>
        <v>2.0572248235566986</v>
      </c>
      <c r="O41" s="36">
        <f>SUMIFS(Baseline_ME!$F:$F,Baseline_ME!$C:$C,$B41,Baseline_ME!$D:$D,$C41,Baseline_ME!$E:$E,O$4,Baseline_ME!$B:$B,$A41)</f>
        <v>2.1001743147972278</v>
      </c>
      <c r="P41" s="36">
        <f>SUMIFS(Baseline_ME!$F:$F,Baseline_ME!$C:$C,$B41,Baseline_ME!$D:$D,$C41,Baseline_ME!$E:$E,P$4,Baseline_ME!$B:$B,$A41)</f>
        <v>2.15032769193891</v>
      </c>
      <c r="Q41" s="36">
        <f>SUMIFS(Baseline_ME!$F:$F,Baseline_ME!$C:$C,$B41,Baseline_ME!$D:$D,$C41,Baseline_ME!$E:$E,Q$4,Baseline_ME!$B:$B,$A41)</f>
        <v>2.2185218827549642</v>
      </c>
      <c r="R41" s="36">
        <f>SUMIFS(Baseline_ME!$F:$F,Baseline_ME!$C:$C,$B41,Baseline_ME!$D:$D,$C41,Baseline_ME!$E:$E,R$4,Baseline_ME!$B:$B,$A41)</f>
        <v>2.3079224148769315</v>
      </c>
      <c r="S41" s="36">
        <f>SUMIFS(Baseline_ME!$F:$F,Baseline_ME!$C:$C,$B41,Baseline_ME!$D:$D,$C41,Baseline_ME!$E:$E,S$4,Baseline_ME!$B:$B,$A41)</f>
        <v>2.4167054645682038</v>
      </c>
      <c r="U41" s="45">
        <f t="shared" si="8"/>
        <v>0</v>
      </c>
      <c r="V41" s="45">
        <f t="shared" si="8"/>
        <v>0</v>
      </c>
      <c r="W41" s="45">
        <f t="shared" si="8"/>
        <v>2.7454463064437995E-3</v>
      </c>
      <c r="X41" s="45">
        <f t="shared" si="8"/>
        <v>3.1903681093841119E-3</v>
      </c>
      <c r="Y41" s="45">
        <f t="shared" si="8"/>
        <v>3.1251760107229298E-3</v>
      </c>
      <c r="Z41" s="45">
        <f t="shared" si="8"/>
        <v>2.7568758077705091E-3</v>
      </c>
      <c r="AA41" s="45">
        <f t="shared" si="8"/>
        <v>2.2286912955269411E-3</v>
      </c>
      <c r="AC41" s="53">
        <f t="shared" si="9"/>
        <v>0</v>
      </c>
      <c r="AD41" s="53">
        <f t="shared" si="9"/>
        <v>0</v>
      </c>
      <c r="AE41" s="53">
        <f t="shared" si="9"/>
        <v>5.7659158154481638E-3</v>
      </c>
      <c r="AF41" s="53">
        <f t="shared" si="9"/>
        <v>6.8603368930872932E-3</v>
      </c>
      <c r="AG41" s="53">
        <f t="shared" si="9"/>
        <v>6.9332713672496382E-3</v>
      </c>
      <c r="AH41" s="53">
        <f t="shared" si="9"/>
        <v>6.3626554717854944E-3</v>
      </c>
      <c r="AI41" s="53">
        <f t="shared" si="9"/>
        <v>5.3860904327356351E-3</v>
      </c>
    </row>
    <row r="42" spans="1:50" x14ac:dyDescent="0.25">
      <c r="A42" s="1" t="s">
        <v>67</v>
      </c>
      <c r="B42" s="1" t="s">
        <v>46</v>
      </c>
      <c r="C42" s="1" t="s">
        <v>32</v>
      </c>
      <c r="D42" s="12" t="s">
        <v>55</v>
      </c>
      <c r="E42" s="36">
        <f>SUMIFS(ME_PV_ALL!$F:$F,ME_PV_ALL!$C:$C,$B42,ME_PV_ALL!$D:$D,$C42,ME_PV_ALL!$E:$E,E$4,ME_PV_ALL!$B:$B,$A42)</f>
        <v>2</v>
      </c>
      <c r="F42" s="36">
        <f>SUMIFS(ME_PV_ALL!$F:$F,ME_PV_ALL!$C:$C,$B42,ME_PV_ALL!$D:$D,$C42,ME_PV_ALL!$E:$E,F$4,ME_PV_ALL!$B:$B,$A42)</f>
        <v>1.8972874748575648</v>
      </c>
      <c r="G42" s="36">
        <f>SUMIFS(ME_PV_ALL!$F:$F,ME_PV_ALL!$C:$C,$B42,ME_PV_ALL!$D:$D,$C42,ME_PV_ALL!$E:$E,G$4,ME_PV_ALL!$B:$B,$A42)</f>
        <v>1.8346417974237879</v>
      </c>
      <c r="H42" s="36">
        <f>SUMIFS(ME_PV_ALL!$F:$F,ME_PV_ALL!$C:$C,$B42,ME_PV_ALL!$D:$D,$C42,ME_PV_ALL!$E:$E,H$4,ME_PV_ALL!$B:$B,$A42)</f>
        <v>1.8241440558423823</v>
      </c>
      <c r="I42" s="36">
        <f>SUMIFS(ME_PV_ALL!$F:$F,ME_PV_ALL!$C:$C,$B42,ME_PV_ALL!$D:$D,$C42,ME_PV_ALL!$E:$E,I$4,ME_PV_ALL!$B:$B,$A42)</f>
        <v>1.8604903017165517</v>
      </c>
      <c r="J42" s="36">
        <f>SUMIFS(ME_PV_ALL!$F:$F,ME_PV_ALL!$C:$C,$B42,ME_PV_ALL!$D:$D,$C42,ME_PV_ALL!$E:$E,J$4,ME_PV_ALL!$B:$B,$A42)</f>
        <v>1.9400163360003781</v>
      </c>
      <c r="K42" s="36">
        <f>SUMIFS(ME_PV_ALL!$F:$F,ME_PV_ALL!$C:$C,$B42,ME_PV_ALL!$D:$D,$C42,ME_PV_ALL!$E:$E,K$4,ME_PV_ALL!$B:$B,$A42)</f>
        <v>2.0564444721032671</v>
      </c>
      <c r="L42" s="12" t="s">
        <v>49</v>
      </c>
      <c r="M42" s="36">
        <f>SUMIFS(Baseline_ME!$F:$F,Baseline_ME!$C:$C,$B42,Baseline_ME!$D:$D,$C42,Baseline_ME!$E:$E,M$4,Baseline_ME!$B:$B,$A42)</f>
        <v>2</v>
      </c>
      <c r="N42" s="36">
        <f>SUMIFS(Baseline_ME!$F:$F,Baseline_ME!$C:$C,$B42,Baseline_ME!$D:$D,$C42,Baseline_ME!$E:$E,N$4,Baseline_ME!$B:$B,$A42)</f>
        <v>1.8972874748575648</v>
      </c>
      <c r="O42" s="36">
        <f>SUMIFS(Baseline_ME!$F:$F,Baseline_ME!$C:$C,$B42,Baseline_ME!$D:$D,$C42,Baseline_ME!$E:$E,O$4,Baseline_ME!$B:$B,$A42)</f>
        <v>1.8364278432178245</v>
      </c>
      <c r="P42" s="36">
        <f>SUMIFS(Baseline_ME!$F:$F,Baseline_ME!$C:$C,$B42,Baseline_ME!$D:$D,$C42,Baseline_ME!$E:$E,P$4,Baseline_ME!$B:$B,$A42)</f>
        <v>1.8240209378166621</v>
      </c>
      <c r="Q42" s="36">
        <f>SUMIFS(Baseline_ME!$F:$F,Baseline_ME!$C:$C,$B42,Baseline_ME!$D:$D,$C42,Baseline_ME!$E:$E,Q$4,Baseline_ME!$B:$B,$A42)</f>
        <v>1.859880756631211</v>
      </c>
      <c r="R42" s="36">
        <f>SUMIFS(Baseline_ME!$F:$F,Baseline_ME!$C:$C,$B42,Baseline_ME!$D:$D,$C42,Baseline_ME!$E:$E,R$4,Baseline_ME!$B:$B,$A42)</f>
        <v>1.9398653028969606</v>
      </c>
      <c r="S42" s="36">
        <f>SUMIFS(Baseline_ME!$F:$F,Baseline_ME!$C:$C,$B42,Baseline_ME!$D:$D,$C42,Baseline_ME!$E:$E,S$4,Baseline_ME!$B:$B,$A42)</f>
        <v>2.0574267350551061</v>
      </c>
      <c r="U42" s="45">
        <f t="shared" si="8"/>
        <v>0</v>
      </c>
      <c r="V42" s="45">
        <f t="shared" si="8"/>
        <v>0</v>
      </c>
      <c r="W42" s="45">
        <f t="shared" si="8"/>
        <v>-9.7256518987809404E-4</v>
      </c>
      <c r="X42" s="45">
        <f t="shared" si="8"/>
        <v>6.7498142794164551E-5</v>
      </c>
      <c r="Y42" s="45">
        <f t="shared" si="8"/>
        <v>3.277334222462347E-4</v>
      </c>
      <c r="Z42" s="45">
        <f t="shared" si="8"/>
        <v>7.7857520927926416E-5</v>
      </c>
      <c r="AA42" s="45">
        <f t="shared" si="8"/>
        <v>-4.774230523512113E-4</v>
      </c>
      <c r="AC42" s="53">
        <f t="shared" si="9"/>
        <v>0</v>
      </c>
      <c r="AD42" s="53">
        <f t="shared" si="9"/>
        <v>0</v>
      </c>
      <c r="AE42" s="53">
        <f t="shared" si="9"/>
        <v>-1.7860457940366281E-3</v>
      </c>
      <c r="AF42" s="53">
        <f t="shared" si="9"/>
        <v>1.2311802572018138E-4</v>
      </c>
      <c r="AG42" s="53">
        <f t="shared" si="9"/>
        <v>6.095450853407236E-4</v>
      </c>
      <c r="AH42" s="53">
        <f t="shared" si="9"/>
        <v>1.5103310341757492E-4</v>
      </c>
      <c r="AI42" s="53">
        <f t="shared" si="9"/>
        <v>-9.8226295183900802E-4</v>
      </c>
    </row>
    <row r="43" spans="1:50" x14ac:dyDescent="0.25">
      <c r="A43" s="8" t="s">
        <v>67</v>
      </c>
      <c r="B43" s="8" t="s">
        <v>47</v>
      </c>
      <c r="C43" s="8" t="s">
        <v>32</v>
      </c>
      <c r="D43" s="34" t="s">
        <v>55</v>
      </c>
      <c r="E43" s="37">
        <f>SUMIFS(ME_PV_ALL!$F:$F,ME_PV_ALL!$C:$C,$B43,ME_PV_ALL!$D:$D,$C43,ME_PV_ALL!$E:$E,E$4,ME_PV_ALL!$B:$B,$A43)</f>
        <v>5</v>
      </c>
      <c r="F43" s="37">
        <f>SUMIFS(ME_PV_ALL!$F:$F,ME_PV_ALL!$C:$C,$B43,ME_PV_ALL!$D:$D,$C43,ME_PV_ALL!$E:$E,F$4,ME_PV_ALL!$B:$B,$A43)</f>
        <v>5.4389144841469488</v>
      </c>
      <c r="G43" s="37">
        <f>SUMIFS(ME_PV_ALL!$F:$F,ME_PV_ALL!$C:$C,$B43,ME_PV_ALL!$D:$D,$C43,ME_PV_ALL!$E:$E,G$4,ME_PV_ALL!$B:$B,$A43)</f>
        <v>6.0583553799565237</v>
      </c>
      <c r="H43" s="37">
        <f>SUMIFS(ME_PV_ALL!$F:$F,ME_PV_ALL!$C:$C,$B43,ME_PV_ALL!$D:$D,$C43,ME_PV_ALL!$E:$E,H$4,ME_PV_ALL!$B:$B,$A43)</f>
        <v>6.5248748050146528</v>
      </c>
      <c r="I43" s="37">
        <f>SUMIFS(ME_PV_ALL!$F:$F,ME_PV_ALL!$C:$C,$B43,ME_PV_ALL!$D:$D,$C43,ME_PV_ALL!$E:$E,I$4,ME_PV_ALL!$B:$B,$A43)</f>
        <v>7.0550104566550713</v>
      </c>
      <c r="J43" s="37">
        <f>SUMIFS(ME_PV_ALL!$F:$F,ME_PV_ALL!$C:$C,$B43,ME_PV_ALL!$D:$D,$C43,ME_PV_ALL!$E:$E,J$4,ME_PV_ALL!$B:$B,$A43)</f>
        <v>7.6565024127763595</v>
      </c>
      <c r="K43" s="37">
        <f>SUMIFS(ME_PV_ALL!$F:$F,ME_PV_ALL!$C:$C,$B43,ME_PV_ALL!$D:$D,$C43,ME_PV_ALL!$E:$E,K$4,ME_PV_ALL!$B:$B,$A43)</f>
        <v>8.3201765702387007</v>
      </c>
      <c r="L43" s="34" t="s">
        <v>49</v>
      </c>
      <c r="M43" s="37">
        <f>SUMIFS(Baseline_ME!$F:$F,Baseline_ME!$C:$C,$B43,Baseline_ME!$D:$D,$C43,Baseline_ME!$E:$E,M$4,Baseline_ME!$B:$B,$A43)</f>
        <v>5</v>
      </c>
      <c r="N43" s="37">
        <f>SUMIFS(Baseline_ME!$F:$F,Baseline_ME!$C:$C,$B43,Baseline_ME!$D:$D,$C43,Baseline_ME!$E:$E,N$4,Baseline_ME!$B:$B,$A43)</f>
        <v>5.4389144841469488</v>
      </c>
      <c r="O43" s="37">
        <f>SUMIFS(Baseline_ME!$F:$F,Baseline_ME!$C:$C,$B43,Baseline_ME!$D:$D,$C43,Baseline_ME!$E:$E,O$4,Baseline_ME!$B:$B,$A43)</f>
        <v>5.8666162347684327</v>
      </c>
      <c r="P43" s="37">
        <f>SUMIFS(Baseline_ME!$F:$F,Baseline_ME!$C:$C,$B43,Baseline_ME!$D:$D,$C43,Baseline_ME!$E:$E,P$4,Baseline_ME!$B:$B,$A43)</f>
        <v>6.33275420040626</v>
      </c>
      <c r="Q43" s="37">
        <f>SUMIFS(Baseline_ME!$F:$F,Baseline_ME!$C:$C,$B43,Baseline_ME!$D:$D,$C43,Baseline_ME!$E:$E,Q$4,Baseline_ME!$B:$B,$A43)</f>
        <v>6.8645876339998999</v>
      </c>
      <c r="R43" s="37">
        <f>SUMIFS(Baseline_ME!$F:$F,Baseline_ME!$C:$C,$B43,Baseline_ME!$D:$D,$C43,Baseline_ME!$E:$E,R$4,Baseline_ME!$B:$B,$A43)</f>
        <v>7.4686186897407341</v>
      </c>
      <c r="S43" s="37">
        <f>SUMIFS(Baseline_ME!$F:$F,Baseline_ME!$C:$C,$B43,Baseline_ME!$D:$D,$C43,Baseline_ME!$E:$E,S$4,Baseline_ME!$B:$B,$A43)</f>
        <v>8.1351349752957809</v>
      </c>
      <c r="U43" s="46">
        <f t="shared" si="8"/>
        <v>0</v>
      </c>
      <c r="V43" s="46">
        <f t="shared" si="8"/>
        <v>0</v>
      </c>
      <c r="W43" s="46">
        <f t="shared" si="8"/>
        <v>3.268308979403689E-2</v>
      </c>
      <c r="X43" s="46">
        <f t="shared" si="8"/>
        <v>3.0337606439243769E-2</v>
      </c>
      <c r="Y43" s="46">
        <f t="shared" si="8"/>
        <v>2.7739877878755426E-2</v>
      </c>
      <c r="Z43" s="46">
        <f t="shared" si="8"/>
        <v>2.5156421935653484E-2</v>
      </c>
      <c r="AA43" s="46">
        <f t="shared" si="8"/>
        <v>2.2745977233916914E-2</v>
      </c>
      <c r="AC43" s="54">
        <f t="shared" si="9"/>
        <v>0</v>
      </c>
      <c r="AD43" s="54">
        <f t="shared" si="9"/>
        <v>0</v>
      </c>
      <c r="AE43" s="54">
        <f t="shared" si="9"/>
        <v>0.19173914518809099</v>
      </c>
      <c r="AF43" s="54">
        <f t="shared" si="9"/>
        <v>0.19212060460839275</v>
      </c>
      <c r="AG43" s="54">
        <f t="shared" si="9"/>
        <v>0.19042282265517141</v>
      </c>
      <c r="AH43" s="54">
        <f t="shared" si="9"/>
        <v>0.18788372303562539</v>
      </c>
      <c r="AI43" s="54">
        <f t="shared" si="9"/>
        <v>0.18504159494291983</v>
      </c>
    </row>
    <row r="44" spans="1:50" x14ac:dyDescent="0.25">
      <c r="A44" s="5" t="s">
        <v>68</v>
      </c>
      <c r="B44" s="5" t="s">
        <v>31</v>
      </c>
      <c r="C44" s="5" t="s">
        <v>32</v>
      </c>
      <c r="D44" s="33" t="s">
        <v>55</v>
      </c>
      <c r="E44" s="35">
        <f>SUMIFS(ME_PV_ALL!$F:$F,ME_PV_ALL!$C:$C,$B44,ME_PV_ALL!$D:$D,$C44,ME_PV_ALL!$E:$E,E$4,ME_PV_ALL!$B:$B,$A44)</f>
        <v>12</v>
      </c>
      <c r="F44" s="35">
        <f>SUMIFS(ME_PV_ALL!$F:$F,ME_PV_ALL!$C:$C,$B44,ME_PV_ALL!$D:$D,$C44,ME_PV_ALL!$E:$E,F$4,ME_PV_ALL!$B:$B,$A44)</f>
        <v>14.39629151506843</v>
      </c>
      <c r="G44" s="35">
        <f>SUMIFS(ME_PV_ALL!$F:$F,ME_PV_ALL!$C:$C,$B44,ME_PV_ALL!$D:$D,$C44,ME_PV_ALL!$E:$E,G$4,ME_PV_ALL!$B:$B,$A44)</f>
        <v>16.734214761425157</v>
      </c>
      <c r="H44" s="35">
        <f>SUMIFS(ME_PV_ALL!$F:$F,ME_PV_ALL!$C:$C,$B44,ME_PV_ALL!$D:$D,$C44,ME_PV_ALL!$E:$E,H$4,ME_PV_ALL!$B:$B,$A44)</f>
        <v>19.279489014756948</v>
      </c>
      <c r="I44" s="35">
        <f>SUMIFS(ME_PV_ALL!$F:$F,ME_PV_ALL!$C:$C,$B44,ME_PV_ALL!$D:$D,$C44,ME_PV_ALL!$E:$E,I$4,ME_PV_ALL!$B:$B,$A44)</f>
        <v>21.673079449323858</v>
      </c>
      <c r="J44" s="35">
        <f>SUMIFS(ME_PV_ALL!$F:$F,ME_PV_ALL!$C:$C,$B44,ME_PV_ALL!$D:$D,$C44,ME_PV_ALL!$E:$E,J$4,ME_PV_ALL!$B:$B,$A44)</f>
        <v>23.799921078214243</v>
      </c>
      <c r="K44" s="35">
        <f>SUMIFS(ME_PV_ALL!$F:$F,ME_PV_ALL!$C:$C,$B44,ME_PV_ALL!$D:$D,$C44,ME_PV_ALL!$E:$E,K$4,ME_PV_ALL!$B:$B,$A44)</f>
        <v>25.595636683826847</v>
      </c>
      <c r="L44" s="33" t="s">
        <v>49</v>
      </c>
      <c r="M44" s="35">
        <f>SUMIFS(Baseline_ME!$F:$F,Baseline_ME!$C:$C,$B44,Baseline_ME!$D:$D,$C44,Baseline_ME!$E:$E,M$4,Baseline_ME!$B:$B,$A44)</f>
        <v>12</v>
      </c>
      <c r="N44" s="35">
        <f>SUMIFS(Baseline_ME!$F:$F,Baseline_ME!$C:$C,$B44,Baseline_ME!$D:$D,$C44,Baseline_ME!$E:$E,N$4,Baseline_ME!$B:$B,$A44)</f>
        <v>14.39629151506843</v>
      </c>
      <c r="O44" s="35">
        <f>SUMIFS(Baseline_ME!$F:$F,Baseline_ME!$C:$C,$B44,Baseline_ME!$D:$D,$C44,Baseline_ME!$E:$E,O$4,Baseline_ME!$B:$B,$A44)</f>
        <v>16.965401996307854</v>
      </c>
      <c r="P44" s="35">
        <f>SUMIFS(Baseline_ME!$F:$F,Baseline_ME!$C:$C,$B44,Baseline_ME!$D:$D,$C44,Baseline_ME!$E:$E,P$4,Baseline_ME!$B:$B,$A44)</f>
        <v>19.529142527995191</v>
      </c>
      <c r="Q44" s="35">
        <f>SUMIFS(Baseline_ME!$F:$F,Baseline_ME!$C:$C,$B44,Baseline_ME!$D:$D,$C44,Baseline_ME!$E:$E,Q$4,Baseline_ME!$B:$B,$A44)</f>
        <v>21.930959556391798</v>
      </c>
      <c r="R44" s="35">
        <f>SUMIFS(Baseline_ME!$F:$F,Baseline_ME!$C:$C,$B44,Baseline_ME!$D:$D,$C44,Baseline_ME!$E:$E,R$4,Baseline_ME!$B:$B,$A44)</f>
        <v>24.056934306180992</v>
      </c>
      <c r="S44" s="35">
        <f>SUMIFS(Baseline_ME!$F:$F,Baseline_ME!$C:$C,$B44,Baseline_ME!$D:$D,$C44,Baseline_ME!$E:$E,S$4,Baseline_ME!$B:$B,$A44)</f>
        <v>25.844645854913303</v>
      </c>
      <c r="U44" s="44">
        <f t="shared" si="8"/>
        <v>0</v>
      </c>
      <c r="V44" s="44">
        <f t="shared" si="8"/>
        <v>0</v>
      </c>
      <c r="W44" s="44">
        <f t="shared" si="8"/>
        <v>-1.3626982427708434E-2</v>
      </c>
      <c r="X44" s="44">
        <f t="shared" si="8"/>
        <v>-1.2783639265285918E-2</v>
      </c>
      <c r="Y44" s="44">
        <f t="shared" si="8"/>
        <v>-1.175872430045044E-2</v>
      </c>
      <c r="Z44" s="44">
        <f t="shared" si="8"/>
        <v>-1.0683540333762065E-2</v>
      </c>
      <c r="AA44" s="44">
        <f t="shared" si="8"/>
        <v>-9.6348455492230034E-3</v>
      </c>
      <c r="AC44" s="52">
        <f t="shared" si="9"/>
        <v>0</v>
      </c>
      <c r="AD44" s="52">
        <f t="shared" si="9"/>
        <v>0</v>
      </c>
      <c r="AE44" s="52">
        <f t="shared" si="9"/>
        <v>-0.23118723488269666</v>
      </c>
      <c r="AF44" s="52">
        <f t="shared" si="9"/>
        <v>-0.24965351323824336</v>
      </c>
      <c r="AG44" s="52">
        <f t="shared" si="9"/>
        <v>-0.2578801070679404</v>
      </c>
      <c r="AH44" s="52">
        <f t="shared" si="9"/>
        <v>-0.2570132279667483</v>
      </c>
      <c r="AI44" s="52">
        <f t="shared" si="9"/>
        <v>-0.24900917108645615</v>
      </c>
    </row>
    <row r="45" spans="1:50" x14ac:dyDescent="0.25">
      <c r="A45" s="1" t="s">
        <v>68</v>
      </c>
      <c r="B45" s="1" t="s">
        <v>42</v>
      </c>
      <c r="C45" s="1" t="s">
        <v>32</v>
      </c>
      <c r="D45" s="12" t="s">
        <v>55</v>
      </c>
      <c r="E45" s="36">
        <f>SUMIFS(ME_PV_ALL!$F:$F,ME_PV_ALL!$C:$C,$B45,ME_PV_ALL!$D:$D,$C45,ME_PV_ALL!$E:$E,E$4,ME_PV_ALL!$B:$B,$A45)</f>
        <v>52</v>
      </c>
      <c r="F45" s="36">
        <f>SUMIFS(ME_PV_ALL!$F:$F,ME_PV_ALL!$C:$C,$B45,ME_PV_ALL!$D:$D,$C45,ME_PV_ALL!$E:$E,F$4,ME_PV_ALL!$B:$B,$A45)</f>
        <v>61.73297955078062</v>
      </c>
      <c r="G45" s="36">
        <f>SUMIFS(ME_PV_ALL!$F:$F,ME_PV_ALL!$C:$C,$B45,ME_PV_ALL!$D:$D,$C45,ME_PV_ALL!$E:$E,G$4,ME_PV_ALL!$B:$B,$A45)</f>
        <v>71.319522753777719</v>
      </c>
      <c r="H45" s="36">
        <f>SUMIFS(ME_PV_ALL!$F:$F,ME_PV_ALL!$C:$C,$B45,ME_PV_ALL!$D:$D,$C45,ME_PV_ALL!$E:$E,H$4,ME_PV_ALL!$B:$B,$A45)</f>
        <v>80.589549238366672</v>
      </c>
      <c r="I45" s="36">
        <f>SUMIFS(ME_PV_ALL!$F:$F,ME_PV_ALL!$C:$C,$B45,ME_PV_ALL!$D:$D,$C45,ME_PV_ALL!$E:$E,I$4,ME_PV_ALL!$B:$B,$A45)</f>
        <v>89.103227037960806</v>
      </c>
      <c r="J45" s="36">
        <f>SUMIFS(ME_PV_ALL!$F:$F,ME_PV_ALL!$C:$C,$B45,ME_PV_ALL!$D:$D,$C45,ME_PV_ALL!$E:$E,J$4,ME_PV_ALL!$B:$B,$A45)</f>
        <v>96.634397048835595</v>
      </c>
      <c r="K45" s="36">
        <f>SUMIFS(ME_PV_ALL!$F:$F,ME_PV_ALL!$C:$C,$B45,ME_PV_ALL!$D:$D,$C45,ME_PV_ALL!$E:$E,K$4,ME_PV_ALL!$B:$B,$A45)</f>
        <v>103.07602744891449</v>
      </c>
      <c r="L45" s="12" t="s">
        <v>49</v>
      </c>
      <c r="M45" s="36">
        <f>SUMIFS(Baseline_ME!$F:$F,Baseline_ME!$C:$C,$B45,Baseline_ME!$D:$D,$C45,Baseline_ME!$E:$E,M$4,Baseline_ME!$B:$B,$A45)</f>
        <v>52</v>
      </c>
      <c r="N45" s="36">
        <f>SUMIFS(Baseline_ME!$F:$F,Baseline_ME!$C:$C,$B45,Baseline_ME!$D:$D,$C45,Baseline_ME!$E:$E,N$4,Baseline_ME!$B:$B,$A45)</f>
        <v>61.73297955078062</v>
      </c>
      <c r="O45" s="36">
        <f>SUMIFS(Baseline_ME!$F:$F,Baseline_ME!$C:$C,$B45,Baseline_ME!$D:$D,$C45,Baseline_ME!$E:$E,O$4,Baseline_ME!$B:$B,$A45)</f>
        <v>71.447589759477836</v>
      </c>
      <c r="P45" s="36">
        <f>SUMIFS(Baseline_ME!$F:$F,Baseline_ME!$C:$C,$B45,Baseline_ME!$D:$D,$C45,Baseline_ME!$E:$E,P$4,Baseline_ME!$B:$B,$A45)</f>
        <v>80.730939442765262</v>
      </c>
      <c r="Q45" s="36">
        <f>SUMIFS(Baseline_ME!$F:$F,Baseline_ME!$C:$C,$B45,Baseline_ME!$D:$D,$C45,Baseline_ME!$E:$E,Q$4,Baseline_ME!$B:$B,$A45)</f>
        <v>89.24586173192975</v>
      </c>
      <c r="R45" s="36">
        <f>SUMIFS(Baseline_ME!$F:$F,Baseline_ME!$C:$C,$B45,Baseline_ME!$D:$D,$C45,Baseline_ME!$E:$E,R$4,Baseline_ME!$B:$B,$A45)</f>
        <v>96.767322662151727</v>
      </c>
      <c r="S45" s="36">
        <f>SUMIFS(Baseline_ME!$F:$F,Baseline_ME!$C:$C,$B45,Baseline_ME!$D:$D,$C45,Baseline_ME!$E:$E,S$4,Baseline_ME!$B:$B,$A45)</f>
        <v>103.19031530874926</v>
      </c>
      <c r="U45" s="45">
        <f t="shared" si="8"/>
        <v>0</v>
      </c>
      <c r="V45" s="45">
        <f t="shared" si="8"/>
        <v>0</v>
      </c>
      <c r="W45" s="45">
        <f t="shared" si="8"/>
        <v>-1.7924608252181118E-3</v>
      </c>
      <c r="X45" s="45">
        <f t="shared" si="8"/>
        <v>-1.7513756853879681E-3</v>
      </c>
      <c r="Y45" s="45">
        <f t="shared" si="8"/>
        <v>-1.59822193657988E-3</v>
      </c>
      <c r="Z45" s="45">
        <f t="shared" si="8"/>
        <v>-1.3736621997926246E-3</v>
      </c>
      <c r="AA45" s="45">
        <f t="shared" si="8"/>
        <v>-1.1075444385727495E-3</v>
      </c>
      <c r="AC45" s="53">
        <f t="shared" si="9"/>
        <v>0</v>
      </c>
      <c r="AD45" s="53">
        <f t="shared" si="9"/>
        <v>0</v>
      </c>
      <c r="AE45" s="53">
        <f t="shared" si="9"/>
        <v>-0.12806700570011742</v>
      </c>
      <c r="AF45" s="53">
        <f t="shared" si="9"/>
        <v>-0.14139020439858996</v>
      </c>
      <c r="AG45" s="53">
        <f t="shared" si="9"/>
        <v>-0.14263469396894379</v>
      </c>
      <c r="AH45" s="53">
        <f t="shared" si="9"/>
        <v>-0.13292561331613229</v>
      </c>
      <c r="AI45" s="53">
        <f t="shared" si="9"/>
        <v>-0.11428785983477496</v>
      </c>
      <c r="AR45" s="63">
        <v>2020</v>
      </c>
      <c r="AS45">
        <v>2020</v>
      </c>
      <c r="AT45">
        <v>2020</v>
      </c>
      <c r="AU45">
        <v>2020</v>
      </c>
      <c r="AV45">
        <v>2020</v>
      </c>
      <c r="AW45">
        <v>2020</v>
      </c>
      <c r="AX45">
        <v>2020</v>
      </c>
    </row>
    <row r="46" spans="1:50" x14ac:dyDescent="0.25">
      <c r="A46" s="1" t="s">
        <v>68</v>
      </c>
      <c r="B46" s="1" t="s">
        <v>43</v>
      </c>
      <c r="C46" s="1" t="s">
        <v>32</v>
      </c>
      <c r="D46" s="12" t="s">
        <v>55</v>
      </c>
      <c r="E46" s="36">
        <f>SUMIFS(ME_PV_ALL!$F:$F,ME_PV_ALL!$C:$C,$B46,ME_PV_ALL!$D:$D,$C46,ME_PV_ALL!$E:$E,E$4,ME_PV_ALL!$B:$B,$A46)</f>
        <v>24</v>
      </c>
      <c r="F46" s="36">
        <f>SUMIFS(ME_PV_ALL!$F:$F,ME_PV_ALL!$C:$C,$B46,ME_PV_ALL!$D:$D,$C46,ME_PV_ALL!$E:$E,F$4,ME_PV_ALL!$B:$B,$A46)</f>
        <v>29.340347216465133</v>
      </c>
      <c r="G46" s="36">
        <f>SUMIFS(ME_PV_ALL!$F:$F,ME_PV_ALL!$C:$C,$B46,ME_PV_ALL!$D:$D,$C46,ME_PV_ALL!$E:$E,G$4,ME_PV_ALL!$B:$B,$A46)</f>
        <v>34.530213021563441</v>
      </c>
      <c r="H46" s="36">
        <f>SUMIFS(ME_PV_ALL!$F:$F,ME_PV_ALL!$C:$C,$B46,ME_PV_ALL!$D:$D,$C46,ME_PV_ALL!$E:$E,H$4,ME_PV_ALL!$B:$B,$A46)</f>
        <v>39.550532553462105</v>
      </c>
      <c r="I46" s="36">
        <f>SUMIFS(ME_PV_ALL!$F:$F,ME_PV_ALL!$C:$C,$B46,ME_PV_ALL!$D:$D,$C46,ME_PV_ALL!$E:$E,I$4,ME_PV_ALL!$B:$B,$A46)</f>
        <v>43.790044956670243</v>
      </c>
      <c r="J46" s="36">
        <f>SUMIFS(ME_PV_ALL!$F:$F,ME_PV_ALL!$C:$C,$B46,ME_PV_ALL!$D:$D,$C46,ME_PV_ALL!$E:$E,J$4,ME_PV_ALL!$B:$B,$A46)</f>
        <v>47.024148715196375</v>
      </c>
      <c r="K46" s="36">
        <f>SUMIFS(ME_PV_ALL!$F:$F,ME_PV_ALL!$C:$C,$B46,ME_PV_ALL!$D:$D,$C46,ME_PV_ALL!$E:$E,K$4,ME_PV_ALL!$B:$B,$A46)</f>
        <v>49.222198499287799</v>
      </c>
      <c r="L46" s="12" t="s">
        <v>49</v>
      </c>
      <c r="M46" s="36">
        <f>SUMIFS(Baseline_ME!$F:$F,Baseline_ME!$C:$C,$B46,Baseline_ME!$D:$D,$C46,Baseline_ME!$E:$E,M$4,Baseline_ME!$B:$B,$A46)</f>
        <v>24</v>
      </c>
      <c r="N46" s="36">
        <f>SUMIFS(Baseline_ME!$F:$F,Baseline_ME!$C:$C,$B46,Baseline_ME!$D:$D,$C46,Baseline_ME!$E:$E,N$4,Baseline_ME!$B:$B,$A46)</f>
        <v>29.340347216465133</v>
      </c>
      <c r="O46" s="36">
        <f>SUMIFS(Baseline_ME!$F:$F,Baseline_ME!$C:$C,$B46,Baseline_ME!$D:$D,$C46,Baseline_ME!$E:$E,O$4,Baseline_ME!$B:$B,$A46)</f>
        <v>34.784216481861151</v>
      </c>
      <c r="P46" s="36">
        <f>SUMIFS(Baseline_ME!$F:$F,Baseline_ME!$C:$C,$B46,Baseline_ME!$D:$D,$C46,Baseline_ME!$E:$E,P$4,Baseline_ME!$B:$B,$A46)</f>
        <v>39.828988583921173</v>
      </c>
      <c r="Q46" s="36">
        <f>SUMIFS(Baseline_ME!$F:$F,Baseline_ME!$C:$C,$B46,Baseline_ME!$D:$D,$C46,Baseline_ME!$E:$E,Q$4,Baseline_ME!$B:$B,$A46)</f>
        <v>44.070491410468051</v>
      </c>
      <c r="R46" s="36">
        <f>SUMIFS(Baseline_ME!$F:$F,Baseline_ME!$C:$C,$B46,Baseline_ME!$D:$D,$C46,Baseline_ME!$E:$E,R$4,Baseline_ME!$B:$B,$A46)</f>
        <v>47.288063190251727</v>
      </c>
      <c r="S46" s="36">
        <f>SUMIFS(Baseline_ME!$F:$F,Baseline_ME!$C:$C,$B46,Baseline_ME!$D:$D,$C46,Baseline_ME!$E:$E,S$4,Baseline_ME!$B:$B,$A46)</f>
        <v>49.456848621067735</v>
      </c>
      <c r="U46" s="45">
        <f t="shared" si="8"/>
        <v>0</v>
      </c>
      <c r="V46" s="45">
        <f t="shared" si="8"/>
        <v>0</v>
      </c>
      <c r="W46" s="45">
        <f t="shared" si="8"/>
        <v>-7.3022619448727122E-3</v>
      </c>
      <c r="X46" s="45">
        <f t="shared" si="8"/>
        <v>-6.9912905237939915E-3</v>
      </c>
      <c r="Y46" s="45">
        <f t="shared" si="8"/>
        <v>-6.3635880795100963E-3</v>
      </c>
      <c r="Z46" s="45">
        <f t="shared" si="8"/>
        <v>-5.580995651980003E-3</v>
      </c>
      <c r="AA46" s="45">
        <f t="shared" si="8"/>
        <v>-4.7445425319715406E-3</v>
      </c>
      <c r="AC46" s="53">
        <f t="shared" si="9"/>
        <v>0</v>
      </c>
      <c r="AD46" s="53">
        <f t="shared" si="9"/>
        <v>0</v>
      </c>
      <c r="AE46" s="53">
        <f t="shared" si="9"/>
        <v>-0.25400346029771015</v>
      </c>
      <c r="AF46" s="53">
        <f t="shared" si="9"/>
        <v>-0.27845603045906842</v>
      </c>
      <c r="AG46" s="53">
        <f t="shared" si="9"/>
        <v>-0.28044645379780775</v>
      </c>
      <c r="AH46" s="53">
        <f t="shared" si="9"/>
        <v>-0.26391447505535126</v>
      </c>
      <c r="AI46" s="53">
        <f t="shared" si="9"/>
        <v>-0.23465012177993572</v>
      </c>
      <c r="AR46" s="63" t="s">
        <v>31</v>
      </c>
      <c r="AS46" t="s">
        <v>42</v>
      </c>
      <c r="AT46" t="s">
        <v>43</v>
      </c>
      <c r="AU46" t="s">
        <v>44</v>
      </c>
      <c r="AV46" t="s">
        <v>45</v>
      </c>
      <c r="AW46" t="s">
        <v>46</v>
      </c>
      <c r="AX46" t="s">
        <v>47</v>
      </c>
    </row>
    <row r="47" spans="1:50" x14ac:dyDescent="0.25">
      <c r="A47" s="1" t="s">
        <v>68</v>
      </c>
      <c r="B47" s="1" t="s">
        <v>44</v>
      </c>
      <c r="C47" s="1" t="s">
        <v>32</v>
      </c>
      <c r="D47" s="12" t="s">
        <v>55</v>
      </c>
      <c r="E47" s="36">
        <f>SUMIFS(ME_PV_ALL!$F:$F,ME_PV_ALL!$C:$C,$B47,ME_PV_ALL!$D:$D,$C47,ME_PV_ALL!$E:$E,E$4,ME_PV_ALL!$B:$B,$A47)</f>
        <v>12</v>
      </c>
      <c r="F47" s="36">
        <f>SUMIFS(ME_PV_ALL!$F:$F,ME_PV_ALL!$C:$C,$B47,ME_PV_ALL!$D:$D,$C47,ME_PV_ALL!$E:$E,F$4,ME_PV_ALL!$B:$B,$A47)</f>
        <v>15.622820516328614</v>
      </c>
      <c r="G47" s="36">
        <f>SUMIFS(ME_PV_ALL!$F:$F,ME_PV_ALL!$C:$C,$B47,ME_PV_ALL!$D:$D,$C47,ME_PV_ALL!$E:$E,G$4,ME_PV_ALL!$B:$B,$A47)</f>
        <v>19.26914417976414</v>
      </c>
      <c r="H47" s="36">
        <f>SUMIFS(ME_PV_ALL!$F:$F,ME_PV_ALL!$C:$C,$B47,ME_PV_ALL!$D:$D,$C47,ME_PV_ALL!$E:$E,H$4,ME_PV_ALL!$B:$B,$A47)</f>
        <v>22.840504074216007</v>
      </c>
      <c r="I47" s="36">
        <f>SUMIFS(ME_PV_ALL!$F:$F,ME_PV_ALL!$C:$C,$B47,ME_PV_ALL!$D:$D,$C47,ME_PV_ALL!$E:$E,I$4,ME_PV_ALL!$B:$B,$A47)</f>
        <v>25.929710601174321</v>
      </c>
      <c r="J47" s="36">
        <f>SUMIFS(ME_PV_ALL!$F:$F,ME_PV_ALL!$C:$C,$B47,ME_PV_ALL!$D:$D,$C47,ME_PV_ALL!$E:$E,J$4,ME_PV_ALL!$B:$B,$A47)</f>
        <v>28.351073140861615</v>
      </c>
      <c r="K47" s="36">
        <f>SUMIFS(ME_PV_ALL!$F:$F,ME_PV_ALL!$C:$C,$B47,ME_PV_ALL!$D:$D,$C47,ME_PV_ALL!$E:$E,K$4,ME_PV_ALL!$B:$B,$A47)</f>
        <v>30.055699883824285</v>
      </c>
      <c r="L47" s="12" t="s">
        <v>49</v>
      </c>
      <c r="M47" s="36">
        <f>SUMIFS(Baseline_ME!$F:$F,Baseline_ME!$C:$C,$B47,Baseline_ME!$D:$D,$C47,Baseline_ME!$E:$E,M$4,Baseline_ME!$B:$B,$A47)</f>
        <v>12</v>
      </c>
      <c r="N47" s="36">
        <f>SUMIFS(Baseline_ME!$F:$F,Baseline_ME!$C:$C,$B47,Baseline_ME!$D:$D,$C47,Baseline_ME!$E:$E,N$4,Baseline_ME!$B:$B,$A47)</f>
        <v>15.622820516328614</v>
      </c>
      <c r="O47" s="36">
        <f>SUMIFS(Baseline_ME!$F:$F,Baseline_ME!$C:$C,$B47,Baseline_ME!$D:$D,$C47,Baseline_ME!$E:$E,O$4,Baseline_ME!$B:$B,$A47)</f>
        <v>19.403774690791632</v>
      </c>
      <c r="P47" s="36">
        <f>SUMIFS(Baseline_ME!$F:$F,Baseline_ME!$C:$C,$B47,Baseline_ME!$D:$D,$C47,Baseline_ME!$E:$E,P$4,Baseline_ME!$B:$B,$A47)</f>
        <v>22.993033356662579</v>
      </c>
      <c r="Q47" s="36">
        <f>SUMIFS(Baseline_ME!$F:$F,Baseline_ME!$C:$C,$B47,Baseline_ME!$D:$D,$C47,Baseline_ME!$E:$E,Q$4,Baseline_ME!$B:$B,$A47)</f>
        <v>26.087845463397304</v>
      </c>
      <c r="R47" s="36">
        <f>SUMIFS(Baseline_ME!$F:$F,Baseline_ME!$C:$C,$B47,Baseline_ME!$D:$D,$C47,Baseline_ME!$E:$E,R$4,Baseline_ME!$B:$B,$A47)</f>
        <v>28.503688169930605</v>
      </c>
      <c r="S47" s="36">
        <f>SUMIFS(Baseline_ME!$F:$F,Baseline_ME!$C:$C,$B47,Baseline_ME!$D:$D,$C47,Baseline_ME!$E:$E,S$4,Baseline_ME!$B:$B,$A47)</f>
        <v>30.194475627409684</v>
      </c>
      <c r="U47" s="45">
        <f t="shared" si="8"/>
        <v>0</v>
      </c>
      <c r="V47" s="45">
        <f t="shared" si="8"/>
        <v>0</v>
      </c>
      <c r="W47" s="45">
        <f t="shared" si="8"/>
        <v>-6.938367053467287E-3</v>
      </c>
      <c r="X47" s="45">
        <f t="shared" si="8"/>
        <v>-6.633717269077688E-3</v>
      </c>
      <c r="Y47" s="45">
        <f t="shared" si="8"/>
        <v>-6.0616298285289805E-3</v>
      </c>
      <c r="Z47" s="45">
        <f t="shared" si="8"/>
        <v>-5.3542204138335991E-3</v>
      </c>
      <c r="AA47" s="45">
        <f t="shared" si="8"/>
        <v>-4.5960640382647355E-3</v>
      </c>
      <c r="AC47" s="53">
        <f t="shared" si="9"/>
        <v>0</v>
      </c>
      <c r="AD47" s="53">
        <f t="shared" si="9"/>
        <v>0</v>
      </c>
      <c r="AE47" s="53">
        <f t="shared" si="9"/>
        <v>-0.13463051102749191</v>
      </c>
      <c r="AF47" s="53">
        <f t="shared" si="9"/>
        <v>-0.15252928244657227</v>
      </c>
      <c r="AG47" s="53">
        <f t="shared" si="9"/>
        <v>-0.15813486222298323</v>
      </c>
      <c r="AH47" s="53">
        <f t="shared" si="9"/>
        <v>-0.15261502906898983</v>
      </c>
      <c r="AI47" s="53">
        <f t="shared" si="9"/>
        <v>-0.13877574358539846</v>
      </c>
      <c r="AP47" t="s">
        <v>32</v>
      </c>
      <c r="AQ47" t="s">
        <v>31</v>
      </c>
      <c r="AR47" s="63">
        <v>4.0875E-3</v>
      </c>
      <c r="AS47" s="63">
        <v>1.7620299999999999E-3</v>
      </c>
      <c r="AT47" s="63">
        <v>4.0875E-3</v>
      </c>
      <c r="AU47" s="63">
        <v>4.0875E-3</v>
      </c>
      <c r="AV47" s="63">
        <v>4.0875E-3</v>
      </c>
      <c r="AW47" s="63">
        <v>4.0875E-3</v>
      </c>
      <c r="AX47" s="63">
        <v>4.0875E-3</v>
      </c>
    </row>
    <row r="48" spans="1:50" x14ac:dyDescent="0.25">
      <c r="A48" s="1" t="s">
        <v>68</v>
      </c>
      <c r="B48" s="1" t="s">
        <v>45</v>
      </c>
      <c r="C48" s="1" t="s">
        <v>32</v>
      </c>
      <c r="D48" s="12" t="s">
        <v>55</v>
      </c>
      <c r="E48" s="36">
        <f>SUMIFS(ME_PV_ALL!$F:$F,ME_PV_ALL!$C:$C,$B48,ME_PV_ALL!$D:$D,$C48,ME_PV_ALL!$E:$E,E$4,ME_PV_ALL!$B:$B,$A48)</f>
        <v>6</v>
      </c>
      <c r="F48" s="36">
        <f>SUMIFS(ME_PV_ALL!$F:$F,ME_PV_ALL!$C:$C,$B48,ME_PV_ALL!$D:$D,$C48,ME_PV_ALL!$E:$E,F$4,ME_PV_ALL!$B:$B,$A48)</f>
        <v>7.1142228477215914</v>
      </c>
      <c r="G48" s="36">
        <f>SUMIFS(ME_PV_ALL!$F:$F,ME_PV_ALL!$C:$C,$B48,ME_PV_ALL!$D:$D,$C48,ME_PV_ALL!$E:$E,G$4,ME_PV_ALL!$B:$B,$A48)</f>
        <v>8.0860546342604458</v>
      </c>
      <c r="H48" s="36">
        <f>SUMIFS(ME_PV_ALL!$F:$F,ME_PV_ALL!$C:$C,$B48,ME_PV_ALL!$D:$D,$C48,ME_PV_ALL!$E:$E,H$4,ME_PV_ALL!$B:$B,$A48)</f>
        <v>9.0551654624224174</v>
      </c>
      <c r="I48" s="36">
        <f>SUMIFS(ME_PV_ALL!$F:$F,ME_PV_ALL!$C:$C,$B48,ME_PV_ALL!$D:$D,$C48,ME_PV_ALL!$E:$E,I$4,ME_PV_ALL!$B:$B,$A48)</f>
        <v>9.8892008020497535</v>
      </c>
      <c r="J48" s="36">
        <f>SUMIFS(ME_PV_ALL!$F:$F,ME_PV_ALL!$C:$C,$B48,ME_PV_ALL!$D:$D,$C48,ME_PV_ALL!$E:$E,J$4,ME_PV_ALL!$B:$B,$A48)</f>
        <v>10.572001176780342</v>
      </c>
      <c r="K48" s="36">
        <f>SUMIFS(ME_PV_ALL!$F:$F,ME_PV_ALL!$C:$C,$B48,ME_PV_ALL!$D:$D,$C48,ME_PV_ALL!$E:$E,K$4,ME_PV_ALL!$B:$B,$A48)</f>
        <v>11.106638204244723</v>
      </c>
      <c r="L48" s="12" t="s">
        <v>49</v>
      </c>
      <c r="M48" s="36">
        <f>SUMIFS(Baseline_ME!$F:$F,Baseline_ME!$C:$C,$B48,Baseline_ME!$D:$D,$C48,Baseline_ME!$E:$E,M$4,Baseline_ME!$B:$B,$A48)</f>
        <v>6</v>
      </c>
      <c r="N48" s="36">
        <f>SUMIFS(Baseline_ME!$F:$F,Baseline_ME!$C:$C,$B48,Baseline_ME!$D:$D,$C48,Baseline_ME!$E:$E,N$4,Baseline_ME!$B:$B,$A48)</f>
        <v>7.1142228477215914</v>
      </c>
      <c r="O48" s="36">
        <f>SUMIFS(Baseline_ME!$F:$F,Baseline_ME!$C:$C,$B48,Baseline_ME!$D:$D,$C48,Baseline_ME!$E:$E,O$4,Baseline_ME!$B:$B,$A48)</f>
        <v>8.1862623835701864</v>
      </c>
      <c r="P48" s="36">
        <f>SUMIFS(Baseline_ME!$F:$F,Baseline_ME!$C:$C,$B48,Baseline_ME!$D:$D,$C48,Baseline_ME!$E:$E,P$4,Baseline_ME!$B:$B,$A48)</f>
        <v>9.1575575925903685</v>
      </c>
      <c r="Q48" s="36">
        <f>SUMIFS(Baseline_ME!$F:$F,Baseline_ME!$C:$C,$B48,Baseline_ME!$D:$D,$C48,Baseline_ME!$E:$E,Q$4,Baseline_ME!$B:$B,$A48)</f>
        <v>9.9902554584963443</v>
      </c>
      <c r="R48" s="36">
        <f>SUMIFS(Baseline_ME!$F:$F,Baseline_ME!$C:$C,$B48,Baseline_ME!$D:$D,$C48,Baseline_ME!$E:$E,R$4,Baseline_ME!$B:$B,$A48)</f>
        <v>10.669211806046151</v>
      </c>
      <c r="S48" s="36">
        <f>SUMIFS(Baseline_ME!$F:$F,Baseline_ME!$C:$C,$B48,Baseline_ME!$D:$D,$C48,Baseline_ME!$E:$E,S$4,Baseline_ME!$B:$B,$A48)</f>
        <v>11.198480977459905</v>
      </c>
      <c r="U48" s="45">
        <f t="shared" si="8"/>
        <v>0</v>
      </c>
      <c r="V48" s="45">
        <f t="shared" si="8"/>
        <v>0</v>
      </c>
      <c r="W48" s="45">
        <f t="shared" si="8"/>
        <v>-1.2240964754667183E-2</v>
      </c>
      <c r="X48" s="45">
        <f t="shared" si="8"/>
        <v>-1.1181161475937618E-2</v>
      </c>
      <c r="Y48" s="45">
        <f t="shared" si="8"/>
        <v>-1.0115322562712636E-2</v>
      </c>
      <c r="Z48" s="45">
        <f t="shared" si="8"/>
        <v>-9.1113224700180018E-3</v>
      </c>
      <c r="AA48" s="45">
        <f t="shared" si="8"/>
        <v>-8.2013599344448185E-3</v>
      </c>
      <c r="AC48" s="53">
        <f t="shared" si="9"/>
        <v>0</v>
      </c>
      <c r="AD48" s="53">
        <f t="shared" si="9"/>
        <v>0</v>
      </c>
      <c r="AE48" s="53">
        <f t="shared" si="9"/>
        <v>-0.10020774930974063</v>
      </c>
      <c r="AF48" s="53">
        <f t="shared" si="9"/>
        <v>-0.10239213016795112</v>
      </c>
      <c r="AG48" s="53">
        <f t="shared" si="9"/>
        <v>-0.10105465644659084</v>
      </c>
      <c r="AH48" s="53">
        <f t="shared" si="9"/>
        <v>-9.72106292658097E-2</v>
      </c>
      <c r="AI48" s="53">
        <f t="shared" si="9"/>
        <v>-9.1842773215182305E-2</v>
      </c>
      <c r="AP48" t="s">
        <v>32</v>
      </c>
      <c r="AQ48" t="s">
        <v>42</v>
      </c>
      <c r="AR48" s="63">
        <v>6.1312480000000003E-2</v>
      </c>
      <c r="AS48" s="63">
        <v>2.6430410000000001E-2</v>
      </c>
      <c r="AT48" s="63">
        <v>6.1312480000000003E-2</v>
      </c>
      <c r="AU48" s="63">
        <v>6.1312480000000003E-2</v>
      </c>
      <c r="AV48" s="63">
        <v>6.1312480000000003E-2</v>
      </c>
      <c r="AW48" s="63">
        <v>6.1312480000000003E-2</v>
      </c>
      <c r="AX48" s="63">
        <v>6.1312480000000003E-2</v>
      </c>
    </row>
    <row r="49" spans="1:50" x14ac:dyDescent="0.25">
      <c r="A49" s="1" t="s">
        <v>68</v>
      </c>
      <c r="B49" s="1" t="s">
        <v>46</v>
      </c>
      <c r="C49" s="1" t="s">
        <v>32</v>
      </c>
      <c r="D49" s="12" t="s">
        <v>55</v>
      </c>
      <c r="E49" s="36">
        <f>SUMIFS(ME_PV_ALL!$F:$F,ME_PV_ALL!$C:$C,$B49,ME_PV_ALL!$D:$D,$C49,ME_PV_ALL!$E:$E,E$4,ME_PV_ALL!$B:$B,$A49)</f>
        <v>3</v>
      </c>
      <c r="F49" s="36">
        <f>SUMIFS(ME_PV_ALL!$F:$F,ME_PV_ALL!$C:$C,$B49,ME_PV_ALL!$D:$D,$C49,ME_PV_ALL!$E:$E,F$4,ME_PV_ALL!$B:$B,$A49)</f>
        <v>3.5873430573980931</v>
      </c>
      <c r="G49" s="36">
        <f>SUMIFS(ME_PV_ALL!$F:$F,ME_PV_ALL!$C:$C,$B49,ME_PV_ALL!$D:$D,$C49,ME_PV_ALL!$E:$E,G$4,ME_PV_ALL!$B:$B,$A49)</f>
        <v>4.1362130641753563</v>
      </c>
      <c r="H49" s="36">
        <f>SUMIFS(ME_PV_ALL!$F:$F,ME_PV_ALL!$C:$C,$B49,ME_PV_ALL!$D:$D,$C49,ME_PV_ALL!$E:$E,H$4,ME_PV_ALL!$B:$B,$A49)</f>
        <v>4.615096017484654</v>
      </c>
      <c r="I49" s="36">
        <f>SUMIFS(ME_PV_ALL!$F:$F,ME_PV_ALL!$C:$C,$B49,ME_PV_ALL!$D:$D,$C49,ME_PV_ALL!$E:$E,I$4,ME_PV_ALL!$B:$B,$A49)</f>
        <v>4.9922689003377112</v>
      </c>
      <c r="J49" s="36">
        <f>SUMIFS(ME_PV_ALL!$F:$F,ME_PV_ALL!$C:$C,$B49,ME_PV_ALL!$D:$D,$C49,ME_PV_ALL!$E:$E,J$4,ME_PV_ALL!$B:$B,$A49)</f>
        <v>5.2581817030003961</v>
      </c>
      <c r="K49" s="36">
        <f>SUMIFS(ME_PV_ALL!$F:$F,ME_PV_ALL!$C:$C,$B49,ME_PV_ALL!$D:$D,$C49,ME_PV_ALL!$E:$E,K$4,ME_PV_ALL!$B:$B,$A49)</f>
        <v>5.4204595652289234</v>
      </c>
      <c r="L49" s="12" t="s">
        <v>49</v>
      </c>
      <c r="M49" s="36">
        <f>SUMIFS(Baseline_ME!$F:$F,Baseline_ME!$C:$C,$B49,Baseline_ME!$D:$D,$C49,Baseline_ME!$E:$E,M$4,Baseline_ME!$B:$B,$A49)</f>
        <v>3</v>
      </c>
      <c r="N49" s="36">
        <f>SUMIFS(Baseline_ME!$F:$F,Baseline_ME!$C:$C,$B49,Baseline_ME!$D:$D,$C49,Baseline_ME!$E:$E,N$4,Baseline_ME!$B:$B,$A49)</f>
        <v>3.5873430573980931</v>
      </c>
      <c r="O49" s="36">
        <f>SUMIFS(Baseline_ME!$F:$F,Baseline_ME!$C:$C,$B49,Baseline_ME!$D:$D,$C49,Baseline_ME!$E:$E,O$4,Baseline_ME!$B:$B,$A49)</f>
        <v>4.1437097176089441</v>
      </c>
      <c r="P49" s="36">
        <f>SUMIFS(Baseline_ME!$F:$F,Baseline_ME!$C:$C,$B49,Baseline_ME!$D:$D,$C49,Baseline_ME!$E:$E,P$4,Baseline_ME!$B:$B,$A49)</f>
        <v>4.6251755914891737</v>
      </c>
      <c r="Q49" s="36">
        <f>SUMIFS(Baseline_ME!$F:$F,Baseline_ME!$C:$C,$B49,Baseline_ME!$D:$D,$C49,Baseline_ME!$E:$E,Q$4,Baseline_ME!$B:$B,$A49)</f>
        <v>5.0028722234573655</v>
      </c>
      <c r="R49" s="36">
        <f>SUMIFS(Baseline_ME!$F:$F,Baseline_ME!$C:$C,$B49,Baseline_ME!$D:$D,$C49,Baseline_ME!$E:$E,R$4,Baseline_ME!$B:$B,$A49)</f>
        <v>5.2676432483865918</v>
      </c>
      <c r="S49" s="36">
        <f>SUMIFS(Baseline_ME!$F:$F,Baseline_ME!$C:$C,$B49,Baseline_ME!$D:$D,$C49,Baseline_ME!$E:$E,S$4,Baseline_ME!$B:$B,$A49)</f>
        <v>5.4276509171457761</v>
      </c>
      <c r="U49" s="45">
        <f t="shared" si="8"/>
        <v>0</v>
      </c>
      <c r="V49" s="45">
        <f t="shared" si="8"/>
        <v>0</v>
      </c>
      <c r="W49" s="45">
        <f t="shared" si="8"/>
        <v>-1.8091647206198713E-3</v>
      </c>
      <c r="X49" s="45">
        <f t="shared" si="8"/>
        <v>-2.1792846142030253E-3</v>
      </c>
      <c r="Y49" s="45">
        <f t="shared" si="8"/>
        <v>-2.1194471187846453E-3</v>
      </c>
      <c r="Z49" s="45">
        <f t="shared" si="8"/>
        <v>-1.7961629024694226E-3</v>
      </c>
      <c r="AA49" s="45">
        <f t="shared" si="8"/>
        <v>-1.3249473900643904E-3</v>
      </c>
      <c r="AC49" s="53">
        <f t="shared" si="9"/>
        <v>0</v>
      </c>
      <c r="AD49" s="53">
        <f t="shared" si="9"/>
        <v>0</v>
      </c>
      <c r="AE49" s="53">
        <f t="shared" si="9"/>
        <v>-7.4966534335878521E-3</v>
      </c>
      <c r="AF49" s="53">
        <f t="shared" si="9"/>
        <v>-1.0079574004519642E-2</v>
      </c>
      <c r="AG49" s="53">
        <f t="shared" si="9"/>
        <v>-1.0603323119654284E-2</v>
      </c>
      <c r="AH49" s="53">
        <f t="shared" si="9"/>
        <v>-9.4615453861957022E-3</v>
      </c>
      <c r="AI49" s="53">
        <f t="shared" si="9"/>
        <v>-7.1913519168527174E-3</v>
      </c>
      <c r="AP49" t="s">
        <v>32</v>
      </c>
      <c r="AQ49" t="s">
        <v>43</v>
      </c>
      <c r="AR49" s="63">
        <v>0.16349994000000001</v>
      </c>
      <c r="AS49" s="63">
        <v>7.0481100000000005E-2</v>
      </c>
      <c r="AT49" s="63">
        <v>0.16349994000000001</v>
      </c>
      <c r="AU49" s="63">
        <v>0.16349994000000001</v>
      </c>
      <c r="AV49" s="63">
        <v>0.16349994000000001</v>
      </c>
      <c r="AW49" s="63">
        <v>0.16349994000000001</v>
      </c>
      <c r="AX49" s="63">
        <v>0.16349994000000001</v>
      </c>
    </row>
    <row r="50" spans="1:50" x14ac:dyDescent="0.25">
      <c r="A50" s="8" t="s">
        <v>68</v>
      </c>
      <c r="B50" s="8" t="s">
        <v>47</v>
      </c>
      <c r="C50" s="8" t="s">
        <v>32</v>
      </c>
      <c r="D50" s="34" t="s">
        <v>55</v>
      </c>
      <c r="E50" s="37">
        <f>SUMIFS(ME_PV_ALL!$F:$F,ME_PV_ALL!$C:$C,$B50,ME_PV_ALL!$D:$D,$C50,ME_PV_ALL!$E:$E,E$4,ME_PV_ALL!$B:$B,$A50)</f>
        <v>74</v>
      </c>
      <c r="F50" s="37">
        <f>SUMIFS(ME_PV_ALL!$F:$F,ME_PV_ALL!$C:$C,$B50,ME_PV_ALL!$D:$D,$C50,ME_PV_ALL!$E:$E,F$4,ME_PV_ALL!$B:$B,$A50)</f>
        <v>85.634433652798577</v>
      </c>
      <c r="G50" s="37">
        <f>SUMIFS(ME_PV_ALL!$F:$F,ME_PV_ALL!$C:$C,$B50,ME_PV_ALL!$D:$D,$C50,ME_PV_ALL!$E:$E,G$4,ME_PV_ALL!$B:$B,$A50)</f>
        <v>103.43284020185482</v>
      </c>
      <c r="H50" s="37">
        <f>SUMIFS(ME_PV_ALL!$F:$F,ME_PV_ALL!$C:$C,$B50,ME_PV_ALL!$D:$D,$C50,ME_PV_ALL!$E:$E,H$4,ME_PV_ALL!$B:$B,$A50)</f>
        <v>112.74587541910728</v>
      </c>
      <c r="I50" s="37">
        <f>SUMIFS(ME_PV_ALL!$F:$F,ME_PV_ALL!$C:$C,$B50,ME_PV_ALL!$D:$D,$C50,ME_PV_ALL!$E:$E,I$4,ME_PV_ALL!$B:$B,$A50)</f>
        <v>120.52652714386895</v>
      </c>
      <c r="J50" s="37">
        <f>SUMIFS(ME_PV_ALL!$F:$F,ME_PV_ALL!$C:$C,$B50,ME_PV_ALL!$D:$D,$C50,ME_PV_ALL!$E:$E,J$4,ME_PV_ALL!$B:$B,$A50)</f>
        <v>126.74741403705501</v>
      </c>
      <c r="K50" s="37">
        <f>SUMIFS(ME_PV_ALL!$F:$F,ME_PV_ALL!$C:$C,$B50,ME_PV_ALL!$D:$D,$C50,ME_PV_ALL!$E:$E,K$4,ME_PV_ALL!$B:$B,$A50)</f>
        <v>131.52073261920896</v>
      </c>
      <c r="L50" s="34" t="s">
        <v>49</v>
      </c>
      <c r="M50" s="37">
        <f>SUMIFS(Baseline_ME!$F:$F,Baseline_ME!$C:$C,$B50,Baseline_ME!$D:$D,$C50,Baseline_ME!$E:$E,M$4,Baseline_ME!$B:$B,$A50)</f>
        <v>74</v>
      </c>
      <c r="N50" s="37">
        <f>SUMIFS(Baseline_ME!$F:$F,Baseline_ME!$C:$C,$B50,Baseline_ME!$D:$D,$C50,Baseline_ME!$E:$E,N$4,Baseline_ME!$B:$B,$A50)</f>
        <v>85.634433652798577</v>
      </c>
      <c r="O50" s="37">
        <f>SUMIFS(Baseline_ME!$F:$F,Baseline_ME!$C:$C,$B50,Baseline_ME!$D:$D,$C50,Baseline_ME!$E:$E,O$4,Baseline_ME!$B:$B,$A50)</f>
        <v>96.30127327713484</v>
      </c>
      <c r="P50" s="37">
        <f>SUMIFS(Baseline_ME!$F:$F,Baseline_ME!$C:$C,$B50,Baseline_ME!$D:$D,$C50,Baseline_ME!$E:$E,P$4,Baseline_ME!$B:$B,$A50)</f>
        <v>105.63199718508488</v>
      </c>
      <c r="Q50" s="37">
        <f>SUMIFS(Baseline_ME!$F:$F,Baseline_ME!$C:$C,$B50,Baseline_ME!$D:$D,$C50,Baseline_ME!$E:$E,Q$4,Baseline_ME!$B:$B,$A50)</f>
        <v>113.43202442884402</v>
      </c>
      <c r="R50" s="37">
        <f>SUMIFS(Baseline_ME!$F:$F,Baseline_ME!$C:$C,$B50,Baseline_ME!$D:$D,$C50,Baseline_ME!$E:$E,R$4,Baseline_ME!$B:$B,$A50)</f>
        <v>119.67759753057459</v>
      </c>
      <c r="S50" s="37">
        <f>SUMIFS(Baseline_ME!$F:$F,Baseline_ME!$C:$C,$B50,Baseline_ME!$D:$D,$C50,Baseline_ME!$E:$E,S$4,Baseline_ME!$B:$B,$A50)</f>
        <v>124.48113171645514</v>
      </c>
      <c r="U50" s="46">
        <f t="shared" si="8"/>
        <v>0</v>
      </c>
      <c r="V50" s="46">
        <f t="shared" si="8"/>
        <v>0</v>
      </c>
      <c r="W50" s="46">
        <f t="shared" si="8"/>
        <v>7.4054752154697034E-2</v>
      </c>
      <c r="X50" s="46">
        <f t="shared" si="8"/>
        <v>6.7345865112800052E-2</v>
      </c>
      <c r="Y50" s="46">
        <f t="shared" si="8"/>
        <v>6.2544089737861519E-2</v>
      </c>
      <c r="Z50" s="46">
        <f t="shared" si="8"/>
        <v>5.9073850514706816E-2</v>
      </c>
      <c r="AA50" s="46">
        <f t="shared" si="8"/>
        <v>5.6551549666086887E-2</v>
      </c>
      <c r="AC50" s="54">
        <f t="shared" si="9"/>
        <v>0</v>
      </c>
      <c r="AD50" s="54">
        <f t="shared" si="9"/>
        <v>0</v>
      </c>
      <c r="AE50" s="54">
        <f t="shared" si="9"/>
        <v>7.1315669247199764</v>
      </c>
      <c r="AF50" s="54">
        <f t="shared" si="9"/>
        <v>7.1138782340223941</v>
      </c>
      <c r="AG50" s="54">
        <f t="shared" si="9"/>
        <v>7.0945027150249302</v>
      </c>
      <c r="AH50" s="54">
        <f t="shared" si="9"/>
        <v>7.0698165064804215</v>
      </c>
      <c r="AI50" s="54">
        <f t="shared" si="9"/>
        <v>7.0396009027538184</v>
      </c>
      <c r="AP50" t="s">
        <v>32</v>
      </c>
      <c r="AQ50" t="s">
        <v>44</v>
      </c>
      <c r="AR50" s="63">
        <v>0.61312478000000004</v>
      </c>
      <c r="AS50" s="63">
        <v>0.26430414000000002</v>
      </c>
      <c r="AT50" s="63">
        <v>0.61312478000000004</v>
      </c>
      <c r="AU50" s="63">
        <v>0.61312478000000004</v>
      </c>
      <c r="AV50" s="63">
        <v>0.61312478000000004</v>
      </c>
      <c r="AW50" s="63">
        <v>0.61312478000000004</v>
      </c>
      <c r="AX50" s="63">
        <v>0.61312478000000004</v>
      </c>
    </row>
    <row r="51" spans="1:50" x14ac:dyDescent="0.25">
      <c r="A51" s="5" t="s">
        <v>66</v>
      </c>
      <c r="B51" s="5" t="s">
        <v>31</v>
      </c>
      <c r="C51" s="5" t="s">
        <v>32</v>
      </c>
      <c r="D51" s="33" t="s">
        <v>55</v>
      </c>
      <c r="E51" s="35">
        <f>SUMIFS(ME_PV_ALL!$F:$F,ME_PV_ALL!$C:$C,$B51,ME_PV_ALL!$D:$D,$C51,ME_PV_ALL!$E:$E,E$4,ME_PV_ALL!$B:$B,$A51)</f>
        <v>80</v>
      </c>
      <c r="F51" s="35">
        <f>SUMIFS(ME_PV_ALL!$F:$F,ME_PV_ALL!$C:$C,$B51,ME_PV_ALL!$D:$D,$C51,ME_PV_ALL!$E:$E,F$4,ME_PV_ALL!$B:$B,$A51)</f>
        <v>91.264047408152479</v>
      </c>
      <c r="G51" s="35">
        <f>SUMIFS(ME_PV_ALL!$F:$F,ME_PV_ALL!$C:$C,$B51,ME_PV_ALL!$D:$D,$C51,ME_PV_ALL!$E:$E,G$4,ME_PV_ALL!$B:$B,$A51)</f>
        <v>100.56417943960808</v>
      </c>
      <c r="H51" s="35">
        <f>SUMIFS(ME_PV_ALL!$F:$F,ME_PV_ALL!$C:$C,$B51,ME_PV_ALL!$D:$D,$C51,ME_PV_ALL!$E:$E,H$4,ME_PV_ALL!$B:$B,$A51)</f>
        <v>109.81341462401652</v>
      </c>
      <c r="I51" s="35">
        <f>SUMIFS(ME_PV_ALL!$F:$F,ME_PV_ALL!$C:$C,$B51,ME_PV_ALL!$D:$D,$C51,ME_PV_ALL!$E:$E,I$4,ME_PV_ALL!$B:$B,$A51)</f>
        <v>118.4479995318752</v>
      </c>
      <c r="J51" s="35">
        <f>SUMIFS(ME_PV_ALL!$F:$F,ME_PV_ALL!$C:$C,$B51,ME_PV_ALL!$D:$D,$C51,ME_PV_ALL!$E:$E,J$4,ME_PV_ALL!$B:$B,$A51)</f>
        <v>126.62118090450926</v>
      </c>
      <c r="K51" s="35">
        <f>SUMIFS(ME_PV_ALL!$F:$F,ME_PV_ALL!$C:$C,$B51,ME_PV_ALL!$D:$D,$C51,ME_PV_ALL!$E:$E,K$4,ME_PV_ALL!$B:$B,$A51)</f>
        <v>134.3758961861401</v>
      </c>
      <c r="L51" s="33" t="s">
        <v>49</v>
      </c>
      <c r="M51" s="35">
        <f>SUMIFS(Baseline_ME!$F:$F,Baseline_ME!$C:$C,$B51,Baseline_ME!$D:$D,$C51,Baseline_ME!$E:$E,M$4,Baseline_ME!$B:$B,$A51)</f>
        <v>80</v>
      </c>
      <c r="N51" s="35">
        <f>SUMIFS(Baseline_ME!$F:$F,Baseline_ME!$C:$C,$B51,Baseline_ME!$D:$D,$C51,Baseline_ME!$E:$E,N$4,Baseline_ME!$B:$B,$A51)</f>
        <v>91.264047408152479</v>
      </c>
      <c r="O51" s="35">
        <f>SUMIFS(Baseline_ME!$F:$F,Baseline_ME!$C:$C,$B51,Baseline_ME!$D:$D,$C51,Baseline_ME!$E:$E,O$4,Baseline_ME!$B:$B,$A51)</f>
        <v>101.36091906925418</v>
      </c>
      <c r="P51" s="35">
        <f>SUMIFS(Baseline_ME!$F:$F,Baseline_ME!$C:$C,$B51,Baseline_ME!$D:$D,$C51,Baseline_ME!$E:$E,P$4,Baseline_ME!$B:$B,$A51)</f>
        <v>110.58643726967207</v>
      </c>
      <c r="Q51" s="35">
        <f>SUMIFS(Baseline_ME!$F:$F,Baseline_ME!$C:$C,$B51,Baseline_ME!$D:$D,$C51,Baseline_ME!$E:$E,Q$4,Baseline_ME!$B:$B,$A51)</f>
        <v>119.19938770052838</v>
      </c>
      <c r="R51" s="35">
        <f>SUMIFS(Baseline_ME!$F:$F,Baseline_ME!$C:$C,$B51,Baseline_ME!$D:$D,$C51,Baseline_ME!$E:$E,R$4,Baseline_ME!$B:$B,$A51)</f>
        <v>127.35554833590105</v>
      </c>
      <c r="S51" s="35">
        <f>SUMIFS(Baseline_ME!$F:$F,Baseline_ME!$C:$C,$B51,Baseline_ME!$D:$D,$C51,Baseline_ME!$E:$E,S$4,Baseline_ME!$B:$B,$A51)</f>
        <v>135.09810895698226</v>
      </c>
      <c r="U51" s="44">
        <f t="shared" si="8"/>
        <v>0</v>
      </c>
      <c r="V51" s="44">
        <f t="shared" si="8"/>
        <v>0</v>
      </c>
      <c r="W51" s="44">
        <f t="shared" si="8"/>
        <v>-7.8604223103160287E-3</v>
      </c>
      <c r="X51" s="44">
        <f t="shared" si="8"/>
        <v>-6.9902120435483273E-3</v>
      </c>
      <c r="Y51" s="44">
        <f t="shared" si="8"/>
        <v>-6.3036243989854635E-3</v>
      </c>
      <c r="Z51" s="44">
        <f t="shared" si="8"/>
        <v>-5.7662774883971979E-3</v>
      </c>
      <c r="AA51" s="44">
        <f t="shared" si="8"/>
        <v>-5.345839230600391E-3</v>
      </c>
      <c r="AC51" s="52">
        <f t="shared" si="9"/>
        <v>0</v>
      </c>
      <c r="AD51" s="52">
        <f t="shared" si="9"/>
        <v>0</v>
      </c>
      <c r="AE51" s="52">
        <f t="shared" si="9"/>
        <v>-0.79673962964609757</v>
      </c>
      <c r="AF51" s="52">
        <f t="shared" si="9"/>
        <v>-0.77302264565555845</v>
      </c>
      <c r="AG51" s="52">
        <f t="shared" si="9"/>
        <v>-0.75138816865317892</v>
      </c>
      <c r="AH51" s="52">
        <f t="shared" si="9"/>
        <v>-0.73436743139178873</v>
      </c>
      <c r="AI51" s="52">
        <f t="shared" si="9"/>
        <v>-0.7222127708421624</v>
      </c>
      <c r="AP51" t="s">
        <v>32</v>
      </c>
      <c r="AQ51" t="s">
        <v>45</v>
      </c>
      <c r="AR51" s="63">
        <v>4.087499E-2</v>
      </c>
      <c r="AS51" s="63">
        <v>1.7620279999999999E-2</v>
      </c>
      <c r="AT51" s="63">
        <v>4.087499E-2</v>
      </c>
      <c r="AU51" s="63">
        <v>4.087499E-2</v>
      </c>
      <c r="AV51" s="63">
        <v>4.087499E-2</v>
      </c>
      <c r="AW51" s="63">
        <v>4.087499E-2</v>
      </c>
      <c r="AX51" s="63">
        <v>4.087499E-2</v>
      </c>
    </row>
    <row r="52" spans="1:50" x14ac:dyDescent="0.25">
      <c r="A52" s="1" t="s">
        <v>66</v>
      </c>
      <c r="B52" s="1" t="s">
        <v>42</v>
      </c>
      <c r="C52" s="1" t="s">
        <v>32</v>
      </c>
      <c r="D52" s="12" t="s">
        <v>55</v>
      </c>
      <c r="E52" s="36">
        <f>SUMIFS(ME_PV_ALL!$F:$F,ME_PV_ALL!$C:$C,$B52,ME_PV_ALL!$D:$D,$C52,ME_PV_ALL!$E:$E,E$4,ME_PV_ALL!$B:$B,$A52)</f>
        <v>94</v>
      </c>
      <c r="F52" s="36">
        <f>SUMIFS(ME_PV_ALL!$F:$F,ME_PV_ALL!$C:$C,$B52,ME_PV_ALL!$D:$D,$C52,ME_PV_ALL!$E:$E,F$4,ME_PV_ALL!$B:$B,$A52)</f>
        <v>105.8463513477345</v>
      </c>
      <c r="G52" s="36">
        <f>SUMIFS(ME_PV_ALL!$F:$F,ME_PV_ALL!$C:$C,$B52,ME_PV_ALL!$D:$D,$C52,ME_PV_ALL!$E:$E,G$4,ME_PV_ALL!$B:$B,$A52)</f>
        <v>115.59333784552746</v>
      </c>
      <c r="H52" s="36">
        <f>SUMIFS(ME_PV_ALL!$F:$F,ME_PV_ALL!$C:$C,$B52,ME_PV_ALL!$D:$D,$C52,ME_PV_ALL!$E:$E,H$4,ME_PV_ALL!$B:$B,$A52)</f>
        <v>124.74601891701346</v>
      </c>
      <c r="I52" s="36">
        <f>SUMIFS(ME_PV_ALL!$F:$F,ME_PV_ALL!$C:$C,$B52,ME_PV_ALL!$D:$D,$C52,ME_PV_ALL!$E:$E,I$4,ME_PV_ALL!$B:$B,$A52)</f>
        <v>132.90786706816328</v>
      </c>
      <c r="J52" s="36">
        <f>SUMIFS(ME_PV_ALL!$F:$F,ME_PV_ALL!$C:$C,$B52,ME_PV_ALL!$D:$D,$C52,ME_PV_ALL!$E:$E,J$4,ME_PV_ALL!$B:$B,$A52)</f>
        <v>140.26000519714123</v>
      </c>
      <c r="K52" s="36">
        <f>SUMIFS(ME_PV_ALL!$F:$F,ME_PV_ALL!$C:$C,$B52,ME_PV_ALL!$D:$D,$C52,ME_PV_ALL!$E:$E,K$4,ME_PV_ALL!$B:$B,$A52)</f>
        <v>146.90968220929301</v>
      </c>
      <c r="L52" s="12" t="s">
        <v>49</v>
      </c>
      <c r="M52" s="36">
        <f>SUMIFS(Baseline_ME!$F:$F,Baseline_ME!$C:$C,$B52,Baseline_ME!$D:$D,$C52,Baseline_ME!$E:$E,M$4,Baseline_ME!$B:$B,$A52)</f>
        <v>94</v>
      </c>
      <c r="N52" s="36">
        <f>SUMIFS(Baseline_ME!$F:$F,Baseline_ME!$C:$C,$B52,Baseline_ME!$D:$D,$C52,Baseline_ME!$E:$E,N$4,Baseline_ME!$B:$B,$A52)</f>
        <v>105.8463513477345</v>
      </c>
      <c r="O52" s="36">
        <f>SUMIFS(Baseline_ME!$F:$F,Baseline_ME!$C:$C,$B52,Baseline_ME!$D:$D,$C52,Baseline_ME!$E:$E,O$4,Baseline_ME!$B:$B,$A52)</f>
        <v>116.18758246652233</v>
      </c>
      <c r="P52" s="36">
        <f>SUMIFS(Baseline_ME!$F:$F,Baseline_ME!$C:$C,$B52,Baseline_ME!$D:$D,$C52,Baseline_ME!$E:$E,P$4,Baseline_ME!$B:$B,$A52)</f>
        <v>125.29791215997264</v>
      </c>
      <c r="Q52" s="36">
        <f>SUMIFS(Baseline_ME!$F:$F,Baseline_ME!$C:$C,$B52,Baseline_ME!$D:$D,$C52,Baseline_ME!$E:$E,Q$4,Baseline_ME!$B:$B,$A52)</f>
        <v>133.42802769766371</v>
      </c>
      <c r="R52" s="36">
        <f>SUMIFS(Baseline_ME!$F:$F,Baseline_ME!$C:$C,$B52,Baseline_ME!$D:$D,$C52,Baseline_ME!$E:$E,R$4,Baseline_ME!$B:$B,$A52)</f>
        <v>140.75850464275655</v>
      </c>
      <c r="S52" s="36">
        <f>SUMIFS(Baseline_ME!$F:$F,Baseline_ME!$C:$C,$B52,Baseline_ME!$D:$D,$C52,Baseline_ME!$E:$E,S$4,Baseline_ME!$B:$B,$A52)</f>
        <v>147.39479585546061</v>
      </c>
      <c r="U52" s="45">
        <f t="shared" si="8"/>
        <v>0</v>
      </c>
      <c r="V52" s="45">
        <f t="shared" si="8"/>
        <v>0</v>
      </c>
      <c r="W52" s="45">
        <f t="shared" si="8"/>
        <v>-5.1145278039165243E-3</v>
      </c>
      <c r="X52" s="45">
        <f t="shared" ref="X52:AA57" si="10">H52/P52-1</f>
        <v>-4.4046483572253159E-3</v>
      </c>
      <c r="Y52" s="45">
        <f t="shared" si="10"/>
        <v>-3.8984360218459191E-3</v>
      </c>
      <c r="Z52" s="45">
        <f t="shared" si="10"/>
        <v>-3.5415227440822594E-3</v>
      </c>
      <c r="AA52" s="45">
        <f t="shared" si="10"/>
        <v>-3.2912535571698598E-3</v>
      </c>
      <c r="AC52" s="53">
        <f t="shared" si="9"/>
        <v>0</v>
      </c>
      <c r="AD52" s="53">
        <f t="shared" si="9"/>
        <v>0</v>
      </c>
      <c r="AE52" s="53">
        <f t="shared" si="9"/>
        <v>-0.5942446209948713</v>
      </c>
      <c r="AF52" s="53">
        <f t="shared" ref="AF52:AI57" si="11">H52-P52</f>
        <v>-0.55189324295918141</v>
      </c>
      <c r="AG52" s="53">
        <f t="shared" si="11"/>
        <v>-0.52016062950042397</v>
      </c>
      <c r="AH52" s="53">
        <f t="shared" si="11"/>
        <v>-0.49849944561532311</v>
      </c>
      <c r="AI52" s="53">
        <f t="shared" si="11"/>
        <v>-0.48511364616760488</v>
      </c>
      <c r="AP52" t="s">
        <v>32</v>
      </c>
      <c r="AQ52" t="s">
        <v>46</v>
      </c>
      <c r="AR52" s="63">
        <v>2.0437489999999999E-2</v>
      </c>
      <c r="AS52" s="63">
        <v>8.8101399999999993E-3</v>
      </c>
      <c r="AT52" s="63">
        <v>2.0437489999999999E-2</v>
      </c>
      <c r="AU52" s="63">
        <v>2.0437489999999999E-2</v>
      </c>
      <c r="AV52" s="63">
        <v>2.0437489999999999E-2</v>
      </c>
      <c r="AW52" s="63">
        <v>2.0437489999999999E-2</v>
      </c>
      <c r="AX52" s="63">
        <v>2.0437489999999999E-2</v>
      </c>
    </row>
    <row r="53" spans="1:50" x14ac:dyDescent="0.25">
      <c r="A53" s="1" t="s">
        <v>66</v>
      </c>
      <c r="B53" s="1" t="s">
        <v>43</v>
      </c>
      <c r="C53" s="1" t="s">
        <v>32</v>
      </c>
      <c r="D53" s="12" t="s">
        <v>55</v>
      </c>
      <c r="E53" s="36">
        <f>SUMIFS(ME_PV_ALL!$F:$F,ME_PV_ALL!$C:$C,$B53,ME_PV_ALL!$D:$D,$C53,ME_PV_ALL!$E:$E,E$4,ME_PV_ALL!$B:$B,$A53)</f>
        <v>172</v>
      </c>
      <c r="F53" s="36">
        <f>SUMIFS(ME_PV_ALL!$F:$F,ME_PV_ALL!$C:$C,$B53,ME_PV_ALL!$D:$D,$C53,ME_PV_ALL!$E:$E,F$4,ME_PV_ALL!$B:$B,$A53)</f>
        <v>199.2282712130949</v>
      </c>
      <c r="G53" s="36">
        <f>SUMIFS(ME_PV_ALL!$F:$F,ME_PV_ALL!$C:$C,$B53,ME_PV_ALL!$D:$D,$C53,ME_PV_ALL!$E:$E,G$4,ME_PV_ALL!$B:$B,$A53)</f>
        <v>224.11955290406829</v>
      </c>
      <c r="H53" s="36">
        <f>SUMIFS(ME_PV_ALL!$F:$F,ME_PV_ALL!$C:$C,$B53,ME_PV_ALL!$D:$D,$C53,ME_PV_ALL!$E:$E,H$4,ME_PV_ALL!$B:$B,$A53)</f>
        <v>247.21384130711098</v>
      </c>
      <c r="I53" s="36">
        <f>SUMIFS(ME_PV_ALL!$F:$F,ME_PV_ALL!$C:$C,$B53,ME_PV_ALL!$D:$D,$C53,ME_PV_ALL!$E:$E,I$4,ME_PV_ALL!$B:$B,$A53)</f>
        <v>268.30313509413827</v>
      </c>
      <c r="J53" s="36">
        <f>SUMIFS(ME_PV_ALL!$F:$F,ME_PV_ALL!$C:$C,$B53,ME_PV_ALL!$D:$D,$C53,ME_PV_ALL!$E:$E,J$4,ME_PV_ALL!$B:$B,$A53)</f>
        <v>287.45778787247428</v>
      </c>
      <c r="K53" s="36">
        <f>SUMIFS(ME_PV_ALL!$F:$F,ME_PV_ALL!$C:$C,$B53,ME_PV_ALL!$D:$D,$C53,ME_PV_ALL!$E:$E,K$4,ME_PV_ALL!$B:$B,$A53)</f>
        <v>304.7186262521887</v>
      </c>
      <c r="L53" s="12" t="s">
        <v>49</v>
      </c>
      <c r="M53" s="36">
        <f>SUMIFS(Baseline_ME!$F:$F,Baseline_ME!$C:$C,$B53,Baseline_ME!$D:$D,$C53,Baseline_ME!$E:$E,M$4,Baseline_ME!$B:$B,$A53)</f>
        <v>172</v>
      </c>
      <c r="N53" s="36">
        <f>SUMIFS(Baseline_ME!$F:$F,Baseline_ME!$C:$C,$B53,Baseline_ME!$D:$D,$C53,Baseline_ME!$E:$E,N$4,Baseline_ME!$B:$B,$A53)</f>
        <v>199.2282712130949</v>
      </c>
      <c r="O53" s="36">
        <f>SUMIFS(Baseline_ME!$F:$F,Baseline_ME!$C:$C,$B53,Baseline_ME!$D:$D,$C53,Baseline_ME!$E:$E,O$4,Baseline_ME!$B:$B,$A53)</f>
        <v>224.32900808573891</v>
      </c>
      <c r="P53" s="36">
        <f>SUMIFS(Baseline_ME!$F:$F,Baseline_ME!$C:$C,$B53,Baseline_ME!$D:$D,$C53,Baseline_ME!$E:$E,P$4,Baseline_ME!$B:$B,$A53)</f>
        <v>247.363347893781</v>
      </c>
      <c r="Q53" s="36">
        <f>SUMIFS(Baseline_ME!$F:$F,Baseline_ME!$C:$C,$B53,Baseline_ME!$D:$D,$C53,Baseline_ME!$E:$E,Q$4,Baseline_ME!$B:$B,$A53)</f>
        <v>268.4168468776179</v>
      </c>
      <c r="R53" s="36">
        <f>SUMIFS(Baseline_ME!$F:$F,Baseline_ME!$C:$C,$B53,Baseline_ME!$D:$D,$C53,Baseline_ME!$E:$E,R$4,Baseline_ME!$B:$B,$A53)</f>
        <v>287.55348613094185</v>
      </c>
      <c r="S53" s="36">
        <f>SUMIFS(Baseline_ME!$F:$F,Baseline_ME!$C:$C,$B53,Baseline_ME!$D:$D,$C53,Baseline_ME!$E:$E,S$4,Baseline_ME!$B:$B,$A53)</f>
        <v>304.80812470200351</v>
      </c>
      <c r="U53" s="45">
        <f t="shared" ref="U53:W57" si="12">E53/M53-1</f>
        <v>0</v>
      </c>
      <c r="V53" s="45">
        <f t="shared" si="12"/>
        <v>0</v>
      </c>
      <c r="W53" s="45">
        <f t="shared" si="12"/>
        <v>-9.3369637506068859E-4</v>
      </c>
      <c r="X53" s="45">
        <f t="shared" si="10"/>
        <v>-6.0440072445255844E-4</v>
      </c>
      <c r="Y53" s="45">
        <f t="shared" si="10"/>
        <v>-4.2363877231399449E-4</v>
      </c>
      <c r="Z53" s="45">
        <f t="shared" si="10"/>
        <v>-3.3280159373194618E-4</v>
      </c>
      <c r="AA53" s="45">
        <f t="shared" si="10"/>
        <v>-2.9362225794449248E-4</v>
      </c>
      <c r="AC53" s="53">
        <f t="shared" ref="AC53:AE57" si="13">E53-M53</f>
        <v>0</v>
      </c>
      <c r="AD53" s="53">
        <f t="shared" si="13"/>
        <v>0</v>
      </c>
      <c r="AE53" s="53">
        <f t="shared" si="13"/>
        <v>-0.20945518167062005</v>
      </c>
      <c r="AF53" s="53">
        <f t="shared" si="11"/>
        <v>-0.14950658667001449</v>
      </c>
      <c r="AG53" s="53">
        <f t="shared" si="11"/>
        <v>-0.11371178347962996</v>
      </c>
      <c r="AH53" s="53">
        <f t="shared" si="11"/>
        <v>-9.5698258467564301E-2</v>
      </c>
      <c r="AI53" s="53">
        <f t="shared" si="11"/>
        <v>-8.949844981481192E-2</v>
      </c>
      <c r="AP53" t="s">
        <v>32</v>
      </c>
      <c r="AQ53" t="s">
        <v>47</v>
      </c>
      <c r="AR53" s="63">
        <v>9.6662830000000005E-2</v>
      </c>
      <c r="AS53" s="63">
        <v>0.61059189999999997</v>
      </c>
      <c r="AT53" s="63">
        <v>9.6662830000000005E-2</v>
      </c>
      <c r="AU53" s="63">
        <v>9.6662830000000005E-2</v>
      </c>
      <c r="AV53" s="63">
        <v>9.6662830000000005E-2</v>
      </c>
      <c r="AW53" s="63">
        <v>9.6662830000000005E-2</v>
      </c>
      <c r="AX53" s="63">
        <v>9.6662830000000005E-2</v>
      </c>
    </row>
    <row r="54" spans="1:50" x14ac:dyDescent="0.25">
      <c r="A54" s="1" t="s">
        <v>66</v>
      </c>
      <c r="B54" s="1" t="s">
        <v>44</v>
      </c>
      <c r="C54" s="1" t="s">
        <v>32</v>
      </c>
      <c r="D54" s="12" t="s">
        <v>55</v>
      </c>
      <c r="E54" s="36">
        <f>SUMIFS(ME_PV_ALL!$F:$F,ME_PV_ALL!$C:$C,$B54,ME_PV_ALL!$D:$D,$C54,ME_PV_ALL!$E:$E,E$4,ME_PV_ALL!$B:$B,$A54)</f>
        <v>224</v>
      </c>
      <c r="F54" s="36">
        <f>SUMIFS(ME_PV_ALL!$F:$F,ME_PV_ALL!$C:$C,$B54,ME_PV_ALL!$D:$D,$C54,ME_PV_ALL!$E:$E,F$4,ME_PV_ALL!$B:$B,$A54)</f>
        <v>272.57658597175759</v>
      </c>
      <c r="G54" s="36">
        <f>SUMIFS(ME_PV_ALL!$F:$F,ME_PV_ALL!$C:$C,$B54,ME_PV_ALL!$D:$D,$C54,ME_PV_ALL!$E:$E,G$4,ME_PV_ALL!$B:$B,$A54)</f>
        <v>319.20305915800998</v>
      </c>
      <c r="H54" s="36">
        <f>SUMIFS(ME_PV_ALL!$F:$F,ME_PV_ALL!$C:$C,$B54,ME_PV_ALL!$D:$D,$C54,ME_PV_ALL!$E:$E,H$4,ME_PV_ALL!$B:$B,$A54)</f>
        <v>360.80109960451017</v>
      </c>
      <c r="I54" s="36">
        <f>SUMIFS(ME_PV_ALL!$F:$F,ME_PV_ALL!$C:$C,$B54,ME_PV_ALL!$D:$D,$C54,ME_PV_ALL!$E:$E,I$4,ME_PV_ALL!$B:$B,$A54)</f>
        <v>396.25386885633088</v>
      </c>
      <c r="J54" s="36">
        <f>SUMIFS(ME_PV_ALL!$F:$F,ME_PV_ALL!$C:$C,$B54,ME_PV_ALL!$D:$D,$C54,ME_PV_ALL!$E:$E,J$4,ME_PV_ALL!$B:$B,$A54)</f>
        <v>424.96287385380998</v>
      </c>
      <c r="K54" s="36">
        <f>SUMIFS(ME_PV_ALL!$F:$F,ME_PV_ALL!$C:$C,$B54,ME_PV_ALL!$D:$D,$C54,ME_PV_ALL!$E:$E,K$4,ME_PV_ALL!$B:$B,$A54)</f>
        <v>447.09181462869049</v>
      </c>
      <c r="L54" s="12" t="s">
        <v>49</v>
      </c>
      <c r="M54" s="36">
        <f>SUMIFS(Baseline_ME!$F:$F,Baseline_ME!$C:$C,$B54,Baseline_ME!$D:$D,$C54,Baseline_ME!$E:$E,M$4,Baseline_ME!$B:$B,$A54)</f>
        <v>224</v>
      </c>
      <c r="N54" s="36">
        <f>SUMIFS(Baseline_ME!$F:$F,Baseline_ME!$C:$C,$B54,Baseline_ME!$D:$D,$C54,Baseline_ME!$E:$E,N$4,Baseline_ME!$B:$B,$A54)</f>
        <v>272.57658597175759</v>
      </c>
      <c r="O54" s="36">
        <f>SUMIFS(Baseline_ME!$F:$F,Baseline_ME!$C:$C,$B54,Baseline_ME!$D:$D,$C54,Baseline_ME!$E:$E,O$4,Baseline_ME!$B:$B,$A54)</f>
        <v>318.78139781277935</v>
      </c>
      <c r="P54" s="36">
        <f>SUMIFS(Baseline_ME!$F:$F,Baseline_ME!$C:$C,$B54,Baseline_ME!$D:$D,$C54,Baseline_ME!$E:$E,P$4,Baseline_ME!$B:$B,$A54)</f>
        <v>360.32202746514588</v>
      </c>
      <c r="Q54" s="36">
        <f>SUMIFS(Baseline_ME!$F:$F,Baseline_ME!$C:$C,$B54,Baseline_ME!$D:$D,$C54,Baseline_ME!$E:$E,Q$4,Baseline_ME!$B:$B,$A54)</f>
        <v>395.71835647820484</v>
      </c>
      <c r="R54" s="36">
        <f>SUMIFS(Baseline_ME!$F:$F,Baseline_ME!$C:$C,$B54,Baseline_ME!$D:$D,$C54,Baseline_ME!$E:$E,R$4,Baseline_ME!$B:$B,$A54)</f>
        <v>424.36869551160032</v>
      </c>
      <c r="S54" s="36">
        <f>SUMIFS(Baseline_ME!$F:$F,Baseline_ME!$C:$C,$B54,Baseline_ME!$D:$D,$C54,Baseline_ME!$E:$E,S$4,Baseline_ME!$B:$B,$A54)</f>
        <v>446.43556198614226</v>
      </c>
      <c r="U54" s="45">
        <f t="shared" si="12"/>
        <v>0</v>
      </c>
      <c r="V54" s="45">
        <f t="shared" si="12"/>
        <v>0</v>
      </c>
      <c r="W54" s="45">
        <f t="shared" si="12"/>
        <v>1.3227288296109307E-3</v>
      </c>
      <c r="X54" s="45">
        <f t="shared" si="10"/>
        <v>1.3295666177683962E-3</v>
      </c>
      <c r="Y54" s="45">
        <f t="shared" si="10"/>
        <v>1.3532664567090791E-3</v>
      </c>
      <c r="Z54" s="45">
        <f t="shared" si="10"/>
        <v>1.4001464964170651E-3</v>
      </c>
      <c r="AA54" s="45">
        <f t="shared" si="10"/>
        <v>1.4699829010678123E-3</v>
      </c>
      <c r="AC54" s="53">
        <f t="shared" si="13"/>
        <v>0</v>
      </c>
      <c r="AD54" s="53">
        <f t="shared" si="13"/>
        <v>0</v>
      </c>
      <c r="AE54" s="53">
        <f t="shared" si="13"/>
        <v>0.42166134523063192</v>
      </c>
      <c r="AF54" s="53">
        <f t="shared" si="11"/>
        <v>0.47907213936429116</v>
      </c>
      <c r="AG54" s="53">
        <f t="shared" si="11"/>
        <v>0.53551237812604313</v>
      </c>
      <c r="AH54" s="53">
        <f t="shared" si="11"/>
        <v>0.59417834220965915</v>
      </c>
      <c r="AI54" s="53">
        <f t="shared" si="11"/>
        <v>0.65625264254822469</v>
      </c>
    </row>
    <row r="55" spans="1:50" x14ac:dyDescent="0.25">
      <c r="A55" s="1" t="s">
        <v>66</v>
      </c>
      <c r="B55" s="1" t="s">
        <v>45</v>
      </c>
      <c r="C55" s="1" t="s">
        <v>32</v>
      </c>
      <c r="D55" s="12" t="s">
        <v>55</v>
      </c>
      <c r="E55" s="36">
        <f>SUMIFS(ME_PV_ALL!$F:$F,ME_PV_ALL!$C:$C,$B55,ME_PV_ALL!$D:$D,$C55,ME_PV_ALL!$E:$E,E$4,ME_PV_ALL!$B:$B,$A55)</f>
        <v>107</v>
      </c>
      <c r="F55" s="36">
        <f>SUMIFS(ME_PV_ALL!$F:$F,ME_PV_ALL!$C:$C,$B55,ME_PV_ALL!$D:$D,$C55,ME_PV_ALL!$E:$E,F$4,ME_PV_ALL!$B:$B,$A55)</f>
        <v>123.90240395729418</v>
      </c>
      <c r="G55" s="36">
        <f>SUMIFS(ME_PV_ALL!$F:$F,ME_PV_ALL!$C:$C,$B55,ME_PV_ALL!$D:$D,$C55,ME_PV_ALL!$E:$E,G$4,ME_PV_ALL!$B:$B,$A55)</f>
        <v>139.33398745821242</v>
      </c>
      <c r="H55" s="36">
        <f>SUMIFS(ME_PV_ALL!$F:$F,ME_PV_ALL!$C:$C,$B55,ME_PV_ALL!$D:$D,$C55,ME_PV_ALL!$E:$E,H$4,ME_PV_ALL!$B:$B,$A55)</f>
        <v>154.00229393392817</v>
      </c>
      <c r="I55" s="36">
        <f>SUMIFS(ME_PV_ALL!$F:$F,ME_PV_ALL!$C:$C,$B55,ME_PV_ALL!$D:$D,$C55,ME_PV_ALL!$E:$E,I$4,ME_PV_ALL!$B:$B,$A55)</f>
        <v>167.32547194451493</v>
      </c>
      <c r="J55" s="36">
        <f>SUMIFS(ME_PV_ALL!$F:$F,ME_PV_ALL!$C:$C,$B55,ME_PV_ALL!$D:$D,$C55,ME_PV_ALL!$E:$E,J$4,ME_PV_ALL!$B:$B,$A55)</f>
        <v>179.25432795674939</v>
      </c>
      <c r="K55" s="36">
        <f>SUMIFS(ME_PV_ALL!$F:$F,ME_PV_ALL!$C:$C,$B55,ME_PV_ALL!$D:$D,$C55,ME_PV_ALL!$E:$E,K$4,ME_PV_ALL!$B:$B,$A55)</f>
        <v>189.78641646309111</v>
      </c>
      <c r="L55" s="12" t="s">
        <v>49</v>
      </c>
      <c r="M55" s="36">
        <f>SUMIFS(Baseline_ME!$F:$F,Baseline_ME!$C:$C,$B55,Baseline_ME!$D:$D,$C55,Baseline_ME!$E:$E,M$4,Baseline_ME!$B:$B,$A55)</f>
        <v>107</v>
      </c>
      <c r="N55" s="36">
        <f>SUMIFS(Baseline_ME!$F:$F,Baseline_ME!$C:$C,$B55,Baseline_ME!$D:$D,$C55,Baseline_ME!$E:$E,N$4,Baseline_ME!$B:$B,$A55)</f>
        <v>123.90240395729418</v>
      </c>
      <c r="O55" s="36">
        <f>SUMIFS(Baseline_ME!$F:$F,Baseline_ME!$C:$C,$B55,Baseline_ME!$D:$D,$C55,Baseline_ME!$E:$E,O$4,Baseline_ME!$B:$B,$A55)</f>
        <v>139.78606819989682</v>
      </c>
      <c r="P55" s="36">
        <f>SUMIFS(Baseline_ME!$F:$F,Baseline_ME!$C:$C,$B55,Baseline_ME!$D:$D,$C55,Baseline_ME!$E:$E,P$4,Baseline_ME!$B:$B,$A55)</f>
        <v>154.43723158036866</v>
      </c>
      <c r="Q55" s="36">
        <f>SUMIFS(Baseline_ME!$F:$F,Baseline_ME!$C:$C,$B55,Baseline_ME!$D:$D,$C55,Baseline_ME!$E:$E,Q$4,Baseline_ME!$B:$B,$A55)</f>
        <v>167.74160746183372</v>
      </c>
      <c r="R55" s="36">
        <f>SUMIFS(Baseline_ME!$F:$F,Baseline_ME!$C:$C,$B55,Baseline_ME!$D:$D,$C55,Baseline_ME!$E:$E,R$4,Baseline_ME!$B:$B,$A55)</f>
        <v>179.65117071814331</v>
      </c>
      <c r="S55" s="36">
        <f>SUMIFS(Baseline_ME!$F:$F,Baseline_ME!$C:$C,$B55,Baseline_ME!$D:$D,$C55,Baseline_ME!$E:$E,S$4,Baseline_ME!$B:$B,$A55)</f>
        <v>190.16380437173811</v>
      </c>
      <c r="U55" s="45">
        <f t="shared" si="12"/>
        <v>0</v>
      </c>
      <c r="V55" s="45">
        <f t="shared" si="12"/>
        <v>0</v>
      </c>
      <c r="W55" s="45">
        <f t="shared" si="12"/>
        <v>-3.2340901171775682E-3</v>
      </c>
      <c r="X55" s="45">
        <f t="shared" si="10"/>
        <v>-2.8162745601545414E-3</v>
      </c>
      <c r="Y55" s="45">
        <f t="shared" si="10"/>
        <v>-2.4808127429771787E-3</v>
      </c>
      <c r="Z55" s="45">
        <f t="shared" si="10"/>
        <v>-2.2089628462066413E-3</v>
      </c>
      <c r="AA55" s="45">
        <f t="shared" si="10"/>
        <v>-1.9845412216789038E-3</v>
      </c>
      <c r="AC55" s="53">
        <f t="shared" si="13"/>
        <v>0</v>
      </c>
      <c r="AD55" s="53">
        <f t="shared" si="13"/>
        <v>0</v>
      </c>
      <c r="AE55" s="53">
        <f t="shared" si="13"/>
        <v>-0.45208074168439794</v>
      </c>
      <c r="AF55" s="53">
        <f t="shared" si="11"/>
        <v>-0.43493764644048838</v>
      </c>
      <c r="AG55" s="53">
        <f t="shared" si="11"/>
        <v>-0.41613551731879284</v>
      </c>
      <c r="AH55" s="53">
        <f t="shared" si="11"/>
        <v>-0.39684276139391272</v>
      </c>
      <c r="AI55" s="53">
        <f t="shared" si="11"/>
        <v>-0.37738790864699467</v>
      </c>
    </row>
    <row r="56" spans="1:50" x14ac:dyDescent="0.25">
      <c r="A56" s="1" t="s">
        <v>66</v>
      </c>
      <c r="B56" s="1" t="s">
        <v>46</v>
      </c>
      <c r="C56" s="1" t="s">
        <v>32</v>
      </c>
      <c r="D56" s="12" t="s">
        <v>55</v>
      </c>
      <c r="E56" s="36">
        <f>SUMIFS(ME_PV_ALL!$F:$F,ME_PV_ALL!$C:$C,$B56,ME_PV_ALL!$D:$D,$C56,ME_PV_ALL!$E:$E,E$4,ME_PV_ALL!$B:$B,$A56)</f>
        <v>274</v>
      </c>
      <c r="F56" s="36">
        <f>SUMIFS(ME_PV_ALL!$F:$F,ME_PV_ALL!$C:$C,$B56,ME_PV_ALL!$D:$D,$C56,ME_PV_ALL!$E:$E,F$4,ME_PV_ALL!$B:$B,$A56)</f>
        <v>308.69309043079198</v>
      </c>
      <c r="G56" s="36">
        <f>SUMIFS(ME_PV_ALL!$F:$F,ME_PV_ALL!$C:$C,$B56,ME_PV_ALL!$D:$D,$C56,ME_PV_ALL!$E:$E,G$4,ME_PV_ALL!$B:$B,$A56)</f>
        <v>340.37651917532196</v>
      </c>
      <c r="H56" s="36">
        <f>SUMIFS(ME_PV_ALL!$F:$F,ME_PV_ALL!$C:$C,$B56,ME_PV_ALL!$D:$D,$C56,ME_PV_ALL!$E:$E,H$4,ME_PV_ALL!$B:$B,$A56)</f>
        <v>370.91707289574219</v>
      </c>
      <c r="I56" s="36">
        <f>SUMIFS(ME_PV_ALL!$F:$F,ME_PV_ALL!$C:$C,$B56,ME_PV_ALL!$D:$D,$C56,ME_PV_ALL!$E:$E,I$4,ME_PV_ALL!$B:$B,$A56)</f>
        <v>398.86188065350888</v>
      </c>
      <c r="J56" s="36">
        <f>SUMIFS(ME_PV_ALL!$F:$F,ME_PV_ALL!$C:$C,$B56,ME_PV_ALL!$D:$D,$C56,ME_PV_ALL!$E:$E,J$4,ME_PV_ALL!$B:$B,$A56)</f>
        <v>424.06624945587146</v>
      </c>
      <c r="K56" s="36">
        <f>SUMIFS(ME_PV_ALL!$F:$F,ME_PV_ALL!$C:$C,$B56,ME_PV_ALL!$D:$D,$C56,ME_PV_ALL!$E:$E,K$4,ME_PV_ALL!$B:$B,$A56)</f>
        <v>446.47668487117875</v>
      </c>
      <c r="L56" s="12" t="s">
        <v>49</v>
      </c>
      <c r="M56" s="36">
        <f>SUMIFS(Baseline_ME!$F:$F,Baseline_ME!$C:$C,$B56,Baseline_ME!$D:$D,$C56,Baseline_ME!$E:$E,M$4,Baseline_ME!$B:$B,$A56)</f>
        <v>274</v>
      </c>
      <c r="N56" s="36">
        <f>SUMIFS(Baseline_ME!$F:$F,Baseline_ME!$C:$C,$B56,Baseline_ME!$D:$D,$C56,Baseline_ME!$E:$E,N$4,Baseline_ME!$B:$B,$A56)</f>
        <v>308.69309043079198</v>
      </c>
      <c r="O56" s="36">
        <f>SUMIFS(Baseline_ME!$F:$F,Baseline_ME!$C:$C,$B56,Baseline_ME!$D:$D,$C56,Baseline_ME!$E:$E,O$4,Baseline_ME!$B:$B,$A56)</f>
        <v>341.53737058186982</v>
      </c>
      <c r="P56" s="36">
        <f>SUMIFS(Baseline_ME!$F:$F,Baseline_ME!$C:$C,$B56,Baseline_ME!$D:$D,$C56,Baseline_ME!$E:$E,P$4,Baseline_ME!$B:$B,$A56)</f>
        <v>372.05061352533767</v>
      </c>
      <c r="Q56" s="36">
        <f>SUMIFS(Baseline_ME!$F:$F,Baseline_ME!$C:$C,$B56,Baseline_ME!$D:$D,$C56,Baseline_ME!$E:$E,Q$4,Baseline_ME!$B:$B,$A56)</f>
        <v>399.95959596117189</v>
      </c>
      <c r="R56" s="36">
        <f>SUMIFS(Baseline_ME!$F:$F,Baseline_ME!$C:$C,$B56,Baseline_ME!$D:$D,$C56,Baseline_ME!$E:$E,R$4,Baseline_ME!$B:$B,$A56)</f>
        <v>425.12382650458932</v>
      </c>
      <c r="S56" s="36">
        <f>SUMIFS(Baseline_ME!$F:$F,Baseline_ME!$C:$C,$B56,Baseline_ME!$D:$D,$C56,Baseline_ME!$E:$E,S$4,Baseline_ME!$B:$B,$A56)</f>
        <v>447.4918638365225</v>
      </c>
      <c r="U56" s="45">
        <f t="shared" si="12"/>
        <v>0</v>
      </c>
      <c r="V56" s="45">
        <f t="shared" si="12"/>
        <v>0</v>
      </c>
      <c r="W56" s="45">
        <f t="shared" si="12"/>
        <v>-3.3989001103162941E-3</v>
      </c>
      <c r="X56" s="45">
        <f t="shared" si="10"/>
        <v>-3.0467376974726568E-3</v>
      </c>
      <c r="Y56" s="45">
        <f t="shared" si="10"/>
        <v>-2.7445654979848522E-3</v>
      </c>
      <c r="Z56" s="45">
        <f t="shared" si="10"/>
        <v>-2.4876917800946696E-3</v>
      </c>
      <c r="AA56" s="45">
        <f t="shared" si="10"/>
        <v>-2.2685975933511848E-3</v>
      </c>
      <c r="AC56" s="53">
        <f t="shared" si="13"/>
        <v>0</v>
      </c>
      <c r="AD56" s="53">
        <f t="shared" si="13"/>
        <v>0</v>
      </c>
      <c r="AE56" s="53">
        <f t="shared" si="13"/>
        <v>-1.160851406547863</v>
      </c>
      <c r="AF56" s="53">
        <f t="shared" si="11"/>
        <v>-1.1335406295954726</v>
      </c>
      <c r="AG56" s="53">
        <f t="shared" si="11"/>
        <v>-1.0977153076630088</v>
      </c>
      <c r="AH56" s="53">
        <f t="shared" si="11"/>
        <v>-1.0575770487178602</v>
      </c>
      <c r="AI56" s="53">
        <f t="shared" si="11"/>
        <v>-1.0151789653437504</v>
      </c>
    </row>
    <row r="57" spans="1:50" x14ac:dyDescent="0.25">
      <c r="A57" s="8" t="s">
        <v>66</v>
      </c>
      <c r="B57" s="8" t="s">
        <v>47</v>
      </c>
      <c r="C57" s="8" t="s">
        <v>32</v>
      </c>
      <c r="D57" s="34" t="s">
        <v>55</v>
      </c>
      <c r="E57" s="37">
        <f>SUMIFS(ME_PV_ALL!$F:$F,ME_PV_ALL!$C:$C,$B57,ME_PV_ALL!$D:$D,$C57,ME_PV_ALL!$E:$E,E$4,ME_PV_ALL!$B:$B,$A57)</f>
        <v>29</v>
      </c>
      <c r="F57" s="37">
        <f>SUMIFS(ME_PV_ALL!$F:$F,ME_PV_ALL!$C:$C,$B57,ME_PV_ALL!$D:$D,$C57,ME_PV_ALL!$E:$E,F$4,ME_PV_ALL!$B:$B,$A57)</f>
        <v>33.568641161868932</v>
      </c>
      <c r="G57" s="37">
        <f>SUMIFS(ME_PV_ALL!$F:$F,ME_PV_ALL!$C:$C,$B57,ME_PV_ALL!$D:$D,$C57,ME_PV_ALL!$E:$E,G$4,ME_PV_ALL!$B:$B,$A57)</f>
        <v>41.496778654278245</v>
      </c>
      <c r="H57" s="37">
        <f>SUMIFS(ME_PV_ALL!$F:$F,ME_PV_ALL!$C:$C,$B57,ME_PV_ALL!$D:$D,$C57,ME_PV_ALL!$E:$E,H$4,ME_PV_ALL!$B:$B,$A57)</f>
        <v>46.051706816220616</v>
      </c>
      <c r="I57" s="37">
        <f>SUMIFS(ME_PV_ALL!$F:$F,ME_PV_ALL!$C:$C,$B57,ME_PV_ALL!$D:$D,$C57,ME_PV_ALL!$E:$E,I$4,ME_PV_ALL!$B:$B,$A57)</f>
        <v>50.664570858056599</v>
      </c>
      <c r="J57" s="37">
        <f>SUMIFS(ME_PV_ALL!$F:$F,ME_PV_ALL!$C:$C,$B57,ME_PV_ALL!$D:$D,$C57,ME_PV_ALL!$E:$E,J$4,ME_PV_ALL!$B:$B,$A57)</f>
        <v>55.320528092080608</v>
      </c>
      <c r="K57" s="37">
        <f>SUMIFS(ME_PV_ALL!$F:$F,ME_PV_ALL!$C:$C,$B57,ME_PV_ALL!$D:$D,$C57,ME_PV_ALL!$E:$E,K$4,ME_PV_ALL!$B:$B,$A57)</f>
        <v>59.949276821399401</v>
      </c>
      <c r="L57" s="34" t="s">
        <v>49</v>
      </c>
      <c r="M57" s="37">
        <f>SUMIFS(Baseline_ME!$F:$F,Baseline_ME!$C:$C,$B57,Baseline_ME!$D:$D,$C57,Baseline_ME!$E:$E,M$4,Baseline_ME!$B:$B,$A57)</f>
        <v>29</v>
      </c>
      <c r="N57" s="37">
        <f>SUMIFS(Baseline_ME!$F:$F,Baseline_ME!$C:$C,$B57,Baseline_ME!$D:$D,$C57,Baseline_ME!$E:$E,N$4,Baseline_ME!$B:$B,$A57)</f>
        <v>33.568641161868932</v>
      </c>
      <c r="O57" s="37">
        <f>SUMIFS(Baseline_ME!$F:$F,Baseline_ME!$C:$C,$B57,Baseline_ME!$D:$D,$C57,Baseline_ME!$E:$E,O$4,Baseline_ME!$B:$B,$A57)</f>
        <v>38.047590385159509</v>
      </c>
      <c r="P57" s="37">
        <f>SUMIFS(Baseline_ME!$F:$F,Baseline_ME!$C:$C,$B57,Baseline_ME!$D:$D,$C57,Baseline_ME!$E:$E,P$4,Baseline_ME!$B:$B,$A57)</f>
        <v>42.537611921158451</v>
      </c>
      <c r="Q57" s="37">
        <f>SUMIFS(Baseline_ME!$F:$F,Baseline_ME!$C:$C,$B57,Baseline_ME!$D:$D,$C57,Baseline_ME!$E:$E,Q$4,Baseline_ME!$B:$B,$A57)</f>
        <v>47.084205949403561</v>
      </c>
      <c r="R57" s="37">
        <f>SUMIFS(Baseline_ME!$F:$F,Baseline_ME!$C:$C,$B57,Baseline_ME!$D:$D,$C57,Baseline_ME!$E:$E,R$4,Baseline_ME!$B:$B,$A57)</f>
        <v>51.668221701571674</v>
      </c>
      <c r="S57" s="37">
        <f>SUMIFS(Baseline_ME!$F:$F,Baseline_ME!$C:$C,$B57,Baseline_ME!$D:$D,$C57,Baseline_ME!$E:$E,S$4,Baseline_ME!$B:$B,$A57)</f>
        <v>56.21936426102868</v>
      </c>
      <c r="U57" s="46">
        <f t="shared" si="12"/>
        <v>0</v>
      </c>
      <c r="V57" s="46">
        <f t="shared" si="12"/>
        <v>0</v>
      </c>
      <c r="W57" s="46">
        <f t="shared" si="12"/>
        <v>9.0654578495044325E-2</v>
      </c>
      <c r="X57" s="46">
        <f t="shared" si="10"/>
        <v>8.2611475735294704E-2</v>
      </c>
      <c r="Y57" s="46">
        <f t="shared" si="10"/>
        <v>7.6041739187456603E-2</v>
      </c>
      <c r="Z57" s="46">
        <f t="shared" si="10"/>
        <v>7.0687673587918942E-2</v>
      </c>
      <c r="AA57" s="46">
        <f t="shared" si="10"/>
        <v>6.634569083799291E-2</v>
      </c>
      <c r="AC57" s="54">
        <f t="shared" si="13"/>
        <v>0</v>
      </c>
      <c r="AD57" s="54">
        <f t="shared" si="13"/>
        <v>0</v>
      </c>
      <c r="AE57" s="54">
        <f t="shared" si="13"/>
        <v>3.4491882691187357</v>
      </c>
      <c r="AF57" s="54">
        <f t="shared" si="11"/>
        <v>3.5140948950621649</v>
      </c>
      <c r="AG57" s="54">
        <f t="shared" si="11"/>
        <v>3.5803649086530385</v>
      </c>
      <c r="AH57" s="54">
        <f t="shared" si="11"/>
        <v>3.652306390508933</v>
      </c>
      <c r="AI57" s="54">
        <f t="shared" si="11"/>
        <v>3.7299125603707211</v>
      </c>
      <c r="AQ57" t="s">
        <v>31</v>
      </c>
      <c r="AR57" t="s">
        <v>74</v>
      </c>
    </row>
    <row r="58" spans="1:50" x14ac:dyDescent="0.25">
      <c r="AQ58" t="s">
        <v>42</v>
      </c>
      <c r="AR58" t="s">
        <v>75</v>
      </c>
    </row>
    <row r="59" spans="1:50" x14ac:dyDescent="0.25">
      <c r="AC59" s="11">
        <v>2020</v>
      </c>
      <c r="AD59" s="11">
        <v>2025</v>
      </c>
      <c r="AE59" s="11">
        <v>2030</v>
      </c>
      <c r="AF59" s="11">
        <v>2035</v>
      </c>
      <c r="AG59" s="11">
        <v>2040</v>
      </c>
      <c r="AH59" s="11">
        <v>2045</v>
      </c>
      <c r="AI59" s="11">
        <v>2050</v>
      </c>
      <c r="AQ59" t="s">
        <v>43</v>
      </c>
      <c r="AR59" t="s">
        <v>76</v>
      </c>
    </row>
    <row r="60" spans="1:50" x14ac:dyDescent="0.25">
      <c r="AB60" t="s">
        <v>66</v>
      </c>
      <c r="AC60" s="60">
        <f>AC57</f>
        <v>0</v>
      </c>
      <c r="AD60" s="60">
        <f t="shared" ref="AD60:AI60" si="14">AD57</f>
        <v>0</v>
      </c>
      <c r="AE60" s="60">
        <f t="shared" si="14"/>
        <v>3.4491882691187357</v>
      </c>
      <c r="AF60" s="60">
        <f t="shared" si="14"/>
        <v>3.5140948950621649</v>
      </c>
      <c r="AG60" s="60">
        <f t="shared" si="14"/>
        <v>3.5803649086530385</v>
      </c>
      <c r="AH60" s="60">
        <f t="shared" si="14"/>
        <v>3.652306390508933</v>
      </c>
      <c r="AI60" s="60">
        <f t="shared" si="14"/>
        <v>3.7299125603707211</v>
      </c>
      <c r="AQ60" t="s">
        <v>44</v>
      </c>
      <c r="AR60" t="s">
        <v>77</v>
      </c>
    </row>
    <row r="61" spans="1:50" x14ac:dyDescent="0.25">
      <c r="AB61" t="s">
        <v>68</v>
      </c>
      <c r="AC61" s="61">
        <f>AC50</f>
        <v>0</v>
      </c>
      <c r="AD61" s="61">
        <f t="shared" ref="AD61:AI61" si="15">AD50</f>
        <v>0</v>
      </c>
      <c r="AE61" s="61">
        <f t="shared" si="15"/>
        <v>7.1315669247199764</v>
      </c>
      <c r="AF61" s="61">
        <f t="shared" si="15"/>
        <v>7.1138782340223941</v>
      </c>
      <c r="AG61" s="61">
        <f t="shared" si="15"/>
        <v>7.0945027150249302</v>
      </c>
      <c r="AH61" s="61">
        <f t="shared" si="15"/>
        <v>7.0698165064804215</v>
      </c>
      <c r="AI61" s="61">
        <f t="shared" si="15"/>
        <v>7.0396009027538184</v>
      </c>
      <c r="AQ61" t="s">
        <v>45</v>
      </c>
      <c r="AR61" t="s">
        <v>78</v>
      </c>
    </row>
    <row r="62" spans="1:50" x14ac:dyDescent="0.25">
      <c r="AB62" t="s">
        <v>73</v>
      </c>
      <c r="AC62" s="62">
        <f>AC29</f>
        <v>0</v>
      </c>
      <c r="AD62" s="62">
        <f t="shared" ref="AD62:AI62" si="16">AD29</f>
        <v>0</v>
      </c>
      <c r="AE62" s="62">
        <f t="shared" si="16"/>
        <v>10.205122865472717</v>
      </c>
      <c r="AF62" s="62">
        <f t="shared" si="16"/>
        <v>10.205122865472717</v>
      </c>
      <c r="AG62" s="62">
        <f t="shared" si="16"/>
        <v>10.205122865472717</v>
      </c>
      <c r="AH62" s="62">
        <f t="shared" si="16"/>
        <v>10.205122865472717</v>
      </c>
      <c r="AI62" s="62">
        <f t="shared" si="16"/>
        <v>10.205122865472717</v>
      </c>
      <c r="AQ62" t="s">
        <v>46</v>
      </c>
      <c r="AR62" t="s">
        <v>79</v>
      </c>
    </row>
    <row r="63" spans="1:50" x14ac:dyDescent="0.25">
      <c r="AQ63" t="s">
        <v>47</v>
      </c>
      <c r="AR63" t="s">
        <v>80</v>
      </c>
    </row>
    <row r="64" spans="1:50" x14ac:dyDescent="0.25">
      <c r="AC64" s="59"/>
      <c r="AD64" s="59"/>
      <c r="AE64" s="59"/>
      <c r="AF64" s="59"/>
      <c r="AG64" s="59"/>
      <c r="AH64" s="59"/>
      <c r="AI64" s="59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8FFE-64FD-4291-A052-83D302D7DBB6}">
  <sheetPr>
    <tabColor rgb="FF002060"/>
  </sheetPr>
  <dimension ref="A1:AX64"/>
  <sheetViews>
    <sheetView topLeftCell="P43" zoomScale="85" zoomScaleNormal="85" workbookViewId="0">
      <selection activeCell="AE36" sqref="AE30:AE36"/>
    </sheetView>
  </sheetViews>
  <sheetFormatPr defaultRowHeight="15" x14ac:dyDescent="0.25"/>
  <cols>
    <col min="2" max="2" width="17.5703125" bestFit="1" customWidth="1"/>
    <col min="4" max="4" width="19.5703125" customWidth="1"/>
    <col min="5" max="5" width="9.5703125" customWidth="1"/>
    <col min="6" max="11" width="9.7109375" bestFit="1" customWidth="1"/>
    <col min="12" max="12" width="19.5703125" customWidth="1"/>
    <col min="13" max="13" width="9.5703125" customWidth="1"/>
    <col min="14" max="19" width="9.7109375" bestFit="1" customWidth="1"/>
    <col min="21" max="21" width="9.5703125" customWidth="1"/>
    <col min="22" max="27" width="9.7109375" bestFit="1" customWidth="1"/>
    <col min="29" max="29" width="9.5703125" customWidth="1"/>
    <col min="30" max="35" width="9.7109375" bestFit="1" customWidth="1"/>
  </cols>
  <sheetData>
    <row r="1" spans="1:4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M1" s="1" t="s">
        <v>57</v>
      </c>
      <c r="AN1" s="1"/>
      <c r="AO1" s="1" t="s">
        <v>49</v>
      </c>
    </row>
    <row r="2" spans="1:4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M2" s="1" t="s">
        <v>57</v>
      </c>
      <c r="AN2" s="1"/>
      <c r="AO2" s="1" t="s">
        <v>49</v>
      </c>
    </row>
    <row r="3" spans="1:4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M3" s="1" t="s">
        <v>57</v>
      </c>
      <c r="AN3" s="1"/>
      <c r="AO3" s="1" t="s">
        <v>51</v>
      </c>
    </row>
    <row r="4" spans="1:41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0"/>
      <c r="M4" s="11">
        <v>2020</v>
      </c>
      <c r="N4" s="11">
        <v>2025</v>
      </c>
      <c r="O4" s="11">
        <v>2030</v>
      </c>
      <c r="P4" s="11">
        <v>2035</v>
      </c>
      <c r="Q4" s="11">
        <v>2040</v>
      </c>
      <c r="R4" s="11">
        <v>2045</v>
      </c>
      <c r="S4" s="11">
        <v>2050</v>
      </c>
      <c r="T4" s="1"/>
      <c r="U4" s="11">
        <v>2020</v>
      </c>
      <c r="V4" s="11">
        <v>2025</v>
      </c>
      <c r="W4" s="11">
        <v>2030</v>
      </c>
      <c r="X4" s="11">
        <v>2035</v>
      </c>
      <c r="Y4" s="11">
        <v>2040</v>
      </c>
      <c r="Z4" s="11">
        <v>2045</v>
      </c>
      <c r="AA4" s="11">
        <v>2050</v>
      </c>
      <c r="AB4" s="1"/>
      <c r="AC4" s="11">
        <v>2020</v>
      </c>
      <c r="AD4" s="11">
        <v>2025</v>
      </c>
      <c r="AE4" s="11">
        <v>2030</v>
      </c>
      <c r="AF4" s="11">
        <v>2035</v>
      </c>
      <c r="AG4" s="11">
        <v>2040</v>
      </c>
      <c r="AH4" s="11">
        <v>2045</v>
      </c>
      <c r="AI4" s="11">
        <v>2050</v>
      </c>
      <c r="AM4" s="1" t="s">
        <v>57</v>
      </c>
      <c r="AN4" s="1"/>
      <c r="AO4" s="1" t="s">
        <v>51</v>
      </c>
    </row>
    <row r="5" spans="1:41" x14ac:dyDescent="0.25">
      <c r="A5" s="23" t="s">
        <v>72</v>
      </c>
      <c r="B5" s="10"/>
      <c r="C5" s="10" t="s">
        <v>32</v>
      </c>
      <c r="D5" s="24" t="s">
        <v>59</v>
      </c>
      <c r="E5" s="42">
        <f>SUM(E6:E9)-E10</f>
        <v>550</v>
      </c>
      <c r="F5" s="42">
        <f t="shared" ref="F5:K5" si="0">SUM(F6:F9)-F10</f>
        <v>636.14011559965229</v>
      </c>
      <c r="G5" s="42">
        <f t="shared" si="0"/>
        <v>706.24391202595984</v>
      </c>
      <c r="H5" s="42">
        <f t="shared" si="0"/>
        <v>770.54530422630705</v>
      </c>
      <c r="I5" s="42">
        <f t="shared" si="0"/>
        <v>828.85208418538241</v>
      </c>
      <c r="J5" s="42">
        <f t="shared" si="0"/>
        <v>881.20464757587229</v>
      </c>
      <c r="K5" s="42">
        <f t="shared" si="0"/>
        <v>925.91417086399338</v>
      </c>
      <c r="L5" s="24" t="s">
        <v>51</v>
      </c>
      <c r="M5" s="42">
        <f>SUM(M6:M9)-M10</f>
        <v>550</v>
      </c>
      <c r="N5" s="42">
        <f t="shared" ref="N5:S5" si="1">SUM(N6:N9)-N10</f>
        <v>636.23118150594041</v>
      </c>
      <c r="O5" s="42">
        <f t="shared" si="1"/>
        <v>706.00514055634494</v>
      </c>
      <c r="P5" s="42">
        <f t="shared" si="1"/>
        <v>770.21257488798051</v>
      </c>
      <c r="Q5" s="42">
        <f t="shared" si="1"/>
        <v>828.42541623294494</v>
      </c>
      <c r="R5" s="42">
        <f t="shared" si="1"/>
        <v>880.69339190247319</v>
      </c>
      <c r="S5" s="42">
        <f t="shared" si="1"/>
        <v>925.33443771850443</v>
      </c>
      <c r="T5" s="1"/>
      <c r="U5" s="43">
        <f>E5/M5-1</f>
        <v>0</v>
      </c>
      <c r="V5" s="43">
        <f t="shared" ref="V5:AA11" si="2">F5/N5-1</f>
        <v>-1.4313335928073379E-4</v>
      </c>
      <c r="W5" s="43">
        <f t="shared" si="2"/>
        <v>3.3820075223078838E-4</v>
      </c>
      <c r="X5" s="43">
        <f t="shared" si="2"/>
        <v>4.3199676190042169E-4</v>
      </c>
      <c r="Y5" s="43">
        <f t="shared" si="2"/>
        <v>5.1503484088843976E-4</v>
      </c>
      <c r="Z5" s="43">
        <f t="shared" si="2"/>
        <v>5.8051494208966048E-4</v>
      </c>
      <c r="AA5" s="43">
        <f t="shared" si="2"/>
        <v>6.2651201755592467E-4</v>
      </c>
      <c r="AB5" s="1"/>
      <c r="AC5" s="51">
        <f>E5-M5</f>
        <v>0</v>
      </c>
      <c r="AD5" s="51">
        <f t="shared" ref="AD5:AI11" si="3">F5-N5</f>
        <v>-9.1065906288122278E-2</v>
      </c>
      <c r="AE5" s="51">
        <f t="shared" si="3"/>
        <v>0.23877146961490325</v>
      </c>
      <c r="AF5" s="51">
        <f t="shared" si="3"/>
        <v>0.33272933832654417</v>
      </c>
      <c r="AG5" s="51">
        <f t="shared" si="3"/>
        <v>0.42666795243746947</v>
      </c>
      <c r="AH5" s="51">
        <f t="shared" si="3"/>
        <v>0.51125567339909139</v>
      </c>
      <c r="AI5" s="51">
        <f t="shared" si="3"/>
        <v>0.5797331454889445</v>
      </c>
      <c r="AM5" s="1"/>
      <c r="AN5" s="1"/>
      <c r="AO5" s="1"/>
    </row>
    <row r="6" spans="1:41" x14ac:dyDescent="0.25">
      <c r="A6" s="5" t="s">
        <v>70</v>
      </c>
      <c r="B6" s="5"/>
      <c r="C6" s="5" t="s">
        <v>32</v>
      </c>
      <c r="D6" s="33" t="s">
        <v>59</v>
      </c>
      <c r="E6" s="35">
        <f t="shared" ref="E6:K11" si="4">SUMIFS(E$16:E$57,$A$16:$A$57,$A6)</f>
        <v>294</v>
      </c>
      <c r="F6" s="35">
        <f t="shared" si="4"/>
        <v>364.85092616829792</v>
      </c>
      <c r="G6" s="35">
        <f t="shared" si="4"/>
        <v>403.0023517697598</v>
      </c>
      <c r="H6" s="35">
        <f t="shared" si="4"/>
        <v>440.20314832650405</v>
      </c>
      <c r="I6" s="35">
        <f t="shared" si="4"/>
        <v>474.05430373866807</v>
      </c>
      <c r="J6" s="35">
        <f t="shared" si="4"/>
        <v>504.72783024409193</v>
      </c>
      <c r="K6" s="35">
        <f t="shared" si="4"/>
        <v>511.49213617486248</v>
      </c>
      <c r="L6" s="33" t="s">
        <v>51</v>
      </c>
      <c r="M6" s="35">
        <f t="shared" ref="M6:S11" si="5">SUMIFS(M$16:M$57,$A$16:$A$57,$A6)</f>
        <v>294</v>
      </c>
      <c r="N6" s="35">
        <f t="shared" si="5"/>
        <v>366.15286608261823</v>
      </c>
      <c r="O6" s="35">
        <f t="shared" si="5"/>
        <v>406.62776815623511</v>
      </c>
      <c r="P6" s="35">
        <f t="shared" si="5"/>
        <v>443.94554055280975</v>
      </c>
      <c r="Q6" s="35">
        <f t="shared" si="5"/>
        <v>477.86999491134907</v>
      </c>
      <c r="R6" s="35">
        <f t="shared" si="5"/>
        <v>508.62500582758304</v>
      </c>
      <c r="S6" s="35">
        <f t="shared" si="5"/>
        <v>515.60937187175193</v>
      </c>
      <c r="T6" s="1"/>
      <c r="U6" s="47">
        <f t="shared" ref="U6:U11" si="6">E6/M6-1</f>
        <v>0</v>
      </c>
      <c r="V6" s="47">
        <f t="shared" si="2"/>
        <v>-3.5557277708883062E-3</v>
      </c>
      <c r="W6" s="47">
        <f t="shared" si="2"/>
        <v>-8.9158111432329212E-3</v>
      </c>
      <c r="X6" s="47">
        <f t="shared" si="2"/>
        <v>-8.429845295090943E-3</v>
      </c>
      <c r="Y6" s="47">
        <f t="shared" si="2"/>
        <v>-7.9847891964609508E-3</v>
      </c>
      <c r="Z6" s="47">
        <f t="shared" si="2"/>
        <v>-7.6621784985777541E-3</v>
      </c>
      <c r="AA6" s="47">
        <f t="shared" si="2"/>
        <v>-7.9851839813213088E-3</v>
      </c>
      <c r="AB6" s="1"/>
      <c r="AC6" s="52">
        <f t="shared" ref="AC6:AC11" si="7">E6-M6</f>
        <v>0</v>
      </c>
      <c r="AD6" s="52">
        <f t="shared" si="3"/>
        <v>-1.3019399143203145</v>
      </c>
      <c r="AE6" s="52">
        <f t="shared" si="3"/>
        <v>-3.6254163864753082</v>
      </c>
      <c r="AF6" s="52">
        <f t="shared" si="3"/>
        <v>-3.7423922263056966</v>
      </c>
      <c r="AG6" s="52">
        <f t="shared" si="3"/>
        <v>-3.8156911726809994</v>
      </c>
      <c r="AH6" s="52">
        <f t="shared" si="3"/>
        <v>-3.897175583491105</v>
      </c>
      <c r="AI6" s="52">
        <f t="shared" si="3"/>
        <v>-4.1172356968894519</v>
      </c>
      <c r="AM6" s="1" t="s">
        <v>59</v>
      </c>
      <c r="AN6" s="1"/>
      <c r="AO6" s="1" t="s">
        <v>49</v>
      </c>
    </row>
    <row r="7" spans="1:41" x14ac:dyDescent="0.25">
      <c r="A7" s="1" t="s">
        <v>71</v>
      </c>
      <c r="B7" s="1"/>
      <c r="C7" s="1" t="s">
        <v>32</v>
      </c>
      <c r="D7" s="12" t="s">
        <v>59</v>
      </c>
      <c r="E7" s="36">
        <f t="shared" si="4"/>
        <v>99</v>
      </c>
      <c r="F7" s="36">
        <f t="shared" si="4"/>
        <v>99</v>
      </c>
      <c r="G7" s="36">
        <f t="shared" si="4"/>
        <v>109.20512286547272</v>
      </c>
      <c r="H7" s="36">
        <f t="shared" si="4"/>
        <v>109.20512286547272</v>
      </c>
      <c r="I7" s="36">
        <f t="shared" si="4"/>
        <v>109.20512286547272</v>
      </c>
      <c r="J7" s="36">
        <f t="shared" si="4"/>
        <v>109.20512286547272</v>
      </c>
      <c r="K7" s="36">
        <f t="shared" si="4"/>
        <v>109.20512286547272</v>
      </c>
      <c r="L7" s="12" t="s">
        <v>51</v>
      </c>
      <c r="M7" s="36">
        <f t="shared" si="5"/>
        <v>99</v>
      </c>
      <c r="N7" s="36">
        <f t="shared" si="5"/>
        <v>99</v>
      </c>
      <c r="O7" s="36">
        <f t="shared" si="5"/>
        <v>99</v>
      </c>
      <c r="P7" s="36">
        <f t="shared" si="5"/>
        <v>99</v>
      </c>
      <c r="Q7" s="36">
        <f t="shared" si="5"/>
        <v>99</v>
      </c>
      <c r="R7" s="36">
        <f t="shared" si="5"/>
        <v>99</v>
      </c>
      <c r="S7" s="36">
        <f t="shared" si="5"/>
        <v>99</v>
      </c>
      <c r="T7" s="1"/>
      <c r="U7" s="48">
        <f t="shared" si="6"/>
        <v>0</v>
      </c>
      <c r="V7" s="48">
        <f t="shared" si="2"/>
        <v>0</v>
      </c>
      <c r="W7" s="48">
        <f t="shared" si="2"/>
        <v>0.10308204914618901</v>
      </c>
      <c r="X7" s="48">
        <f t="shared" si="2"/>
        <v>0.10308204914618901</v>
      </c>
      <c r="Y7" s="48">
        <f t="shared" si="2"/>
        <v>0.10308204914618901</v>
      </c>
      <c r="Z7" s="48">
        <f t="shared" si="2"/>
        <v>0.10308204914618901</v>
      </c>
      <c r="AA7" s="48">
        <f t="shared" si="2"/>
        <v>0.10308204914618901</v>
      </c>
      <c r="AB7" s="1"/>
      <c r="AC7" s="53">
        <f t="shared" si="7"/>
        <v>0</v>
      </c>
      <c r="AD7" s="53">
        <f t="shared" si="3"/>
        <v>0</v>
      </c>
      <c r="AE7" s="53">
        <f t="shared" si="3"/>
        <v>10.205122865472717</v>
      </c>
      <c r="AF7" s="53">
        <f t="shared" si="3"/>
        <v>10.205122865472717</v>
      </c>
      <c r="AG7" s="53">
        <f t="shared" si="3"/>
        <v>10.205122865472717</v>
      </c>
      <c r="AH7" s="53">
        <f t="shared" si="3"/>
        <v>10.205122865472717</v>
      </c>
      <c r="AI7" s="53">
        <f t="shared" si="3"/>
        <v>10.205122865472717</v>
      </c>
      <c r="AM7" s="1" t="s">
        <v>59</v>
      </c>
      <c r="AN7" s="1"/>
      <c r="AO7" s="1" t="s">
        <v>51</v>
      </c>
    </row>
    <row r="8" spans="1:41" x14ac:dyDescent="0.25">
      <c r="A8" s="1" t="s">
        <v>69</v>
      </c>
      <c r="B8" s="1"/>
      <c r="C8" s="1" t="s">
        <v>32</v>
      </c>
      <c r="D8" s="12" t="s">
        <v>59</v>
      </c>
      <c r="E8" s="36">
        <f t="shared" si="4"/>
        <v>289</v>
      </c>
      <c r="F8" s="36">
        <f t="shared" si="4"/>
        <v>330.02892644981353</v>
      </c>
      <c r="G8" s="36">
        <f t="shared" si="4"/>
        <v>385.71891317235492</v>
      </c>
      <c r="H8" s="36">
        <f t="shared" si="4"/>
        <v>437.87222482409999</v>
      </c>
      <c r="I8" s="36">
        <f t="shared" si="4"/>
        <v>485.31801908621918</v>
      </c>
      <c r="J8" s="36">
        <f t="shared" si="4"/>
        <v>529.25627571236578</v>
      </c>
      <c r="K8" s="36">
        <f t="shared" si="4"/>
        <v>594.15847472061887</v>
      </c>
      <c r="L8" s="12" t="s">
        <v>51</v>
      </c>
      <c r="M8" s="36">
        <f t="shared" si="5"/>
        <v>289</v>
      </c>
      <c r="N8" s="36">
        <f t="shared" si="5"/>
        <v>329.27529403431572</v>
      </c>
      <c r="O8" s="36">
        <f t="shared" si="5"/>
        <v>385.57700058782666</v>
      </c>
      <c r="P8" s="36">
        <f t="shared" si="5"/>
        <v>437.69600648169182</v>
      </c>
      <c r="Q8" s="36">
        <f t="shared" si="5"/>
        <v>485.10824090449898</v>
      </c>
      <c r="R8" s="36">
        <f t="shared" si="5"/>
        <v>528.99756249786822</v>
      </c>
      <c r="S8" s="36">
        <f t="shared" si="5"/>
        <v>593.70866861691241</v>
      </c>
      <c r="T8" s="1"/>
      <c r="U8" s="48">
        <f t="shared" si="6"/>
        <v>0</v>
      </c>
      <c r="V8" s="48">
        <f t="shared" si="2"/>
        <v>2.2887608914237134E-3</v>
      </c>
      <c r="W8" s="48">
        <f t="shared" si="2"/>
        <v>3.6805251431459851E-4</v>
      </c>
      <c r="X8" s="48">
        <f t="shared" si="2"/>
        <v>4.026044099068038E-4</v>
      </c>
      <c r="Y8" s="48">
        <f t="shared" si="2"/>
        <v>4.3243582366092603E-4</v>
      </c>
      <c r="Z8" s="48">
        <f t="shared" si="2"/>
        <v>4.8906315045371684E-4</v>
      </c>
      <c r="AA8" s="48">
        <f t="shared" si="2"/>
        <v>7.5762091322384428E-4</v>
      </c>
      <c r="AB8" s="1"/>
      <c r="AC8" s="53">
        <f t="shared" si="7"/>
        <v>0</v>
      </c>
      <c r="AD8" s="53">
        <f t="shared" si="3"/>
        <v>0.75363241549780469</v>
      </c>
      <c r="AE8" s="53">
        <f t="shared" si="3"/>
        <v>0.1419125845282565</v>
      </c>
      <c r="AF8" s="53">
        <f t="shared" si="3"/>
        <v>0.1762183424081627</v>
      </c>
      <c r="AG8" s="53">
        <f t="shared" si="3"/>
        <v>0.20977818172019624</v>
      </c>
      <c r="AH8" s="53">
        <f t="shared" si="3"/>
        <v>0.25871321449756124</v>
      </c>
      <c r="AI8" s="53">
        <f t="shared" si="3"/>
        <v>0.44980610370646446</v>
      </c>
      <c r="AM8" s="1" t="s">
        <v>59</v>
      </c>
      <c r="AN8" s="1"/>
      <c r="AO8" s="1" t="s">
        <v>49</v>
      </c>
    </row>
    <row r="9" spans="1:41" x14ac:dyDescent="0.25">
      <c r="A9" s="1" t="s">
        <v>67</v>
      </c>
      <c r="B9" s="1"/>
      <c r="C9" s="1" t="s">
        <v>32</v>
      </c>
      <c r="D9" s="12" t="s">
        <v>59</v>
      </c>
      <c r="E9" s="36">
        <f t="shared" si="4"/>
        <v>51</v>
      </c>
      <c r="F9" s="36">
        <f t="shared" si="4"/>
        <v>54.603851361600505</v>
      </c>
      <c r="G9" s="36">
        <f t="shared" si="4"/>
        <v>55.332200611380109</v>
      </c>
      <c r="H9" s="36">
        <f t="shared" si="4"/>
        <v>56.037845047461502</v>
      </c>
      <c r="I9" s="36">
        <f t="shared" si="4"/>
        <v>56.704270713068709</v>
      </c>
      <c r="J9" s="36">
        <f t="shared" si="4"/>
        <v>56.885445345040019</v>
      </c>
      <c r="K9" s="36">
        <f t="shared" si="4"/>
        <v>54.822263872651675</v>
      </c>
      <c r="L9" s="12" t="s">
        <v>51</v>
      </c>
      <c r="M9" s="36">
        <f t="shared" si="5"/>
        <v>51</v>
      </c>
      <c r="N9" s="36">
        <f t="shared" si="5"/>
        <v>54.414735828529324</v>
      </c>
      <c r="O9" s="36">
        <f t="shared" si="5"/>
        <v>55.135688070854584</v>
      </c>
      <c r="P9" s="36">
        <f t="shared" si="5"/>
        <v>55.79543469178882</v>
      </c>
      <c r="Q9" s="36">
        <f t="shared" si="5"/>
        <v>56.431350263805577</v>
      </c>
      <c r="R9" s="36">
        <f t="shared" si="5"/>
        <v>56.585579745390305</v>
      </c>
      <c r="S9" s="36">
        <f t="shared" si="5"/>
        <v>54.50237732096555</v>
      </c>
      <c r="T9" s="1"/>
      <c r="U9" s="48">
        <f t="shared" si="6"/>
        <v>0</v>
      </c>
      <c r="V9" s="48">
        <f t="shared" si="2"/>
        <v>3.4754470492537326E-3</v>
      </c>
      <c r="W9" s="48">
        <f t="shared" si="2"/>
        <v>3.5641622949003082E-3</v>
      </c>
      <c r="X9" s="48">
        <f t="shared" si="2"/>
        <v>4.344627065130835E-3</v>
      </c>
      <c r="Y9" s="48">
        <f t="shared" si="2"/>
        <v>4.8363267578621638E-3</v>
      </c>
      <c r="Z9" s="48">
        <f t="shared" si="2"/>
        <v>5.2993289279525957E-3</v>
      </c>
      <c r="AA9" s="48">
        <f t="shared" si="2"/>
        <v>5.8692219937912515E-3</v>
      </c>
      <c r="AB9" s="1"/>
      <c r="AC9" s="53">
        <f t="shared" si="7"/>
        <v>0</v>
      </c>
      <c r="AD9" s="53">
        <f t="shared" si="3"/>
        <v>0.18911553307118112</v>
      </c>
      <c r="AE9" s="53">
        <f t="shared" si="3"/>
        <v>0.19651254052552503</v>
      </c>
      <c r="AF9" s="53">
        <f t="shared" si="3"/>
        <v>0.24241035567268199</v>
      </c>
      <c r="AG9" s="53">
        <f t="shared" si="3"/>
        <v>0.27292044926313253</v>
      </c>
      <c r="AH9" s="53">
        <f t="shared" si="3"/>
        <v>0.29986559964971349</v>
      </c>
      <c r="AI9" s="53">
        <f t="shared" si="3"/>
        <v>0.31988655168612468</v>
      </c>
      <c r="AM9" s="1" t="s">
        <v>59</v>
      </c>
      <c r="AN9" s="32"/>
      <c r="AO9" s="1" t="s">
        <v>51</v>
      </c>
    </row>
    <row r="10" spans="1:41" x14ac:dyDescent="0.25">
      <c r="A10" s="8" t="s">
        <v>68</v>
      </c>
      <c r="B10" s="8"/>
      <c r="C10" s="8" t="s">
        <v>32</v>
      </c>
      <c r="D10" s="34" t="s">
        <v>59</v>
      </c>
      <c r="E10" s="37">
        <f t="shared" si="4"/>
        <v>183</v>
      </c>
      <c r="F10" s="37">
        <f t="shared" si="4"/>
        <v>212.34358838005971</v>
      </c>
      <c r="G10" s="37">
        <f t="shared" si="4"/>
        <v>247.01467639300768</v>
      </c>
      <c r="H10" s="37">
        <f t="shared" si="4"/>
        <v>272.77303683723136</v>
      </c>
      <c r="I10" s="37">
        <f t="shared" si="4"/>
        <v>296.42963221804644</v>
      </c>
      <c r="J10" s="37">
        <f t="shared" si="4"/>
        <v>318.87002659109834</v>
      </c>
      <c r="K10" s="37">
        <f t="shared" si="4"/>
        <v>343.76382676961248</v>
      </c>
      <c r="L10" s="34" t="s">
        <v>51</v>
      </c>
      <c r="M10" s="37">
        <f t="shared" si="5"/>
        <v>183</v>
      </c>
      <c r="N10" s="37">
        <f t="shared" si="5"/>
        <v>212.61171443952273</v>
      </c>
      <c r="O10" s="37">
        <f t="shared" si="5"/>
        <v>240.33531625857142</v>
      </c>
      <c r="P10" s="37">
        <f t="shared" si="5"/>
        <v>266.22440683830979</v>
      </c>
      <c r="Q10" s="37">
        <f t="shared" si="5"/>
        <v>289.98416984670882</v>
      </c>
      <c r="R10" s="37">
        <f t="shared" si="5"/>
        <v>312.51475616836819</v>
      </c>
      <c r="S10" s="37">
        <f t="shared" si="5"/>
        <v>337.48598009112533</v>
      </c>
      <c r="T10" s="1"/>
      <c r="U10" s="49">
        <f t="shared" si="6"/>
        <v>0</v>
      </c>
      <c r="V10" s="49">
        <f t="shared" si="2"/>
        <v>-1.2611067088652561E-3</v>
      </c>
      <c r="W10" s="49">
        <f t="shared" si="2"/>
        <v>2.7791837830650312E-2</v>
      </c>
      <c r="X10" s="49">
        <f t="shared" si="2"/>
        <v>2.4598157910062923E-2</v>
      </c>
      <c r="Y10" s="49">
        <f t="shared" si="2"/>
        <v>2.2226945611357962E-2</v>
      </c>
      <c r="Z10" s="49">
        <f t="shared" si="2"/>
        <v>2.0335905096609874E-2</v>
      </c>
      <c r="AA10" s="49">
        <f t="shared" si="2"/>
        <v>1.8601799923043005E-2</v>
      </c>
      <c r="AB10" s="1"/>
      <c r="AC10" s="54">
        <f t="shared" si="7"/>
        <v>0</v>
      </c>
      <c r="AD10" s="54">
        <f t="shared" si="3"/>
        <v>-0.2681260594630146</v>
      </c>
      <c r="AE10" s="54">
        <f t="shared" si="3"/>
        <v>6.6793601344362514</v>
      </c>
      <c r="AF10" s="54">
        <f t="shared" si="3"/>
        <v>6.5486299989215695</v>
      </c>
      <c r="AG10" s="54">
        <f t="shared" si="3"/>
        <v>6.4454623713376122</v>
      </c>
      <c r="AH10" s="54">
        <f t="shared" si="3"/>
        <v>6.3552704227301433</v>
      </c>
      <c r="AI10" s="54">
        <f t="shared" si="3"/>
        <v>6.2778466784871512</v>
      </c>
    </row>
    <row r="11" spans="1:41" x14ac:dyDescent="0.25">
      <c r="A11" s="10" t="s">
        <v>66</v>
      </c>
      <c r="B11" s="40"/>
      <c r="C11" s="10" t="s">
        <v>32</v>
      </c>
      <c r="D11" s="10" t="s">
        <v>59</v>
      </c>
      <c r="E11" s="41">
        <f t="shared" si="4"/>
        <v>980</v>
      </c>
      <c r="F11" s="41">
        <f t="shared" si="4"/>
        <v>1135.2335693605867</v>
      </c>
      <c r="G11" s="41">
        <f t="shared" si="4"/>
        <v>1264.1001110320085</v>
      </c>
      <c r="H11" s="41">
        <f t="shared" si="4"/>
        <v>1382.3204472192849</v>
      </c>
      <c r="I11" s="41">
        <f t="shared" si="4"/>
        <v>1489.8317931190256</v>
      </c>
      <c r="J11" s="41">
        <f t="shared" si="4"/>
        <v>1586.7042424503413</v>
      </c>
      <c r="K11" s="41">
        <f t="shared" si="4"/>
        <v>1672.428398458688</v>
      </c>
      <c r="L11" s="10" t="s">
        <v>51</v>
      </c>
      <c r="M11" s="41">
        <f t="shared" si="5"/>
        <v>980</v>
      </c>
      <c r="N11" s="41">
        <f t="shared" si="5"/>
        <v>1135.1520873127329</v>
      </c>
      <c r="O11" s="41">
        <f t="shared" si="5"/>
        <v>1263.0570685521491</v>
      </c>
      <c r="P11" s="41">
        <f t="shared" si="5"/>
        <v>1381.0886433565904</v>
      </c>
      <c r="Q11" s="41">
        <f t="shared" si="5"/>
        <v>1488.4156176394279</v>
      </c>
      <c r="R11" s="41">
        <f t="shared" si="5"/>
        <v>1585.1199051462818</v>
      </c>
      <c r="S11" s="41">
        <f t="shared" si="5"/>
        <v>1670.7042998347931</v>
      </c>
      <c r="T11" s="1"/>
      <c r="U11" s="50">
        <f t="shared" si="6"/>
        <v>0</v>
      </c>
      <c r="V11" s="50">
        <f t="shared" si="2"/>
        <v>7.1780732083803755E-5</v>
      </c>
      <c r="W11" s="50">
        <f t="shared" si="2"/>
        <v>8.2580787980957027E-4</v>
      </c>
      <c r="X11" s="50">
        <f t="shared" si="2"/>
        <v>8.9190789354454125E-4</v>
      </c>
      <c r="Y11" s="50">
        <f t="shared" si="2"/>
        <v>9.5146507656496127E-4</v>
      </c>
      <c r="Z11" s="50">
        <f t="shared" si="2"/>
        <v>9.9950628272083009E-4</v>
      </c>
      <c r="AA11" s="50">
        <f t="shared" si="2"/>
        <v>1.0319591707912412E-3</v>
      </c>
      <c r="AB11" s="1"/>
      <c r="AC11" s="55">
        <f t="shared" si="7"/>
        <v>0</v>
      </c>
      <c r="AD11" s="55">
        <f t="shared" si="3"/>
        <v>8.1482047853796757E-2</v>
      </c>
      <c r="AE11" s="55">
        <f t="shared" si="3"/>
        <v>1.0430424798594231</v>
      </c>
      <c r="AF11" s="55">
        <f t="shared" si="3"/>
        <v>1.2318038626945054</v>
      </c>
      <c r="AG11" s="55">
        <f t="shared" si="3"/>
        <v>1.4161754795977686</v>
      </c>
      <c r="AH11" s="55">
        <f t="shared" si="3"/>
        <v>1.5843373040595452</v>
      </c>
      <c r="AI11" s="55">
        <f t="shared" si="3"/>
        <v>1.7240986238948608</v>
      </c>
    </row>
    <row r="12" spans="1:41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  <c r="U12" s="39"/>
      <c r="V12" s="39"/>
      <c r="W12" s="39"/>
      <c r="X12" s="39"/>
      <c r="Y12" s="39"/>
      <c r="Z12" s="39"/>
      <c r="AA12" s="39"/>
      <c r="AB12" s="1"/>
      <c r="AC12" s="39"/>
      <c r="AD12" s="39"/>
      <c r="AE12" s="39"/>
      <c r="AF12" s="39"/>
      <c r="AG12" s="39"/>
      <c r="AH12" s="39"/>
      <c r="AI12" s="39"/>
    </row>
    <row r="13" spans="1:41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1"/>
      <c r="U13" s="39"/>
      <c r="V13" s="39"/>
      <c r="W13" s="39"/>
      <c r="X13" s="39"/>
      <c r="Y13" s="39"/>
      <c r="Z13" s="39"/>
      <c r="AA13" s="39"/>
      <c r="AB13" s="1"/>
      <c r="AC13" s="39"/>
      <c r="AD13" s="39"/>
      <c r="AE13" s="39"/>
      <c r="AF13" s="39"/>
      <c r="AG13" s="39"/>
      <c r="AH13" s="39"/>
      <c r="AI13" s="39"/>
    </row>
    <row r="14" spans="1:41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"/>
      <c r="U14" s="39"/>
      <c r="V14" s="39"/>
      <c r="W14" s="39"/>
      <c r="X14" s="39"/>
      <c r="Y14" s="39"/>
      <c r="Z14" s="39"/>
      <c r="AA14" s="39"/>
      <c r="AB14" s="1"/>
      <c r="AC14" s="39"/>
      <c r="AD14" s="39"/>
      <c r="AE14" s="58"/>
      <c r="AF14" s="39"/>
      <c r="AG14" s="39"/>
      <c r="AH14" s="39"/>
      <c r="AI14" s="39"/>
    </row>
    <row r="15" spans="1:41" x14ac:dyDescent="0.25">
      <c r="A15" s="1"/>
      <c r="B15" s="39"/>
      <c r="C15" s="39"/>
      <c r="D15" s="39"/>
      <c r="E15" s="11">
        <v>2020</v>
      </c>
      <c r="F15" s="11">
        <v>2025</v>
      </c>
      <c r="G15" s="11">
        <v>2030</v>
      </c>
      <c r="H15" s="11">
        <v>2035</v>
      </c>
      <c r="I15" s="11">
        <v>2040</v>
      </c>
      <c r="J15" s="11">
        <v>2045</v>
      </c>
      <c r="K15" s="11">
        <v>2050</v>
      </c>
      <c r="L15" s="39"/>
      <c r="M15" s="11">
        <v>2020</v>
      </c>
      <c r="N15" s="11">
        <v>2025</v>
      </c>
      <c r="O15" s="11">
        <v>2030</v>
      </c>
      <c r="P15" s="11">
        <v>2035</v>
      </c>
      <c r="Q15" s="11">
        <v>2040</v>
      </c>
      <c r="R15" s="11">
        <v>2045</v>
      </c>
      <c r="S15" s="11">
        <v>2050</v>
      </c>
      <c r="T15" s="1"/>
      <c r="U15" s="11">
        <v>2020</v>
      </c>
      <c r="V15" s="11">
        <v>2025</v>
      </c>
      <c r="W15" s="11">
        <v>2030</v>
      </c>
      <c r="X15" s="11">
        <v>2035</v>
      </c>
      <c r="Y15" s="11">
        <v>2040</v>
      </c>
      <c r="Z15" s="11">
        <v>2045</v>
      </c>
      <c r="AA15" s="11">
        <v>2050</v>
      </c>
      <c r="AB15" s="1"/>
      <c r="AC15" s="11">
        <v>2020</v>
      </c>
      <c r="AD15" s="11">
        <v>2025</v>
      </c>
      <c r="AE15" s="11">
        <v>2030</v>
      </c>
      <c r="AF15" s="11">
        <v>2035</v>
      </c>
      <c r="AG15" s="11">
        <v>2040</v>
      </c>
      <c r="AH15" s="11">
        <v>2045</v>
      </c>
      <c r="AI15" s="11">
        <v>2050</v>
      </c>
    </row>
    <row r="16" spans="1:41" x14ac:dyDescent="0.25">
      <c r="A16" s="5" t="s">
        <v>70</v>
      </c>
      <c r="B16" s="5" t="s">
        <v>31</v>
      </c>
      <c r="C16" s="5" t="s">
        <v>32</v>
      </c>
      <c r="D16" s="33" t="s">
        <v>59</v>
      </c>
      <c r="E16" s="35">
        <f>SUMIFS(RE_PV_ALL!$F:$F,RE_PV_ALL!$C:$C,$B16,RE_PV_ALL!$D:$D,$C16,RE_PV_ALL!$E:$E,E$4,RE_PV_ALL!$B:$B,$A16)</f>
        <v>72</v>
      </c>
      <c r="F16" s="35">
        <f>SUMIFS(RE_PV_ALL!$F:$F,RE_PV_ALL!$C:$C,$B16,RE_PV_ALL!$D:$D,$C16,RE_PV_ALL!$E:$E,F$4,RE_PV_ALL!$B:$B,$A16)</f>
        <v>89.351247224889278</v>
      </c>
      <c r="G16" s="35">
        <f>SUMIFS(RE_PV_ALL!$F:$F,RE_PV_ALL!$C:$C,$B16,RE_PV_ALL!$D:$D,$C16,RE_PV_ALL!$E:$E,G$4,RE_PV_ALL!$B:$B,$A16)</f>
        <v>98.694453494635042</v>
      </c>
      <c r="H16" s="35">
        <f>SUMIFS(RE_PV_ALL!$F:$F,RE_PV_ALL!$C:$C,$B16,RE_PV_ALL!$D:$D,$C16,RE_PV_ALL!$E:$E,H$4,RE_PV_ALL!$B:$B,$A16)</f>
        <v>107.80485265138876</v>
      </c>
      <c r="I16" s="35">
        <f>SUMIFS(RE_PV_ALL!$F:$F,RE_PV_ALL!$C:$C,$B16,RE_PV_ALL!$D:$D,$C16,RE_PV_ALL!$E:$E,I$4,RE_PV_ALL!$B:$B,$A16)</f>
        <v>116.09493152783709</v>
      </c>
      <c r="J16" s="35">
        <f>SUMIFS(RE_PV_ALL!$F:$F,RE_PV_ALL!$C:$C,$B16,RE_PV_ALL!$D:$D,$C16,RE_PV_ALL!$E:$E,J$4,RE_PV_ALL!$B:$B,$A16)</f>
        <v>123.60681556998169</v>
      </c>
      <c r="K16" s="35">
        <f>SUMIFS(RE_PV_ALL!$F:$F,RE_PV_ALL!$C:$C,$B16,RE_PV_ALL!$D:$D,$C16,RE_PV_ALL!$E:$E,K$4,RE_PV_ALL!$B:$B,$A16)</f>
        <v>125.26338028772142</v>
      </c>
      <c r="L16" s="33" t="s">
        <v>51</v>
      </c>
      <c r="M16" s="35">
        <f>SUMIFS(Baseline_RE!$F:$F,Baseline_RE!$C:$C,$B16,Baseline_RE!$D:$D,$C16,Baseline_RE!$E:$E,M$4,Baseline_RE!$B:$B,$A16)</f>
        <v>72</v>
      </c>
      <c r="N16" s="35">
        <f>SUMIFS(Baseline_RE!$F:$F,Baseline_RE!$C:$C,$B16,Baseline_RE!$D:$D,$C16,Baseline_RE!$E:$E,N$4,Baseline_RE!$B:$B,$A16)</f>
        <v>89.670089652886091</v>
      </c>
      <c r="O16" s="35">
        <f>SUMIFS(Baseline_RE!$F:$F,Baseline_RE!$C:$C,$B16,Baseline_RE!$D:$D,$C16,Baseline_RE!$E:$E,O$4,Baseline_RE!$B:$B,$A16)</f>
        <v>99.582310568873908</v>
      </c>
      <c r="P16" s="35">
        <f>SUMIFS(Baseline_RE!$F:$F,Baseline_RE!$C:$C,$B16,Baseline_RE!$D:$D,$C16,Baseline_RE!$E:$E,P$4,Baseline_RE!$B:$B,$A16)</f>
        <v>108.72135687007585</v>
      </c>
      <c r="Q16" s="35">
        <f>SUMIFS(Baseline_RE!$F:$F,Baseline_RE!$C:$C,$B16,Baseline_RE!$D:$D,$C16,Baseline_RE!$E:$E,Q$4,Baseline_RE!$B:$B,$A16)</f>
        <v>117.02938650890181</v>
      </c>
      <c r="R16" s="35">
        <f>SUMIFS(Baseline_RE!$F:$F,Baseline_RE!$C:$C,$B16,Baseline_RE!$D:$D,$C16,Baseline_RE!$E:$E,R$4,Baseline_RE!$B:$B,$A16)</f>
        <v>124.56122591695909</v>
      </c>
      <c r="S16" s="35">
        <f>SUMIFS(Baseline_RE!$F:$F,Baseline_RE!$C:$C,$B16,Baseline_RE!$D:$D,$C16,Baseline_RE!$E:$E,S$4,Baseline_RE!$B:$B,$A16)</f>
        <v>126.2716829073678</v>
      </c>
      <c r="T16" s="1"/>
      <c r="U16" s="44">
        <f t="shared" ref="U16:AA52" si="8">E16/M16-1</f>
        <v>0</v>
      </c>
      <c r="V16" s="44">
        <f t="shared" si="8"/>
        <v>-3.5557277708883062E-3</v>
      </c>
      <c r="W16" s="44">
        <f t="shared" si="8"/>
        <v>-8.9158111432331433E-3</v>
      </c>
      <c r="X16" s="44">
        <f t="shared" si="8"/>
        <v>-8.429845295090832E-3</v>
      </c>
      <c r="Y16" s="44">
        <f t="shared" si="8"/>
        <v>-7.9847891964608397E-3</v>
      </c>
      <c r="Z16" s="44">
        <f t="shared" si="8"/>
        <v>-7.6621784985776431E-3</v>
      </c>
      <c r="AA16" s="44">
        <f t="shared" si="8"/>
        <v>-7.9851839813211978E-3</v>
      </c>
      <c r="AB16" s="1"/>
      <c r="AC16" s="52">
        <f t="shared" ref="AC16:AI52" si="9">E16-M16</f>
        <v>0</v>
      </c>
      <c r="AD16" s="52">
        <f t="shared" si="9"/>
        <v>-0.31884242799681317</v>
      </c>
      <c r="AE16" s="52">
        <f t="shared" si="9"/>
        <v>-0.88785707423886606</v>
      </c>
      <c r="AF16" s="52">
        <f t="shared" si="9"/>
        <v>-0.91650421868709486</v>
      </c>
      <c r="AG16" s="52">
        <f t="shared" si="9"/>
        <v>-0.93445498106471803</v>
      </c>
      <c r="AH16" s="52">
        <f t="shared" si="9"/>
        <v>-0.95441034697739724</v>
      </c>
      <c r="AI16" s="52">
        <f t="shared" si="9"/>
        <v>-1.0083026196463862</v>
      </c>
    </row>
    <row r="17" spans="1:50" x14ac:dyDescent="0.25">
      <c r="A17" s="1" t="s">
        <v>70</v>
      </c>
      <c r="B17" s="1" t="s">
        <v>42</v>
      </c>
      <c r="C17" s="1" t="s">
        <v>32</v>
      </c>
      <c r="D17" s="12" t="s">
        <v>59</v>
      </c>
      <c r="E17" s="36">
        <f>SUMIFS(RE_PV_ALL!$F:$F,RE_PV_ALL!$C:$C,$B17,RE_PV_ALL!$D:$D,$C17,RE_PV_ALL!$E:$E,E$4,RE_PV_ALL!$B:$B,$A17)</f>
        <v>40</v>
      </c>
      <c r="F17" s="36">
        <f>SUMIFS(RE_PV_ALL!$F:$F,RE_PV_ALL!$C:$C,$B17,RE_PV_ALL!$D:$D,$C17,RE_PV_ALL!$E:$E,F$4,RE_PV_ALL!$B:$B,$A17)</f>
        <v>49.639581791605153</v>
      </c>
      <c r="G17" s="36">
        <f>SUMIFS(RE_PV_ALL!$F:$F,RE_PV_ALL!$C:$C,$B17,RE_PV_ALL!$D:$D,$C17,RE_PV_ALL!$E:$E,G$4,RE_PV_ALL!$B:$B,$A17)</f>
        <v>54.830251941463906</v>
      </c>
      <c r="H17" s="36">
        <f>SUMIFS(RE_PV_ALL!$F:$F,RE_PV_ALL!$C:$C,$B17,RE_PV_ALL!$D:$D,$C17,RE_PV_ALL!$E:$E,H$4,RE_PV_ALL!$B:$B,$A17)</f>
        <v>59.891584806327081</v>
      </c>
      <c r="I17" s="36">
        <f>SUMIFS(RE_PV_ALL!$F:$F,RE_PV_ALL!$C:$C,$B17,RE_PV_ALL!$D:$D,$C17,RE_PV_ALL!$E:$E,I$4,RE_PV_ALL!$B:$B,$A17)</f>
        <v>64.497184182131718</v>
      </c>
      <c r="J17" s="36">
        <f>SUMIFS(RE_PV_ALL!$F:$F,RE_PV_ALL!$C:$C,$B17,RE_PV_ALL!$D:$D,$C17,RE_PV_ALL!$E:$E,J$4,RE_PV_ALL!$B:$B,$A17)</f>
        <v>68.670453094434265</v>
      </c>
      <c r="K17" s="36">
        <f>SUMIFS(RE_PV_ALL!$F:$F,RE_PV_ALL!$C:$C,$B17,RE_PV_ALL!$D:$D,$C17,RE_PV_ALL!$E:$E,K$4,RE_PV_ALL!$B:$B,$A17)</f>
        <v>69.590766826511896</v>
      </c>
      <c r="L17" s="12" t="s">
        <v>51</v>
      </c>
      <c r="M17" s="36">
        <f>SUMIFS(Baseline_RE!$F:$F,Baseline_RE!$C:$C,$B17,Baseline_RE!$D:$D,$C17,Baseline_RE!$E:$E,M$4,Baseline_RE!$B:$B,$A17)</f>
        <v>40</v>
      </c>
      <c r="N17" s="36">
        <f>SUMIFS(Baseline_RE!$F:$F,Baseline_RE!$C:$C,$B17,Baseline_RE!$D:$D,$C17,Baseline_RE!$E:$E,N$4,Baseline_RE!$B:$B,$A17)</f>
        <v>49.816716473825601</v>
      </c>
      <c r="O17" s="36">
        <f>SUMIFS(Baseline_RE!$F:$F,Baseline_RE!$C:$C,$B17,Baseline_RE!$D:$D,$C17,Baseline_RE!$E:$E,O$4,Baseline_RE!$B:$B,$A17)</f>
        <v>55.323505871596609</v>
      </c>
      <c r="P17" s="36">
        <f>SUMIFS(Baseline_RE!$F:$F,Baseline_RE!$C:$C,$B17,Baseline_RE!$D:$D,$C17,Baseline_RE!$E:$E,P$4,Baseline_RE!$B:$B,$A17)</f>
        <v>60.400753816708793</v>
      </c>
      <c r="Q17" s="36">
        <f>SUMIFS(Baseline_RE!$F:$F,Baseline_RE!$C:$C,$B17,Baseline_RE!$D:$D,$C17,Baseline_RE!$E:$E,Q$4,Baseline_RE!$B:$B,$A17)</f>
        <v>65.016325838278775</v>
      </c>
      <c r="R17" s="36">
        <f>SUMIFS(Baseline_RE!$F:$F,Baseline_RE!$C:$C,$B17,Baseline_RE!$D:$D,$C17,Baseline_RE!$E:$E,R$4,Baseline_RE!$B:$B,$A17)</f>
        <v>69.200681064977275</v>
      </c>
      <c r="S17" s="36">
        <f>SUMIFS(Baseline_RE!$F:$F,Baseline_RE!$C:$C,$B17,Baseline_RE!$D:$D,$C17,Baseline_RE!$E:$E,S$4,Baseline_RE!$B:$B,$A17)</f>
        <v>70.150934948537667</v>
      </c>
      <c r="T17" s="1"/>
      <c r="U17" s="45">
        <f t="shared" si="8"/>
        <v>0</v>
      </c>
      <c r="V17" s="45">
        <f t="shared" si="8"/>
        <v>-3.5557277708881951E-3</v>
      </c>
      <c r="W17" s="45">
        <f t="shared" si="8"/>
        <v>-8.9158111432331433E-3</v>
      </c>
      <c r="X17" s="45">
        <f t="shared" si="8"/>
        <v>-8.42984529509061E-3</v>
      </c>
      <c r="Y17" s="45">
        <f t="shared" si="8"/>
        <v>-7.9847891964607287E-3</v>
      </c>
      <c r="Z17" s="45">
        <f t="shared" si="8"/>
        <v>-7.6621784985778651E-3</v>
      </c>
      <c r="AA17" s="45">
        <f t="shared" si="8"/>
        <v>-7.9851839813211978E-3</v>
      </c>
      <c r="AB17" s="1"/>
      <c r="AC17" s="53">
        <f t="shared" si="9"/>
        <v>0</v>
      </c>
      <c r="AD17" s="53">
        <f t="shared" si="9"/>
        <v>-0.17713468222044781</v>
      </c>
      <c r="AE17" s="53">
        <f t="shared" si="9"/>
        <v>-0.49325393013270258</v>
      </c>
      <c r="AF17" s="53">
        <f t="shared" si="9"/>
        <v>-0.50916901038171147</v>
      </c>
      <c r="AG17" s="53">
        <f t="shared" si="9"/>
        <v>-0.5191416561470561</v>
      </c>
      <c r="AH17" s="53">
        <f t="shared" si="9"/>
        <v>-0.53022797054300952</v>
      </c>
      <c r="AI17" s="53">
        <f t="shared" si="9"/>
        <v>-0.56016812202577171</v>
      </c>
    </row>
    <row r="18" spans="1:50" x14ac:dyDescent="0.25">
      <c r="A18" s="1" t="s">
        <v>70</v>
      </c>
      <c r="B18" s="1" t="s">
        <v>43</v>
      </c>
      <c r="C18" s="1" t="s">
        <v>32</v>
      </c>
      <c r="D18" s="12" t="s">
        <v>59</v>
      </c>
      <c r="E18" s="36">
        <f>SUMIFS(RE_PV_ALL!$F:$F,RE_PV_ALL!$C:$C,$B18,RE_PV_ALL!$D:$D,$C18,RE_PV_ALL!$E:$E,E$4,RE_PV_ALL!$B:$B,$A18)</f>
        <v>60</v>
      </c>
      <c r="F18" s="36">
        <f>SUMIFS(RE_PV_ALL!$F:$F,RE_PV_ALL!$C:$C,$B18,RE_PV_ALL!$D:$D,$C18,RE_PV_ALL!$E:$E,F$4,RE_PV_ALL!$B:$B,$A18)</f>
        <v>74.459372687407736</v>
      </c>
      <c r="G18" s="36">
        <f>SUMIFS(RE_PV_ALL!$F:$F,RE_PV_ALL!$C:$C,$B18,RE_PV_ALL!$D:$D,$C18,RE_PV_ALL!$E:$E,G$4,RE_PV_ALL!$B:$B,$A18)</f>
        <v>82.245377912195863</v>
      </c>
      <c r="H18" s="36">
        <f>SUMIFS(RE_PV_ALL!$F:$F,RE_PV_ALL!$C:$C,$B18,RE_PV_ALL!$D:$D,$C18,RE_PV_ALL!$E:$E,H$4,RE_PV_ALL!$B:$B,$A18)</f>
        <v>89.837377209490626</v>
      </c>
      <c r="I18" s="36">
        <f>SUMIFS(RE_PV_ALL!$F:$F,RE_PV_ALL!$C:$C,$B18,RE_PV_ALL!$D:$D,$C18,RE_PV_ALL!$E:$E,I$4,RE_PV_ALL!$B:$B,$A18)</f>
        <v>96.745776273197578</v>
      </c>
      <c r="J18" s="36">
        <f>SUMIFS(RE_PV_ALL!$F:$F,RE_PV_ALL!$C:$C,$B18,RE_PV_ALL!$D:$D,$C18,RE_PV_ALL!$E:$E,J$4,RE_PV_ALL!$B:$B,$A18)</f>
        <v>103.00567964165141</v>
      </c>
      <c r="K18" s="36">
        <f>SUMIFS(RE_PV_ALL!$F:$F,RE_PV_ALL!$C:$C,$B18,RE_PV_ALL!$D:$D,$C18,RE_PV_ALL!$E:$E,K$4,RE_PV_ALL!$B:$B,$A18)</f>
        <v>104.38615023976784</v>
      </c>
      <c r="L18" s="12" t="s">
        <v>51</v>
      </c>
      <c r="M18" s="36">
        <f>SUMIFS(Baseline_RE!$F:$F,Baseline_RE!$C:$C,$B18,Baseline_RE!$D:$D,$C18,Baseline_RE!$E:$E,M$4,Baseline_RE!$B:$B,$A18)</f>
        <v>60</v>
      </c>
      <c r="N18" s="36">
        <f>SUMIFS(Baseline_RE!$F:$F,Baseline_RE!$C:$C,$B18,Baseline_RE!$D:$D,$C18,Baseline_RE!$E:$E,N$4,Baseline_RE!$B:$B,$A18)</f>
        <v>74.725074710738411</v>
      </c>
      <c r="O18" s="36">
        <f>SUMIFS(Baseline_RE!$F:$F,Baseline_RE!$C:$C,$B18,Baseline_RE!$D:$D,$C18,Baseline_RE!$E:$E,O$4,Baseline_RE!$B:$B,$A18)</f>
        <v>82.985258807394928</v>
      </c>
      <c r="P18" s="36">
        <f>SUMIFS(Baseline_RE!$F:$F,Baseline_RE!$C:$C,$B18,Baseline_RE!$D:$D,$C18,Baseline_RE!$E:$E,P$4,Baseline_RE!$B:$B,$A18)</f>
        <v>90.6011307250632</v>
      </c>
      <c r="Q18" s="36">
        <f>SUMIFS(Baseline_RE!$F:$F,Baseline_RE!$C:$C,$B18,Baseline_RE!$D:$D,$C18,Baseline_RE!$E:$E,Q$4,Baseline_RE!$B:$B,$A18)</f>
        <v>97.524488757418169</v>
      </c>
      <c r="R18" s="36">
        <f>SUMIFS(Baseline_RE!$F:$F,Baseline_RE!$C:$C,$B18,Baseline_RE!$D:$D,$C18,Baseline_RE!$E:$E,R$4,Baseline_RE!$B:$B,$A18)</f>
        <v>103.8010215974659</v>
      </c>
      <c r="S18" s="36">
        <f>SUMIFS(Baseline_RE!$F:$F,Baseline_RE!$C:$C,$B18,Baseline_RE!$D:$D,$C18,Baseline_RE!$E:$E,S$4,Baseline_RE!$B:$B,$A18)</f>
        <v>105.2264024228065</v>
      </c>
      <c r="T18" s="1"/>
      <c r="U18" s="45">
        <f t="shared" si="8"/>
        <v>0</v>
      </c>
      <c r="V18" s="45">
        <f t="shared" si="8"/>
        <v>-3.5557277708883062E-3</v>
      </c>
      <c r="W18" s="45">
        <f t="shared" si="8"/>
        <v>-8.9158111432332543E-3</v>
      </c>
      <c r="X18" s="45">
        <f t="shared" si="8"/>
        <v>-8.429845295090721E-3</v>
      </c>
      <c r="Y18" s="45">
        <f t="shared" si="8"/>
        <v>-7.9847891964607287E-3</v>
      </c>
      <c r="Z18" s="45">
        <f t="shared" si="8"/>
        <v>-7.6621784985776431E-3</v>
      </c>
      <c r="AA18" s="45">
        <f t="shared" si="8"/>
        <v>-7.9851839813211978E-3</v>
      </c>
      <c r="AB18" s="1"/>
      <c r="AC18" s="53">
        <f t="shared" si="9"/>
        <v>0</v>
      </c>
      <c r="AD18" s="53">
        <f t="shared" si="9"/>
        <v>-0.26570202333067527</v>
      </c>
      <c r="AE18" s="53">
        <f t="shared" si="9"/>
        <v>-0.73988089519906453</v>
      </c>
      <c r="AF18" s="53">
        <f t="shared" si="9"/>
        <v>-0.76375351557257432</v>
      </c>
      <c r="AG18" s="53">
        <f t="shared" si="9"/>
        <v>-0.77871248422059125</v>
      </c>
      <c r="AH18" s="53">
        <f t="shared" si="9"/>
        <v>-0.79534195581449296</v>
      </c>
      <c r="AI18" s="53">
        <f t="shared" si="9"/>
        <v>-0.84025218303865756</v>
      </c>
    </row>
    <row r="19" spans="1:50" x14ac:dyDescent="0.25">
      <c r="A19" s="1" t="s">
        <v>70</v>
      </c>
      <c r="B19" s="1" t="s">
        <v>44</v>
      </c>
      <c r="C19" s="1" t="s">
        <v>32</v>
      </c>
      <c r="D19" s="12" t="s">
        <v>59</v>
      </c>
      <c r="E19" s="36">
        <f>SUMIFS(RE_PV_ALL!$F:$F,RE_PV_ALL!$C:$C,$B19,RE_PV_ALL!$D:$D,$C19,RE_PV_ALL!$E:$E,E$4,RE_PV_ALL!$B:$B,$A19)</f>
        <v>10</v>
      </c>
      <c r="F19" s="36">
        <f>SUMIFS(RE_PV_ALL!$F:$F,RE_PV_ALL!$C:$C,$B19,RE_PV_ALL!$D:$D,$C19,RE_PV_ALL!$E:$E,F$4,RE_PV_ALL!$B:$B,$A19)</f>
        <v>12.40989544790129</v>
      </c>
      <c r="G19" s="36">
        <f>SUMIFS(RE_PV_ALL!$F:$F,RE_PV_ALL!$C:$C,$B19,RE_PV_ALL!$D:$D,$C19,RE_PV_ALL!$E:$E,G$4,RE_PV_ALL!$B:$B,$A19)</f>
        <v>13.707562985365978</v>
      </c>
      <c r="H19" s="36">
        <f>SUMIFS(RE_PV_ALL!$F:$F,RE_PV_ALL!$C:$C,$B19,RE_PV_ALL!$D:$D,$C19,RE_PV_ALL!$E:$E,H$4,RE_PV_ALL!$B:$B,$A19)</f>
        <v>14.972896201581772</v>
      </c>
      <c r="I19" s="36">
        <f>SUMIFS(RE_PV_ALL!$F:$F,RE_PV_ALL!$C:$C,$B19,RE_PV_ALL!$D:$D,$C19,RE_PV_ALL!$E:$E,I$4,RE_PV_ALL!$B:$B,$A19)</f>
        <v>16.12429604553293</v>
      </c>
      <c r="J19" s="36">
        <f>SUMIFS(RE_PV_ALL!$F:$F,RE_PV_ALL!$C:$C,$B19,RE_PV_ALL!$D:$D,$C19,RE_PV_ALL!$E:$E,J$4,RE_PV_ALL!$B:$B,$A19)</f>
        <v>17.16761327360857</v>
      </c>
      <c r="K19" s="36">
        <f>SUMIFS(RE_PV_ALL!$F:$F,RE_PV_ALL!$C:$C,$B19,RE_PV_ALL!$D:$D,$C19,RE_PV_ALL!$E:$E,K$4,RE_PV_ALL!$B:$B,$A19)</f>
        <v>17.397691706627974</v>
      </c>
      <c r="L19" s="12" t="s">
        <v>51</v>
      </c>
      <c r="M19" s="36">
        <f>SUMIFS(Baseline_RE!$F:$F,Baseline_RE!$C:$C,$B19,Baseline_RE!$D:$D,$C19,Baseline_RE!$E:$E,M$4,Baseline_RE!$B:$B,$A19)</f>
        <v>10</v>
      </c>
      <c r="N19" s="36">
        <f>SUMIFS(Baseline_RE!$F:$F,Baseline_RE!$C:$C,$B19,Baseline_RE!$D:$D,$C19,Baseline_RE!$E:$E,N$4,Baseline_RE!$B:$B,$A19)</f>
        <v>12.454179118456402</v>
      </c>
      <c r="O19" s="36">
        <f>SUMIFS(Baseline_RE!$F:$F,Baseline_RE!$C:$C,$B19,Baseline_RE!$D:$D,$C19,Baseline_RE!$E:$E,O$4,Baseline_RE!$B:$B,$A19)</f>
        <v>13.830876467899154</v>
      </c>
      <c r="P19" s="36">
        <f>SUMIFS(Baseline_RE!$F:$F,Baseline_RE!$C:$C,$B19,Baseline_RE!$D:$D,$C19,Baseline_RE!$E:$E,P$4,Baseline_RE!$B:$B,$A19)</f>
        <v>15.100188454177202</v>
      </c>
      <c r="Q19" s="36">
        <f>SUMIFS(Baseline_RE!$F:$F,Baseline_RE!$C:$C,$B19,Baseline_RE!$D:$D,$C19,Baseline_RE!$E:$E,Q$4,Baseline_RE!$B:$B,$A19)</f>
        <v>16.254081459569697</v>
      </c>
      <c r="R19" s="36">
        <f>SUMIFS(Baseline_RE!$F:$F,Baseline_RE!$C:$C,$B19,Baseline_RE!$D:$D,$C19,Baseline_RE!$E:$E,R$4,Baseline_RE!$B:$B,$A19)</f>
        <v>17.300170266244319</v>
      </c>
      <c r="S19" s="36">
        <f>SUMIFS(Baseline_RE!$F:$F,Baseline_RE!$C:$C,$B19,Baseline_RE!$D:$D,$C19,Baseline_RE!$E:$E,S$4,Baseline_RE!$B:$B,$A19)</f>
        <v>17.53773373713442</v>
      </c>
      <c r="T19" s="1"/>
      <c r="U19" s="45">
        <f t="shared" si="8"/>
        <v>0</v>
      </c>
      <c r="V19" s="45">
        <f t="shared" si="8"/>
        <v>-3.5557277708881951E-3</v>
      </c>
      <c r="W19" s="45">
        <f t="shared" si="8"/>
        <v>-8.9158111432331433E-3</v>
      </c>
      <c r="X19" s="45">
        <f t="shared" si="8"/>
        <v>-8.429845295090721E-3</v>
      </c>
      <c r="Y19" s="45">
        <f t="shared" si="8"/>
        <v>-7.9847891964609508E-3</v>
      </c>
      <c r="Z19" s="45">
        <f t="shared" si="8"/>
        <v>-7.6621784985776431E-3</v>
      </c>
      <c r="AA19" s="45">
        <f t="shared" si="8"/>
        <v>-7.9851839813214198E-3</v>
      </c>
      <c r="AB19" s="1"/>
      <c r="AC19" s="53">
        <f t="shared" si="9"/>
        <v>0</v>
      </c>
      <c r="AD19" s="53">
        <f t="shared" si="9"/>
        <v>-4.4283670555111954E-2</v>
      </c>
      <c r="AE19" s="53">
        <f t="shared" si="9"/>
        <v>-0.12331348253317564</v>
      </c>
      <c r="AF19" s="53">
        <f t="shared" si="9"/>
        <v>-0.12729225259542964</v>
      </c>
      <c r="AG19" s="53">
        <f t="shared" si="9"/>
        <v>-0.12978541403676758</v>
      </c>
      <c r="AH19" s="53">
        <f t="shared" si="9"/>
        <v>-0.13255699263574883</v>
      </c>
      <c r="AI19" s="53">
        <f t="shared" si="9"/>
        <v>-0.14004203050644648</v>
      </c>
    </row>
    <row r="20" spans="1:50" x14ac:dyDescent="0.25">
      <c r="A20" s="1" t="s">
        <v>70</v>
      </c>
      <c r="B20" s="1" t="s">
        <v>45</v>
      </c>
      <c r="C20" s="1" t="s">
        <v>32</v>
      </c>
      <c r="D20" s="12" t="s">
        <v>59</v>
      </c>
      <c r="E20" s="36">
        <f>SUMIFS(RE_PV_ALL!$F:$F,RE_PV_ALL!$C:$C,$B20,RE_PV_ALL!$D:$D,$C20,RE_PV_ALL!$E:$E,E$4,RE_PV_ALL!$B:$B,$A20)</f>
        <v>30</v>
      </c>
      <c r="F20" s="36">
        <f>SUMIFS(RE_PV_ALL!$F:$F,RE_PV_ALL!$C:$C,$B20,RE_PV_ALL!$D:$D,$C20,RE_PV_ALL!$E:$E,F$4,RE_PV_ALL!$B:$B,$A20)</f>
        <v>37.229686343703868</v>
      </c>
      <c r="G20" s="36">
        <f>SUMIFS(RE_PV_ALL!$F:$F,RE_PV_ALL!$C:$C,$B20,RE_PV_ALL!$D:$D,$C20,RE_PV_ALL!$E:$E,G$4,RE_PV_ALL!$B:$B,$A20)</f>
        <v>41.122688956097932</v>
      </c>
      <c r="H20" s="36">
        <f>SUMIFS(RE_PV_ALL!$F:$F,RE_PV_ALL!$C:$C,$B20,RE_PV_ALL!$D:$D,$C20,RE_PV_ALL!$E:$E,H$4,RE_PV_ALL!$B:$B,$A20)</f>
        <v>44.91868860474532</v>
      </c>
      <c r="I20" s="36">
        <f>SUMIFS(RE_PV_ALL!$F:$F,RE_PV_ALL!$C:$C,$B20,RE_PV_ALL!$D:$D,$C20,RE_PV_ALL!$E:$E,I$4,RE_PV_ALL!$B:$B,$A20)</f>
        <v>48.372888136598782</v>
      </c>
      <c r="J20" s="36">
        <f>SUMIFS(RE_PV_ALL!$F:$F,RE_PV_ALL!$C:$C,$B20,RE_PV_ALL!$D:$D,$C20,RE_PV_ALL!$E:$E,J$4,RE_PV_ALL!$B:$B,$A20)</f>
        <v>51.502839820825706</v>
      </c>
      <c r="K20" s="36">
        <f>SUMIFS(RE_PV_ALL!$F:$F,RE_PV_ALL!$C:$C,$B20,RE_PV_ALL!$D:$D,$C20,RE_PV_ALL!$E:$E,K$4,RE_PV_ALL!$B:$B,$A20)</f>
        <v>52.193075119883922</v>
      </c>
      <c r="L20" s="12" t="s">
        <v>51</v>
      </c>
      <c r="M20" s="36">
        <f>SUMIFS(Baseline_RE!$F:$F,Baseline_RE!$C:$C,$B20,Baseline_RE!$D:$D,$C20,Baseline_RE!$E:$E,M$4,Baseline_RE!$B:$B,$A20)</f>
        <v>30</v>
      </c>
      <c r="N20" s="36">
        <f>SUMIFS(Baseline_RE!$F:$F,Baseline_RE!$C:$C,$B20,Baseline_RE!$D:$D,$C20,Baseline_RE!$E:$E,N$4,Baseline_RE!$B:$B,$A20)</f>
        <v>37.362537355369206</v>
      </c>
      <c r="O20" s="36">
        <f>SUMIFS(Baseline_RE!$F:$F,Baseline_RE!$C:$C,$B20,Baseline_RE!$D:$D,$C20,Baseline_RE!$E:$E,O$4,Baseline_RE!$B:$B,$A20)</f>
        <v>41.492629403697464</v>
      </c>
      <c r="P20" s="36">
        <f>SUMIFS(Baseline_RE!$F:$F,Baseline_RE!$C:$C,$B20,Baseline_RE!$D:$D,$C20,Baseline_RE!$E:$E,P$4,Baseline_RE!$B:$B,$A20)</f>
        <v>45.300565362531607</v>
      </c>
      <c r="Q20" s="36">
        <f>SUMIFS(Baseline_RE!$F:$F,Baseline_RE!$C:$C,$B20,Baseline_RE!$D:$D,$C20,Baseline_RE!$E:$E,Q$4,Baseline_RE!$B:$B,$A20)</f>
        <v>48.762244378709084</v>
      </c>
      <c r="R20" s="36">
        <f>SUMIFS(Baseline_RE!$F:$F,Baseline_RE!$C:$C,$B20,Baseline_RE!$D:$D,$C20,Baseline_RE!$E:$E,R$4,Baseline_RE!$B:$B,$A20)</f>
        <v>51.900510798732952</v>
      </c>
      <c r="S20" s="36">
        <f>SUMIFS(Baseline_RE!$F:$F,Baseline_RE!$C:$C,$B20,Baseline_RE!$D:$D,$C20,Baseline_RE!$E:$E,S$4,Baseline_RE!$B:$B,$A20)</f>
        <v>52.613201211403251</v>
      </c>
      <c r="T20" s="1"/>
      <c r="U20" s="45">
        <f t="shared" si="8"/>
        <v>0</v>
      </c>
      <c r="V20" s="45">
        <f t="shared" si="8"/>
        <v>-3.5557277708883062E-3</v>
      </c>
      <c r="W20" s="45">
        <f t="shared" si="8"/>
        <v>-8.9158111432332543E-3</v>
      </c>
      <c r="X20" s="45">
        <f t="shared" si="8"/>
        <v>-8.429845295090721E-3</v>
      </c>
      <c r="Y20" s="45">
        <f t="shared" si="8"/>
        <v>-7.9847891964609508E-3</v>
      </c>
      <c r="Z20" s="45">
        <f t="shared" si="8"/>
        <v>-7.6621784985776431E-3</v>
      </c>
      <c r="AA20" s="45">
        <f t="shared" si="8"/>
        <v>-7.9851839813211978E-3</v>
      </c>
      <c r="AB20" s="1"/>
      <c r="AC20" s="53">
        <f t="shared" si="9"/>
        <v>0</v>
      </c>
      <c r="AD20" s="53">
        <f t="shared" si="9"/>
        <v>-0.13285101166533764</v>
      </c>
      <c r="AE20" s="53">
        <f t="shared" si="9"/>
        <v>-0.36994044759953226</v>
      </c>
      <c r="AF20" s="53">
        <f t="shared" si="9"/>
        <v>-0.38187675778628716</v>
      </c>
      <c r="AG20" s="53">
        <f t="shared" si="9"/>
        <v>-0.38935624211030273</v>
      </c>
      <c r="AH20" s="53">
        <f t="shared" si="9"/>
        <v>-0.39767097790724648</v>
      </c>
      <c r="AI20" s="53">
        <f t="shared" si="9"/>
        <v>-0.42012609151932878</v>
      </c>
    </row>
    <row r="21" spans="1:50" x14ac:dyDescent="0.25">
      <c r="A21" s="1" t="s">
        <v>70</v>
      </c>
      <c r="B21" s="1" t="s">
        <v>46</v>
      </c>
      <c r="C21" s="1" t="s">
        <v>32</v>
      </c>
      <c r="D21" s="12" t="s">
        <v>59</v>
      </c>
      <c r="E21" s="36">
        <f>SUMIFS(RE_PV_ALL!$F:$F,RE_PV_ALL!$C:$C,$B21,RE_PV_ALL!$D:$D,$C21,RE_PV_ALL!$E:$E,E$4,RE_PV_ALL!$B:$B,$A21)</f>
        <v>80</v>
      </c>
      <c r="F21" s="36">
        <f>SUMIFS(RE_PV_ALL!$F:$F,RE_PV_ALL!$C:$C,$B21,RE_PV_ALL!$D:$D,$C21,RE_PV_ALL!$E:$E,F$4,RE_PV_ALL!$B:$B,$A21)</f>
        <v>99.27916358321032</v>
      </c>
      <c r="G21" s="36">
        <f>SUMIFS(RE_PV_ALL!$F:$F,RE_PV_ALL!$C:$C,$B21,RE_PV_ALL!$D:$D,$C21,RE_PV_ALL!$E:$E,G$4,RE_PV_ALL!$B:$B,$A21)</f>
        <v>109.66050388292784</v>
      </c>
      <c r="H21" s="36">
        <f>SUMIFS(RE_PV_ALL!$F:$F,RE_PV_ALL!$C:$C,$B21,RE_PV_ALL!$D:$D,$C21,RE_PV_ALL!$E:$E,H$4,RE_PV_ALL!$B:$B,$A21)</f>
        <v>119.78316961265418</v>
      </c>
      <c r="I21" s="36">
        <f>SUMIFS(RE_PV_ALL!$F:$F,RE_PV_ALL!$C:$C,$B21,RE_PV_ALL!$D:$D,$C21,RE_PV_ALL!$E:$E,I$4,RE_PV_ALL!$B:$B,$A21)</f>
        <v>128.99436836426344</v>
      </c>
      <c r="J21" s="36">
        <f>SUMIFS(RE_PV_ALL!$F:$F,RE_PV_ALL!$C:$C,$B21,RE_PV_ALL!$D:$D,$C21,RE_PV_ALL!$E:$E,J$4,RE_PV_ALL!$B:$B,$A21)</f>
        <v>137.34090618886856</v>
      </c>
      <c r="K21" s="36">
        <f>SUMIFS(RE_PV_ALL!$F:$F,RE_PV_ALL!$C:$C,$B21,RE_PV_ALL!$D:$D,$C21,RE_PV_ALL!$E:$E,K$4,RE_PV_ALL!$B:$B,$A21)</f>
        <v>139.18153365302379</v>
      </c>
      <c r="L21" s="12" t="s">
        <v>51</v>
      </c>
      <c r="M21" s="36">
        <f>SUMIFS(Baseline_RE!$F:$F,Baseline_RE!$C:$C,$B21,Baseline_RE!$D:$D,$C21,Baseline_RE!$E:$E,M$4,Baseline_RE!$B:$B,$A21)</f>
        <v>80</v>
      </c>
      <c r="N21" s="36">
        <f>SUMIFS(Baseline_RE!$F:$F,Baseline_RE!$C:$C,$B21,Baseline_RE!$D:$D,$C21,Baseline_RE!$E:$E,N$4,Baseline_RE!$B:$B,$A21)</f>
        <v>99.633432947651229</v>
      </c>
      <c r="O21" s="36">
        <f>SUMIFS(Baseline_RE!$F:$F,Baseline_RE!$C:$C,$B21,Baseline_RE!$D:$D,$C21,Baseline_RE!$E:$E,O$4,Baseline_RE!$B:$B,$A21)</f>
        <v>110.64701174319323</v>
      </c>
      <c r="P21" s="36">
        <f>SUMIFS(Baseline_RE!$F:$F,Baseline_RE!$C:$C,$B21,Baseline_RE!$D:$D,$C21,Baseline_RE!$E:$E,P$4,Baseline_RE!$B:$B,$A21)</f>
        <v>120.80150763341761</v>
      </c>
      <c r="Q21" s="36">
        <f>SUMIFS(Baseline_RE!$F:$F,Baseline_RE!$C:$C,$B21,Baseline_RE!$D:$D,$C21,Baseline_RE!$E:$E,Q$4,Baseline_RE!$B:$B,$A21)</f>
        <v>130.03265167655758</v>
      </c>
      <c r="R21" s="36">
        <f>SUMIFS(Baseline_RE!$F:$F,Baseline_RE!$C:$C,$B21,Baseline_RE!$D:$D,$C21,Baseline_RE!$E:$E,R$4,Baseline_RE!$B:$B,$A21)</f>
        <v>138.40136212995455</v>
      </c>
      <c r="S21" s="36">
        <f>SUMIFS(Baseline_RE!$F:$F,Baseline_RE!$C:$C,$B21,Baseline_RE!$D:$D,$C21,Baseline_RE!$E:$E,S$4,Baseline_RE!$B:$B,$A21)</f>
        <v>140.30186989707536</v>
      </c>
      <c r="T21" s="1"/>
      <c r="U21" s="45">
        <f t="shared" si="8"/>
        <v>0</v>
      </c>
      <c r="V21" s="45">
        <f t="shared" si="8"/>
        <v>-3.5557277708884172E-3</v>
      </c>
      <c r="W21" s="45">
        <f t="shared" si="8"/>
        <v>-8.9158111432329212E-3</v>
      </c>
      <c r="X21" s="45">
        <f t="shared" si="8"/>
        <v>-8.429845295090721E-3</v>
      </c>
      <c r="Y21" s="45">
        <f t="shared" si="8"/>
        <v>-7.9847891964609508E-3</v>
      </c>
      <c r="Z21" s="45">
        <f t="shared" si="8"/>
        <v>-7.6621784985776431E-3</v>
      </c>
      <c r="AA21" s="45">
        <f t="shared" si="8"/>
        <v>-7.9851839813214198E-3</v>
      </c>
      <c r="AB21" s="1"/>
      <c r="AC21" s="53">
        <f t="shared" si="9"/>
        <v>0</v>
      </c>
      <c r="AD21" s="53">
        <f t="shared" si="9"/>
        <v>-0.35426936444090984</v>
      </c>
      <c r="AE21" s="53">
        <f t="shared" si="9"/>
        <v>-0.98650786026539095</v>
      </c>
      <c r="AF21" s="53">
        <f t="shared" si="9"/>
        <v>-1.0183380207634372</v>
      </c>
      <c r="AG21" s="53">
        <f t="shared" si="9"/>
        <v>-1.0382833122941406</v>
      </c>
      <c r="AH21" s="53">
        <f t="shared" si="9"/>
        <v>-1.0604559410859906</v>
      </c>
      <c r="AI21" s="53">
        <f t="shared" si="9"/>
        <v>-1.1203362440515718</v>
      </c>
    </row>
    <row r="22" spans="1:50" x14ac:dyDescent="0.25">
      <c r="A22" s="8" t="s">
        <v>70</v>
      </c>
      <c r="B22" s="8" t="s">
        <v>47</v>
      </c>
      <c r="C22" s="8" t="s">
        <v>32</v>
      </c>
      <c r="D22" s="34" t="s">
        <v>59</v>
      </c>
      <c r="E22" s="37">
        <f>SUMIFS(RE_PV_ALL!$F:$F,RE_PV_ALL!$C:$C,$B22,RE_PV_ALL!$D:$D,$C22,RE_PV_ALL!$E:$E,E$4,RE_PV_ALL!$B:$B,$A22)</f>
        <v>2</v>
      </c>
      <c r="F22" s="37">
        <f>SUMIFS(RE_PV_ALL!$F:$F,RE_PV_ALL!$C:$C,$B22,RE_PV_ALL!$D:$D,$C22,RE_PV_ALL!$E:$E,F$4,RE_PV_ALL!$B:$B,$A22)</f>
        <v>2.4819790895802578</v>
      </c>
      <c r="G22" s="37">
        <f>SUMIFS(RE_PV_ALL!$F:$F,RE_PV_ALL!$C:$C,$B22,RE_PV_ALL!$D:$D,$C22,RE_PV_ALL!$E:$E,G$4,RE_PV_ALL!$B:$B,$A22)</f>
        <v>2.7415125970731955</v>
      </c>
      <c r="H22" s="37">
        <f>SUMIFS(RE_PV_ALL!$F:$F,RE_PV_ALL!$C:$C,$B22,RE_PV_ALL!$D:$D,$C22,RE_PV_ALL!$E:$E,H$4,RE_PV_ALL!$B:$B,$A22)</f>
        <v>2.9945792403163543</v>
      </c>
      <c r="I22" s="37">
        <f>SUMIFS(RE_PV_ALL!$F:$F,RE_PV_ALL!$C:$C,$B22,RE_PV_ALL!$D:$D,$C22,RE_PV_ALL!$E:$E,I$4,RE_PV_ALL!$B:$B,$A22)</f>
        <v>3.2248592091065853</v>
      </c>
      <c r="J22" s="37">
        <f>SUMIFS(RE_PV_ALL!$F:$F,RE_PV_ALL!$C:$C,$B22,RE_PV_ALL!$D:$D,$C22,RE_PV_ALL!$E:$E,J$4,RE_PV_ALL!$B:$B,$A22)</f>
        <v>3.4335226547217133</v>
      </c>
      <c r="K22" s="37">
        <f>SUMIFS(RE_PV_ALL!$F:$F,RE_PV_ALL!$C:$C,$B22,RE_PV_ALL!$D:$D,$C22,RE_PV_ALL!$E:$E,K$4,RE_PV_ALL!$B:$B,$A22)</f>
        <v>3.4795383413255947</v>
      </c>
      <c r="L22" s="34" t="s">
        <v>51</v>
      </c>
      <c r="M22" s="37">
        <f>SUMIFS(Baseline_RE!$F:$F,Baseline_RE!$C:$C,$B22,Baseline_RE!$D:$D,$C22,Baseline_RE!$E:$E,M$4,Baseline_RE!$B:$B,$A22)</f>
        <v>2</v>
      </c>
      <c r="N22" s="37">
        <f>SUMIFS(Baseline_RE!$F:$F,Baseline_RE!$C:$C,$B22,Baseline_RE!$D:$D,$C22,Baseline_RE!$E:$E,N$4,Baseline_RE!$B:$B,$A22)</f>
        <v>2.4908358236912802</v>
      </c>
      <c r="O22" s="37">
        <f>SUMIFS(Baseline_RE!$F:$F,Baseline_RE!$C:$C,$B22,Baseline_RE!$D:$D,$C22,Baseline_RE!$E:$E,O$4,Baseline_RE!$B:$B,$A22)</f>
        <v>2.7661752935798307</v>
      </c>
      <c r="P22" s="37">
        <f>SUMIFS(Baseline_RE!$F:$F,Baseline_RE!$C:$C,$B22,Baseline_RE!$D:$D,$C22,Baseline_RE!$E:$E,P$4,Baseline_RE!$B:$B,$A22)</f>
        <v>3.0200376908354398</v>
      </c>
      <c r="Q22" s="37">
        <f>SUMIFS(Baseline_RE!$F:$F,Baseline_RE!$C:$C,$B22,Baseline_RE!$D:$D,$C22,Baseline_RE!$E:$E,Q$4,Baseline_RE!$B:$B,$A22)</f>
        <v>3.2508162919139392</v>
      </c>
      <c r="R22" s="37">
        <f>SUMIFS(Baseline_RE!$F:$F,Baseline_RE!$C:$C,$B22,Baseline_RE!$D:$D,$C22,Baseline_RE!$E:$E,R$4,Baseline_RE!$B:$B,$A22)</f>
        <v>3.4600340532488638</v>
      </c>
      <c r="S22" s="37">
        <f>SUMIFS(Baseline_RE!$F:$F,Baseline_RE!$C:$C,$B22,Baseline_RE!$D:$D,$C22,Baseline_RE!$E:$E,S$4,Baseline_RE!$B:$B,$A22)</f>
        <v>3.5075467474268835</v>
      </c>
      <c r="T22" s="1"/>
      <c r="U22" s="46">
        <f t="shared" si="8"/>
        <v>0</v>
      </c>
      <c r="V22" s="46">
        <f t="shared" si="8"/>
        <v>-3.5557277708881951E-3</v>
      </c>
      <c r="W22" s="46">
        <f t="shared" si="8"/>
        <v>-8.9158111432331433E-3</v>
      </c>
      <c r="X22" s="46">
        <f t="shared" si="8"/>
        <v>-8.42984529509061E-3</v>
      </c>
      <c r="Y22" s="46">
        <f t="shared" si="8"/>
        <v>-7.9847891964610618E-3</v>
      </c>
      <c r="Z22" s="46">
        <f t="shared" si="8"/>
        <v>-7.6621784985778651E-3</v>
      </c>
      <c r="AA22" s="46">
        <f t="shared" si="8"/>
        <v>-7.9851839813213088E-3</v>
      </c>
      <c r="AB22" s="1"/>
      <c r="AC22" s="54">
        <f t="shared" si="9"/>
        <v>0</v>
      </c>
      <c r="AD22" s="54">
        <f t="shared" si="9"/>
        <v>-8.8567341110223907E-3</v>
      </c>
      <c r="AE22" s="54">
        <f t="shared" si="9"/>
        <v>-2.4662696506635218E-2</v>
      </c>
      <c r="AF22" s="54">
        <f t="shared" si="9"/>
        <v>-2.5458450519085574E-2</v>
      </c>
      <c r="AG22" s="54">
        <f t="shared" si="9"/>
        <v>-2.5957082807353871E-2</v>
      </c>
      <c r="AH22" s="54">
        <f t="shared" si="9"/>
        <v>-2.6511398527150565E-2</v>
      </c>
      <c r="AI22" s="54">
        <f t="shared" si="9"/>
        <v>-2.8008406101288852E-2</v>
      </c>
    </row>
    <row r="23" spans="1:50" x14ac:dyDescent="0.25">
      <c r="A23" s="5" t="s">
        <v>71</v>
      </c>
      <c r="B23" s="5" t="s">
        <v>31</v>
      </c>
      <c r="C23" s="5" t="s">
        <v>32</v>
      </c>
      <c r="D23" s="33" t="s">
        <v>59</v>
      </c>
      <c r="E23" s="35">
        <f>SUMIFS(RE_PV_ALL!$F:$F,RE_PV_ALL!$C:$C,$B23,RE_PV_ALL!$D:$D,$C23,RE_PV_ALL!$E:$E,E$4,RE_PV_ALL!$B:$B,$A23)</f>
        <v>1.0000000000000002</v>
      </c>
      <c r="F23" s="35">
        <f>SUMIFS(RE_PV_ALL!$F:$F,RE_PV_ALL!$C:$C,$B23,RE_PV_ALL!$D:$D,$C23,RE_PV_ALL!$E:$E,F$4,RE_PV_ALL!$B:$B,$A23)</f>
        <v>1.0000000000000002</v>
      </c>
      <c r="G23" s="35">
        <f>SUMIFS(RE_PV_ALL!$F:$F,RE_PV_ALL!$C:$C,$B23,RE_PV_ALL!$D:$D,$C23,RE_PV_ALL!$E:$E,G$4,RE_PV_ALL!$B:$B,$A23)</f>
        <v>1.0000000000000002</v>
      </c>
      <c r="H23" s="35">
        <f>SUMIFS(RE_PV_ALL!$F:$F,RE_PV_ALL!$C:$C,$B23,RE_PV_ALL!$D:$D,$C23,RE_PV_ALL!$E:$E,H$4,RE_PV_ALL!$B:$B,$A23)</f>
        <v>1.0000000000000002</v>
      </c>
      <c r="I23" s="35">
        <f>SUMIFS(RE_PV_ALL!$F:$F,RE_PV_ALL!$C:$C,$B23,RE_PV_ALL!$D:$D,$C23,RE_PV_ALL!$E:$E,I$4,RE_PV_ALL!$B:$B,$A23)</f>
        <v>1.0000000000000002</v>
      </c>
      <c r="J23" s="35">
        <f>SUMIFS(RE_PV_ALL!$F:$F,RE_PV_ALL!$C:$C,$B23,RE_PV_ALL!$D:$D,$C23,RE_PV_ALL!$E:$E,J$4,RE_PV_ALL!$B:$B,$A23)</f>
        <v>1.0000000000000002</v>
      </c>
      <c r="K23" s="35">
        <f>SUMIFS(RE_PV_ALL!$F:$F,RE_PV_ALL!$C:$C,$B23,RE_PV_ALL!$D:$D,$C23,RE_PV_ALL!$E:$E,K$4,RE_PV_ALL!$B:$B,$A23)</f>
        <v>1.0000000000000002</v>
      </c>
      <c r="L23" s="33" t="s">
        <v>51</v>
      </c>
      <c r="M23" s="35">
        <f>SUMIFS(Baseline_RE!$F:$F,Baseline_RE!$C:$C,$B23,Baseline_RE!$D:$D,$C23,Baseline_RE!$E:$E,M$4,Baseline_RE!$B:$B,$A23)</f>
        <v>1.0000000000000002</v>
      </c>
      <c r="N23" s="35">
        <f>SUMIFS(Baseline_RE!$F:$F,Baseline_RE!$C:$C,$B23,Baseline_RE!$D:$D,$C23,Baseline_RE!$E:$E,N$4,Baseline_RE!$B:$B,$A23)</f>
        <v>1.0000000000000002</v>
      </c>
      <c r="O23" s="35">
        <f>SUMIFS(Baseline_RE!$F:$F,Baseline_RE!$C:$C,$B23,Baseline_RE!$D:$D,$C23,Baseline_RE!$E:$E,O$4,Baseline_RE!$B:$B,$A23)</f>
        <v>1.0000000000000002</v>
      </c>
      <c r="P23" s="35">
        <f>SUMIFS(Baseline_RE!$F:$F,Baseline_RE!$C:$C,$B23,Baseline_RE!$D:$D,$C23,Baseline_RE!$E:$E,P$4,Baseline_RE!$B:$B,$A23)</f>
        <v>1.0000000000000002</v>
      </c>
      <c r="Q23" s="35">
        <f>SUMIFS(Baseline_RE!$F:$F,Baseline_RE!$C:$C,$B23,Baseline_RE!$D:$D,$C23,Baseline_RE!$E:$E,Q$4,Baseline_RE!$B:$B,$A23)</f>
        <v>1.0000000000000002</v>
      </c>
      <c r="R23" s="35">
        <f>SUMIFS(Baseline_RE!$F:$F,Baseline_RE!$C:$C,$B23,Baseline_RE!$D:$D,$C23,Baseline_RE!$E:$E,R$4,Baseline_RE!$B:$B,$A23)</f>
        <v>1.0000000000000002</v>
      </c>
      <c r="S23" s="35">
        <f>SUMIFS(Baseline_RE!$F:$F,Baseline_RE!$C:$C,$B23,Baseline_RE!$D:$D,$C23,Baseline_RE!$E:$E,S$4,Baseline_RE!$B:$B,$A23)</f>
        <v>1.0000000000000002</v>
      </c>
      <c r="T23" s="1"/>
      <c r="U23" s="44">
        <f t="shared" si="8"/>
        <v>0</v>
      </c>
      <c r="V23" s="44">
        <f t="shared" si="8"/>
        <v>0</v>
      </c>
      <c r="W23" s="44">
        <f t="shared" si="8"/>
        <v>0</v>
      </c>
      <c r="X23" s="44">
        <f t="shared" si="8"/>
        <v>0</v>
      </c>
      <c r="Y23" s="44">
        <f t="shared" si="8"/>
        <v>0</v>
      </c>
      <c r="Z23" s="44">
        <f t="shared" si="8"/>
        <v>0</v>
      </c>
      <c r="AA23" s="44">
        <f t="shared" si="8"/>
        <v>0</v>
      </c>
      <c r="AB23" s="1"/>
      <c r="AC23" s="52">
        <f t="shared" si="9"/>
        <v>0</v>
      </c>
      <c r="AD23" s="52">
        <f t="shared" si="9"/>
        <v>0</v>
      </c>
      <c r="AE23" s="52">
        <f t="shared" si="9"/>
        <v>0</v>
      </c>
      <c r="AF23" s="52">
        <f t="shared" si="9"/>
        <v>0</v>
      </c>
      <c r="AG23" s="52">
        <f t="shared" si="9"/>
        <v>0</v>
      </c>
      <c r="AH23" s="52">
        <f t="shared" si="9"/>
        <v>0</v>
      </c>
      <c r="AI23" s="52">
        <f t="shared" si="9"/>
        <v>0</v>
      </c>
    </row>
    <row r="24" spans="1:50" x14ac:dyDescent="0.25">
      <c r="A24" s="1" t="s">
        <v>71</v>
      </c>
      <c r="B24" s="1" t="s">
        <v>42</v>
      </c>
      <c r="C24" s="1" t="s">
        <v>32</v>
      </c>
      <c r="D24" s="12" t="s">
        <v>59</v>
      </c>
      <c r="E24" s="36">
        <f>SUMIFS(RE_PV_ALL!$F:$F,RE_PV_ALL!$C:$C,$B24,RE_PV_ALL!$D:$D,$C24,RE_PV_ALL!$E:$E,E$4,RE_PV_ALL!$B:$B,$A24)</f>
        <v>10</v>
      </c>
      <c r="F24" s="36">
        <f>SUMIFS(RE_PV_ALL!$F:$F,RE_PV_ALL!$C:$C,$B24,RE_PV_ALL!$D:$D,$C24,RE_PV_ALL!$E:$E,F$4,RE_PV_ALL!$B:$B,$A24)</f>
        <v>10</v>
      </c>
      <c r="G24" s="36">
        <f>SUMIFS(RE_PV_ALL!$F:$F,RE_PV_ALL!$C:$C,$B24,RE_PV_ALL!$D:$D,$C24,RE_PV_ALL!$E:$E,G$4,RE_PV_ALL!$B:$B,$A24)</f>
        <v>10</v>
      </c>
      <c r="H24" s="36">
        <f>SUMIFS(RE_PV_ALL!$F:$F,RE_PV_ALL!$C:$C,$B24,RE_PV_ALL!$D:$D,$C24,RE_PV_ALL!$E:$E,H$4,RE_PV_ALL!$B:$B,$A24)</f>
        <v>10</v>
      </c>
      <c r="I24" s="36">
        <f>SUMIFS(RE_PV_ALL!$F:$F,RE_PV_ALL!$C:$C,$B24,RE_PV_ALL!$D:$D,$C24,RE_PV_ALL!$E:$E,I$4,RE_PV_ALL!$B:$B,$A24)</f>
        <v>10</v>
      </c>
      <c r="J24" s="36">
        <f>SUMIFS(RE_PV_ALL!$F:$F,RE_PV_ALL!$C:$C,$B24,RE_PV_ALL!$D:$D,$C24,RE_PV_ALL!$E:$E,J$4,RE_PV_ALL!$B:$B,$A24)</f>
        <v>10</v>
      </c>
      <c r="K24" s="36">
        <f>SUMIFS(RE_PV_ALL!$F:$F,RE_PV_ALL!$C:$C,$B24,RE_PV_ALL!$D:$D,$C24,RE_PV_ALL!$E:$E,K$4,RE_PV_ALL!$B:$B,$A24)</f>
        <v>10</v>
      </c>
      <c r="L24" s="12" t="s">
        <v>51</v>
      </c>
      <c r="M24" s="36">
        <f>SUMIFS(Baseline_RE!$F:$F,Baseline_RE!$C:$C,$B24,Baseline_RE!$D:$D,$C24,Baseline_RE!$E:$E,M$4,Baseline_RE!$B:$B,$A24)</f>
        <v>10</v>
      </c>
      <c r="N24" s="36">
        <f>SUMIFS(Baseline_RE!$F:$F,Baseline_RE!$C:$C,$B24,Baseline_RE!$D:$D,$C24,Baseline_RE!$E:$E,N$4,Baseline_RE!$B:$B,$A24)</f>
        <v>10</v>
      </c>
      <c r="O24" s="36">
        <f>SUMIFS(Baseline_RE!$F:$F,Baseline_RE!$C:$C,$B24,Baseline_RE!$D:$D,$C24,Baseline_RE!$E:$E,O$4,Baseline_RE!$B:$B,$A24)</f>
        <v>10</v>
      </c>
      <c r="P24" s="36">
        <f>SUMIFS(Baseline_RE!$F:$F,Baseline_RE!$C:$C,$B24,Baseline_RE!$D:$D,$C24,Baseline_RE!$E:$E,P$4,Baseline_RE!$B:$B,$A24)</f>
        <v>10</v>
      </c>
      <c r="Q24" s="36">
        <f>SUMIFS(Baseline_RE!$F:$F,Baseline_RE!$C:$C,$B24,Baseline_RE!$D:$D,$C24,Baseline_RE!$E:$E,Q$4,Baseline_RE!$B:$B,$A24)</f>
        <v>10</v>
      </c>
      <c r="R24" s="36">
        <f>SUMIFS(Baseline_RE!$F:$F,Baseline_RE!$C:$C,$B24,Baseline_RE!$D:$D,$C24,Baseline_RE!$E:$E,R$4,Baseline_RE!$B:$B,$A24)</f>
        <v>10</v>
      </c>
      <c r="S24" s="36">
        <f>SUMIFS(Baseline_RE!$F:$F,Baseline_RE!$C:$C,$B24,Baseline_RE!$D:$D,$C24,Baseline_RE!$E:$E,S$4,Baseline_RE!$B:$B,$A24)</f>
        <v>10</v>
      </c>
      <c r="T24" s="1"/>
      <c r="U24" s="45">
        <f t="shared" si="8"/>
        <v>0</v>
      </c>
      <c r="V24" s="45">
        <f t="shared" si="8"/>
        <v>0</v>
      </c>
      <c r="W24" s="45">
        <f t="shared" si="8"/>
        <v>0</v>
      </c>
      <c r="X24" s="45">
        <f t="shared" si="8"/>
        <v>0</v>
      </c>
      <c r="Y24" s="45">
        <f t="shared" si="8"/>
        <v>0</v>
      </c>
      <c r="Z24" s="45">
        <f t="shared" si="8"/>
        <v>0</v>
      </c>
      <c r="AA24" s="45">
        <f t="shared" si="8"/>
        <v>0</v>
      </c>
      <c r="AB24" s="1"/>
      <c r="AC24" s="53">
        <f t="shared" si="9"/>
        <v>0</v>
      </c>
      <c r="AD24" s="53">
        <f t="shared" si="9"/>
        <v>0</v>
      </c>
      <c r="AE24" s="53">
        <f t="shared" si="9"/>
        <v>0</v>
      </c>
      <c r="AF24" s="53">
        <f t="shared" si="9"/>
        <v>0</v>
      </c>
      <c r="AG24" s="53">
        <f t="shared" si="9"/>
        <v>0</v>
      </c>
      <c r="AH24" s="53">
        <f t="shared" si="9"/>
        <v>0</v>
      </c>
      <c r="AI24" s="53">
        <f t="shared" si="9"/>
        <v>0</v>
      </c>
    </row>
    <row r="25" spans="1:50" x14ac:dyDescent="0.25">
      <c r="A25" s="1" t="s">
        <v>71</v>
      </c>
      <c r="B25" s="1" t="s">
        <v>43</v>
      </c>
      <c r="C25" s="1" t="s">
        <v>32</v>
      </c>
      <c r="D25" s="12" t="s">
        <v>59</v>
      </c>
      <c r="E25" s="36">
        <f>SUMIFS(RE_PV_ALL!$F:$F,RE_PV_ALL!$C:$C,$B25,RE_PV_ALL!$D:$D,$C25,RE_PV_ALL!$E:$E,E$4,RE_PV_ALL!$B:$B,$A25)</f>
        <v>5</v>
      </c>
      <c r="F25" s="36">
        <f>SUMIFS(RE_PV_ALL!$F:$F,RE_PV_ALL!$C:$C,$B25,RE_PV_ALL!$D:$D,$C25,RE_PV_ALL!$E:$E,F$4,RE_PV_ALL!$B:$B,$A25)</f>
        <v>5</v>
      </c>
      <c r="G25" s="36">
        <f>SUMIFS(RE_PV_ALL!$F:$F,RE_PV_ALL!$C:$C,$B25,RE_PV_ALL!$D:$D,$C25,RE_PV_ALL!$E:$E,G$4,RE_PV_ALL!$B:$B,$A25)</f>
        <v>5</v>
      </c>
      <c r="H25" s="36">
        <f>SUMIFS(RE_PV_ALL!$F:$F,RE_PV_ALL!$C:$C,$B25,RE_PV_ALL!$D:$D,$C25,RE_PV_ALL!$E:$E,H$4,RE_PV_ALL!$B:$B,$A25)</f>
        <v>5</v>
      </c>
      <c r="I25" s="36">
        <f>SUMIFS(RE_PV_ALL!$F:$F,RE_PV_ALL!$C:$C,$B25,RE_PV_ALL!$D:$D,$C25,RE_PV_ALL!$E:$E,I$4,RE_PV_ALL!$B:$B,$A25)</f>
        <v>5</v>
      </c>
      <c r="J25" s="36">
        <f>SUMIFS(RE_PV_ALL!$F:$F,RE_PV_ALL!$C:$C,$B25,RE_PV_ALL!$D:$D,$C25,RE_PV_ALL!$E:$E,J$4,RE_PV_ALL!$B:$B,$A25)</f>
        <v>5</v>
      </c>
      <c r="K25" s="36">
        <f>SUMIFS(RE_PV_ALL!$F:$F,RE_PV_ALL!$C:$C,$B25,RE_PV_ALL!$D:$D,$C25,RE_PV_ALL!$E:$E,K$4,RE_PV_ALL!$B:$B,$A25)</f>
        <v>5</v>
      </c>
      <c r="L25" s="12" t="s">
        <v>51</v>
      </c>
      <c r="M25" s="36">
        <f>SUMIFS(Baseline_RE!$F:$F,Baseline_RE!$C:$C,$B25,Baseline_RE!$D:$D,$C25,Baseline_RE!$E:$E,M$4,Baseline_RE!$B:$B,$A25)</f>
        <v>5</v>
      </c>
      <c r="N25" s="36">
        <f>SUMIFS(Baseline_RE!$F:$F,Baseline_RE!$C:$C,$B25,Baseline_RE!$D:$D,$C25,Baseline_RE!$E:$E,N$4,Baseline_RE!$B:$B,$A25)</f>
        <v>5</v>
      </c>
      <c r="O25" s="36">
        <f>SUMIFS(Baseline_RE!$F:$F,Baseline_RE!$C:$C,$B25,Baseline_RE!$D:$D,$C25,Baseline_RE!$E:$E,O$4,Baseline_RE!$B:$B,$A25)</f>
        <v>5</v>
      </c>
      <c r="P25" s="36">
        <f>SUMIFS(Baseline_RE!$F:$F,Baseline_RE!$C:$C,$B25,Baseline_RE!$D:$D,$C25,Baseline_RE!$E:$E,P$4,Baseline_RE!$B:$B,$A25)</f>
        <v>5</v>
      </c>
      <c r="Q25" s="36">
        <f>SUMIFS(Baseline_RE!$F:$F,Baseline_RE!$C:$C,$B25,Baseline_RE!$D:$D,$C25,Baseline_RE!$E:$E,Q$4,Baseline_RE!$B:$B,$A25)</f>
        <v>5</v>
      </c>
      <c r="R25" s="36">
        <f>SUMIFS(Baseline_RE!$F:$F,Baseline_RE!$C:$C,$B25,Baseline_RE!$D:$D,$C25,Baseline_RE!$E:$E,R$4,Baseline_RE!$B:$B,$A25)</f>
        <v>5</v>
      </c>
      <c r="S25" s="36">
        <f>SUMIFS(Baseline_RE!$F:$F,Baseline_RE!$C:$C,$B25,Baseline_RE!$D:$D,$C25,Baseline_RE!$E:$E,S$4,Baseline_RE!$B:$B,$A25)</f>
        <v>5</v>
      </c>
      <c r="T25" s="1"/>
      <c r="U25" s="45">
        <f t="shared" si="8"/>
        <v>0</v>
      </c>
      <c r="V25" s="45">
        <f t="shared" si="8"/>
        <v>0</v>
      </c>
      <c r="W25" s="45">
        <f t="shared" si="8"/>
        <v>0</v>
      </c>
      <c r="X25" s="45">
        <f t="shared" si="8"/>
        <v>0</v>
      </c>
      <c r="Y25" s="45">
        <f t="shared" si="8"/>
        <v>0</v>
      </c>
      <c r="Z25" s="45">
        <f t="shared" si="8"/>
        <v>0</v>
      </c>
      <c r="AA25" s="45">
        <f t="shared" si="8"/>
        <v>0</v>
      </c>
      <c r="AB25" s="1"/>
      <c r="AC25" s="53">
        <f t="shared" si="9"/>
        <v>0</v>
      </c>
      <c r="AD25" s="53">
        <f t="shared" si="9"/>
        <v>0</v>
      </c>
      <c r="AE25" s="53">
        <f t="shared" si="9"/>
        <v>0</v>
      </c>
      <c r="AF25" s="53">
        <f t="shared" si="9"/>
        <v>0</v>
      </c>
      <c r="AG25" s="53">
        <f t="shared" si="9"/>
        <v>0</v>
      </c>
      <c r="AH25" s="53">
        <f t="shared" si="9"/>
        <v>0</v>
      </c>
      <c r="AI25" s="53">
        <f t="shared" si="9"/>
        <v>0</v>
      </c>
    </row>
    <row r="26" spans="1:50" x14ac:dyDescent="0.25">
      <c r="A26" s="1" t="s">
        <v>71</v>
      </c>
      <c r="B26" s="1" t="s">
        <v>44</v>
      </c>
      <c r="C26" s="1" t="s">
        <v>32</v>
      </c>
      <c r="D26" s="12" t="s">
        <v>59</v>
      </c>
      <c r="E26" s="36">
        <f>SUMIFS(RE_PV_ALL!$F:$F,RE_PV_ALL!$C:$C,$B26,RE_PV_ALL!$D:$D,$C26,RE_PV_ALL!$E:$E,E$4,RE_PV_ALL!$B:$B,$A26)</f>
        <v>10</v>
      </c>
      <c r="F26" s="36">
        <f>SUMIFS(RE_PV_ALL!$F:$F,RE_PV_ALL!$C:$C,$B26,RE_PV_ALL!$D:$D,$C26,RE_PV_ALL!$E:$E,F$4,RE_PV_ALL!$B:$B,$A26)</f>
        <v>10</v>
      </c>
      <c r="G26" s="36">
        <f>SUMIFS(RE_PV_ALL!$F:$F,RE_PV_ALL!$C:$C,$B26,RE_PV_ALL!$D:$D,$C26,RE_PV_ALL!$E:$E,G$4,RE_PV_ALL!$B:$B,$A26)</f>
        <v>10</v>
      </c>
      <c r="H26" s="36">
        <f>SUMIFS(RE_PV_ALL!$F:$F,RE_PV_ALL!$C:$C,$B26,RE_PV_ALL!$D:$D,$C26,RE_PV_ALL!$E:$E,H$4,RE_PV_ALL!$B:$B,$A26)</f>
        <v>10</v>
      </c>
      <c r="I26" s="36">
        <f>SUMIFS(RE_PV_ALL!$F:$F,RE_PV_ALL!$C:$C,$B26,RE_PV_ALL!$D:$D,$C26,RE_PV_ALL!$E:$E,I$4,RE_PV_ALL!$B:$B,$A26)</f>
        <v>10</v>
      </c>
      <c r="J26" s="36">
        <f>SUMIFS(RE_PV_ALL!$F:$F,RE_PV_ALL!$C:$C,$B26,RE_PV_ALL!$D:$D,$C26,RE_PV_ALL!$E:$E,J$4,RE_PV_ALL!$B:$B,$A26)</f>
        <v>10</v>
      </c>
      <c r="K26" s="36">
        <f>SUMIFS(RE_PV_ALL!$F:$F,RE_PV_ALL!$C:$C,$B26,RE_PV_ALL!$D:$D,$C26,RE_PV_ALL!$E:$E,K$4,RE_PV_ALL!$B:$B,$A26)</f>
        <v>10</v>
      </c>
      <c r="L26" s="12" t="s">
        <v>51</v>
      </c>
      <c r="M26" s="36">
        <f>SUMIFS(Baseline_RE!$F:$F,Baseline_RE!$C:$C,$B26,Baseline_RE!$D:$D,$C26,Baseline_RE!$E:$E,M$4,Baseline_RE!$B:$B,$A26)</f>
        <v>10</v>
      </c>
      <c r="N26" s="36">
        <f>SUMIFS(Baseline_RE!$F:$F,Baseline_RE!$C:$C,$B26,Baseline_RE!$D:$D,$C26,Baseline_RE!$E:$E,N$4,Baseline_RE!$B:$B,$A26)</f>
        <v>10</v>
      </c>
      <c r="O26" s="36">
        <f>SUMIFS(Baseline_RE!$F:$F,Baseline_RE!$C:$C,$B26,Baseline_RE!$D:$D,$C26,Baseline_RE!$E:$E,O$4,Baseline_RE!$B:$B,$A26)</f>
        <v>10</v>
      </c>
      <c r="P26" s="36">
        <f>SUMIFS(Baseline_RE!$F:$F,Baseline_RE!$C:$C,$B26,Baseline_RE!$D:$D,$C26,Baseline_RE!$E:$E,P$4,Baseline_RE!$B:$B,$A26)</f>
        <v>10</v>
      </c>
      <c r="Q26" s="36">
        <f>SUMIFS(Baseline_RE!$F:$F,Baseline_RE!$C:$C,$B26,Baseline_RE!$D:$D,$C26,Baseline_RE!$E:$E,Q$4,Baseline_RE!$B:$B,$A26)</f>
        <v>10</v>
      </c>
      <c r="R26" s="36">
        <f>SUMIFS(Baseline_RE!$F:$F,Baseline_RE!$C:$C,$B26,Baseline_RE!$D:$D,$C26,Baseline_RE!$E:$E,R$4,Baseline_RE!$B:$B,$A26)</f>
        <v>10</v>
      </c>
      <c r="S26" s="36">
        <f>SUMIFS(Baseline_RE!$F:$F,Baseline_RE!$C:$C,$B26,Baseline_RE!$D:$D,$C26,Baseline_RE!$E:$E,S$4,Baseline_RE!$B:$B,$A26)</f>
        <v>10</v>
      </c>
      <c r="T26" s="1"/>
      <c r="U26" s="45">
        <f t="shared" si="8"/>
        <v>0</v>
      </c>
      <c r="V26" s="45">
        <f t="shared" si="8"/>
        <v>0</v>
      </c>
      <c r="W26" s="45">
        <f t="shared" si="8"/>
        <v>0</v>
      </c>
      <c r="X26" s="45">
        <f t="shared" si="8"/>
        <v>0</v>
      </c>
      <c r="Y26" s="45">
        <f t="shared" si="8"/>
        <v>0</v>
      </c>
      <c r="Z26" s="45">
        <f t="shared" si="8"/>
        <v>0</v>
      </c>
      <c r="AA26" s="45">
        <f t="shared" si="8"/>
        <v>0</v>
      </c>
      <c r="AB26" s="1"/>
      <c r="AC26" s="53">
        <f t="shared" si="9"/>
        <v>0</v>
      </c>
      <c r="AD26" s="53">
        <f t="shared" si="9"/>
        <v>0</v>
      </c>
      <c r="AE26" s="53">
        <f t="shared" si="9"/>
        <v>0</v>
      </c>
      <c r="AF26" s="53">
        <f t="shared" si="9"/>
        <v>0</v>
      </c>
      <c r="AG26" s="53">
        <f t="shared" si="9"/>
        <v>0</v>
      </c>
      <c r="AH26" s="53">
        <f t="shared" si="9"/>
        <v>0</v>
      </c>
      <c r="AI26" s="53">
        <f t="shared" si="9"/>
        <v>0</v>
      </c>
    </row>
    <row r="27" spans="1:50" x14ac:dyDescent="0.25">
      <c r="A27" s="1" t="s">
        <v>71</v>
      </c>
      <c r="B27" s="1" t="s">
        <v>45</v>
      </c>
      <c r="C27" s="1" t="s">
        <v>32</v>
      </c>
      <c r="D27" s="12" t="s">
        <v>59</v>
      </c>
      <c r="E27" s="36">
        <f>SUMIFS(RE_PV_ALL!$F:$F,RE_PV_ALL!$C:$C,$B27,RE_PV_ALL!$D:$D,$C27,RE_PV_ALL!$E:$E,E$4,RE_PV_ALL!$B:$B,$A27)</f>
        <v>5</v>
      </c>
      <c r="F27" s="36">
        <f>SUMIFS(RE_PV_ALL!$F:$F,RE_PV_ALL!$C:$C,$B27,RE_PV_ALL!$D:$D,$C27,RE_PV_ALL!$E:$E,F$4,RE_PV_ALL!$B:$B,$A27)</f>
        <v>5</v>
      </c>
      <c r="G27" s="36">
        <f>SUMIFS(RE_PV_ALL!$F:$F,RE_PV_ALL!$C:$C,$B27,RE_PV_ALL!$D:$D,$C27,RE_PV_ALL!$E:$E,G$4,RE_PV_ALL!$B:$B,$A27)</f>
        <v>5</v>
      </c>
      <c r="H27" s="36">
        <f>SUMIFS(RE_PV_ALL!$F:$F,RE_PV_ALL!$C:$C,$B27,RE_PV_ALL!$D:$D,$C27,RE_PV_ALL!$E:$E,H$4,RE_PV_ALL!$B:$B,$A27)</f>
        <v>5</v>
      </c>
      <c r="I27" s="36">
        <f>SUMIFS(RE_PV_ALL!$F:$F,RE_PV_ALL!$C:$C,$B27,RE_PV_ALL!$D:$D,$C27,RE_PV_ALL!$E:$E,I$4,RE_PV_ALL!$B:$B,$A27)</f>
        <v>5</v>
      </c>
      <c r="J27" s="36">
        <f>SUMIFS(RE_PV_ALL!$F:$F,RE_PV_ALL!$C:$C,$B27,RE_PV_ALL!$D:$D,$C27,RE_PV_ALL!$E:$E,J$4,RE_PV_ALL!$B:$B,$A27)</f>
        <v>5</v>
      </c>
      <c r="K27" s="36">
        <f>SUMIFS(RE_PV_ALL!$F:$F,RE_PV_ALL!$C:$C,$B27,RE_PV_ALL!$D:$D,$C27,RE_PV_ALL!$E:$E,K$4,RE_PV_ALL!$B:$B,$A27)</f>
        <v>5</v>
      </c>
      <c r="L27" s="12" t="s">
        <v>51</v>
      </c>
      <c r="M27" s="36">
        <f>SUMIFS(Baseline_RE!$F:$F,Baseline_RE!$C:$C,$B27,Baseline_RE!$D:$D,$C27,Baseline_RE!$E:$E,M$4,Baseline_RE!$B:$B,$A27)</f>
        <v>5</v>
      </c>
      <c r="N27" s="36">
        <f>SUMIFS(Baseline_RE!$F:$F,Baseline_RE!$C:$C,$B27,Baseline_RE!$D:$D,$C27,Baseline_RE!$E:$E,N$4,Baseline_RE!$B:$B,$A27)</f>
        <v>5</v>
      </c>
      <c r="O27" s="36">
        <f>SUMIFS(Baseline_RE!$F:$F,Baseline_RE!$C:$C,$B27,Baseline_RE!$D:$D,$C27,Baseline_RE!$E:$E,O$4,Baseline_RE!$B:$B,$A27)</f>
        <v>5</v>
      </c>
      <c r="P27" s="36">
        <f>SUMIFS(Baseline_RE!$F:$F,Baseline_RE!$C:$C,$B27,Baseline_RE!$D:$D,$C27,Baseline_RE!$E:$E,P$4,Baseline_RE!$B:$B,$A27)</f>
        <v>5</v>
      </c>
      <c r="Q27" s="36">
        <f>SUMIFS(Baseline_RE!$F:$F,Baseline_RE!$C:$C,$B27,Baseline_RE!$D:$D,$C27,Baseline_RE!$E:$E,Q$4,Baseline_RE!$B:$B,$A27)</f>
        <v>5</v>
      </c>
      <c r="R27" s="36">
        <f>SUMIFS(Baseline_RE!$F:$F,Baseline_RE!$C:$C,$B27,Baseline_RE!$D:$D,$C27,Baseline_RE!$E:$E,R$4,Baseline_RE!$B:$B,$A27)</f>
        <v>5</v>
      </c>
      <c r="S27" s="36">
        <f>SUMIFS(Baseline_RE!$F:$F,Baseline_RE!$C:$C,$B27,Baseline_RE!$D:$D,$C27,Baseline_RE!$E:$E,S$4,Baseline_RE!$B:$B,$A27)</f>
        <v>5</v>
      </c>
      <c r="U27" s="45">
        <f t="shared" si="8"/>
        <v>0</v>
      </c>
      <c r="V27" s="45">
        <f t="shared" si="8"/>
        <v>0</v>
      </c>
      <c r="W27" s="45">
        <f t="shared" si="8"/>
        <v>0</v>
      </c>
      <c r="X27" s="45">
        <f t="shared" si="8"/>
        <v>0</v>
      </c>
      <c r="Y27" s="45">
        <f t="shared" si="8"/>
        <v>0</v>
      </c>
      <c r="Z27" s="45">
        <f t="shared" si="8"/>
        <v>0</v>
      </c>
      <c r="AA27" s="45">
        <f t="shared" si="8"/>
        <v>0</v>
      </c>
      <c r="AC27" s="53">
        <f t="shared" si="9"/>
        <v>0</v>
      </c>
      <c r="AD27" s="53">
        <f t="shared" si="9"/>
        <v>0</v>
      </c>
      <c r="AE27" s="53">
        <f t="shared" si="9"/>
        <v>0</v>
      </c>
      <c r="AF27" s="53">
        <f t="shared" si="9"/>
        <v>0</v>
      </c>
      <c r="AG27" s="53">
        <f t="shared" si="9"/>
        <v>0</v>
      </c>
      <c r="AH27" s="53">
        <f t="shared" si="9"/>
        <v>0</v>
      </c>
      <c r="AI27" s="53">
        <f t="shared" si="9"/>
        <v>0</v>
      </c>
    </row>
    <row r="28" spans="1:50" x14ac:dyDescent="0.25">
      <c r="A28" s="1" t="s">
        <v>71</v>
      </c>
      <c r="B28" s="1" t="s">
        <v>46</v>
      </c>
      <c r="C28" s="1" t="s">
        <v>32</v>
      </c>
      <c r="D28" s="12" t="s">
        <v>59</v>
      </c>
      <c r="E28" s="36">
        <f>SUMIFS(RE_PV_ALL!$F:$F,RE_PV_ALL!$C:$C,$B28,RE_PV_ALL!$D:$D,$C28,RE_PV_ALL!$E:$E,E$4,RE_PV_ALL!$B:$B,$A28)</f>
        <v>60</v>
      </c>
      <c r="F28" s="36">
        <f>SUMIFS(RE_PV_ALL!$F:$F,RE_PV_ALL!$C:$C,$B28,RE_PV_ALL!$D:$D,$C28,RE_PV_ALL!$E:$E,F$4,RE_PV_ALL!$B:$B,$A28)</f>
        <v>60</v>
      </c>
      <c r="G28" s="36">
        <f>SUMIFS(RE_PV_ALL!$F:$F,RE_PV_ALL!$C:$C,$B28,RE_PV_ALL!$D:$D,$C28,RE_PV_ALL!$E:$E,G$4,RE_PV_ALL!$B:$B,$A28)</f>
        <v>60</v>
      </c>
      <c r="H28" s="36">
        <f>SUMIFS(RE_PV_ALL!$F:$F,RE_PV_ALL!$C:$C,$B28,RE_PV_ALL!$D:$D,$C28,RE_PV_ALL!$E:$E,H$4,RE_PV_ALL!$B:$B,$A28)</f>
        <v>60</v>
      </c>
      <c r="I28" s="36">
        <f>SUMIFS(RE_PV_ALL!$F:$F,RE_PV_ALL!$C:$C,$B28,RE_PV_ALL!$D:$D,$C28,RE_PV_ALL!$E:$E,I$4,RE_PV_ALL!$B:$B,$A28)</f>
        <v>60</v>
      </c>
      <c r="J28" s="36">
        <f>SUMIFS(RE_PV_ALL!$F:$F,RE_PV_ALL!$C:$C,$B28,RE_PV_ALL!$D:$D,$C28,RE_PV_ALL!$E:$E,J$4,RE_PV_ALL!$B:$B,$A28)</f>
        <v>60</v>
      </c>
      <c r="K28" s="36">
        <f>SUMIFS(RE_PV_ALL!$F:$F,RE_PV_ALL!$C:$C,$B28,RE_PV_ALL!$D:$D,$C28,RE_PV_ALL!$E:$E,K$4,RE_PV_ALL!$B:$B,$A28)</f>
        <v>60</v>
      </c>
      <c r="L28" s="12" t="s">
        <v>51</v>
      </c>
      <c r="M28" s="36">
        <f>SUMIFS(Baseline_RE!$F:$F,Baseline_RE!$C:$C,$B28,Baseline_RE!$D:$D,$C28,Baseline_RE!$E:$E,M$4,Baseline_RE!$B:$B,$A28)</f>
        <v>60</v>
      </c>
      <c r="N28" s="36">
        <f>SUMIFS(Baseline_RE!$F:$F,Baseline_RE!$C:$C,$B28,Baseline_RE!$D:$D,$C28,Baseline_RE!$E:$E,N$4,Baseline_RE!$B:$B,$A28)</f>
        <v>60</v>
      </c>
      <c r="O28" s="36">
        <f>SUMIFS(Baseline_RE!$F:$F,Baseline_RE!$C:$C,$B28,Baseline_RE!$D:$D,$C28,Baseline_RE!$E:$E,O$4,Baseline_RE!$B:$B,$A28)</f>
        <v>60</v>
      </c>
      <c r="P28" s="36">
        <f>SUMIFS(Baseline_RE!$F:$F,Baseline_RE!$C:$C,$B28,Baseline_RE!$D:$D,$C28,Baseline_RE!$E:$E,P$4,Baseline_RE!$B:$B,$A28)</f>
        <v>60</v>
      </c>
      <c r="Q28" s="36">
        <f>SUMIFS(Baseline_RE!$F:$F,Baseline_RE!$C:$C,$B28,Baseline_RE!$D:$D,$C28,Baseline_RE!$E:$E,Q$4,Baseline_RE!$B:$B,$A28)</f>
        <v>60</v>
      </c>
      <c r="R28" s="36">
        <f>SUMIFS(Baseline_RE!$F:$F,Baseline_RE!$C:$C,$B28,Baseline_RE!$D:$D,$C28,Baseline_RE!$E:$E,R$4,Baseline_RE!$B:$B,$A28)</f>
        <v>60</v>
      </c>
      <c r="S28" s="36">
        <f>SUMIFS(Baseline_RE!$F:$F,Baseline_RE!$C:$C,$B28,Baseline_RE!$D:$D,$C28,Baseline_RE!$E:$E,S$4,Baseline_RE!$B:$B,$A28)</f>
        <v>60</v>
      </c>
      <c r="U28" s="45">
        <f t="shared" si="8"/>
        <v>0</v>
      </c>
      <c r="V28" s="45">
        <f t="shared" si="8"/>
        <v>0</v>
      </c>
      <c r="W28" s="45">
        <f t="shared" si="8"/>
        <v>0</v>
      </c>
      <c r="X28" s="45">
        <f t="shared" si="8"/>
        <v>0</v>
      </c>
      <c r="Y28" s="45">
        <f t="shared" si="8"/>
        <v>0</v>
      </c>
      <c r="Z28" s="45">
        <f t="shared" si="8"/>
        <v>0</v>
      </c>
      <c r="AA28" s="45">
        <f t="shared" si="8"/>
        <v>0</v>
      </c>
      <c r="AC28" s="53">
        <f t="shared" si="9"/>
        <v>0</v>
      </c>
      <c r="AD28" s="53">
        <f t="shared" si="9"/>
        <v>0</v>
      </c>
      <c r="AE28" s="53">
        <f t="shared" si="9"/>
        <v>0</v>
      </c>
      <c r="AF28" s="53">
        <f t="shared" si="9"/>
        <v>0</v>
      </c>
      <c r="AG28" s="53">
        <f t="shared" si="9"/>
        <v>0</v>
      </c>
      <c r="AH28" s="53">
        <f t="shared" si="9"/>
        <v>0</v>
      </c>
      <c r="AI28" s="53">
        <f t="shared" si="9"/>
        <v>0</v>
      </c>
    </row>
    <row r="29" spans="1:50" x14ac:dyDescent="0.25">
      <c r="A29" s="8" t="s">
        <v>71</v>
      </c>
      <c r="B29" s="8" t="s">
        <v>47</v>
      </c>
      <c r="C29" s="8" t="s">
        <v>32</v>
      </c>
      <c r="D29" s="34" t="s">
        <v>59</v>
      </c>
      <c r="E29" s="37">
        <f>SUMIFS(RE_PV_ALL!$F:$F,RE_PV_ALL!$C:$C,$B29,RE_PV_ALL!$D:$D,$C29,RE_PV_ALL!$E:$E,E$4,RE_PV_ALL!$B:$B,$A29)</f>
        <v>8</v>
      </c>
      <c r="F29" s="37">
        <f>SUMIFS(RE_PV_ALL!$F:$F,RE_PV_ALL!$C:$C,$B29,RE_PV_ALL!$D:$D,$C29,RE_PV_ALL!$E:$E,F$4,RE_PV_ALL!$B:$B,$A29)</f>
        <v>8</v>
      </c>
      <c r="G29" s="37">
        <f>SUMIFS(RE_PV_ALL!$F:$F,RE_PV_ALL!$C:$C,$B29,RE_PV_ALL!$D:$D,$C29,RE_PV_ALL!$E:$E,G$4,RE_PV_ALL!$B:$B,$A29)</f>
        <v>18.205122865472717</v>
      </c>
      <c r="H29" s="37">
        <f>SUMIFS(RE_PV_ALL!$F:$F,RE_PV_ALL!$C:$C,$B29,RE_PV_ALL!$D:$D,$C29,RE_PV_ALL!$E:$E,H$4,RE_PV_ALL!$B:$B,$A29)</f>
        <v>18.205122865472717</v>
      </c>
      <c r="I29" s="37">
        <f>SUMIFS(RE_PV_ALL!$F:$F,RE_PV_ALL!$C:$C,$B29,RE_PV_ALL!$D:$D,$C29,RE_PV_ALL!$E:$E,I$4,RE_PV_ALL!$B:$B,$A29)</f>
        <v>18.205122865472717</v>
      </c>
      <c r="J29" s="37">
        <f>SUMIFS(RE_PV_ALL!$F:$F,RE_PV_ALL!$C:$C,$B29,RE_PV_ALL!$D:$D,$C29,RE_PV_ALL!$E:$E,J$4,RE_PV_ALL!$B:$B,$A29)</f>
        <v>18.205122865472717</v>
      </c>
      <c r="K29" s="37">
        <f>SUMIFS(RE_PV_ALL!$F:$F,RE_PV_ALL!$C:$C,$B29,RE_PV_ALL!$D:$D,$C29,RE_PV_ALL!$E:$E,K$4,RE_PV_ALL!$B:$B,$A29)</f>
        <v>18.205122865472717</v>
      </c>
      <c r="L29" s="34" t="s">
        <v>51</v>
      </c>
      <c r="M29" s="37">
        <f>SUMIFS(Baseline_RE!$F:$F,Baseline_RE!$C:$C,$B29,Baseline_RE!$D:$D,$C29,Baseline_RE!$E:$E,M$4,Baseline_RE!$B:$B,$A29)</f>
        <v>8</v>
      </c>
      <c r="N29" s="37">
        <f>SUMIFS(Baseline_RE!$F:$F,Baseline_RE!$C:$C,$B29,Baseline_RE!$D:$D,$C29,Baseline_RE!$E:$E,N$4,Baseline_RE!$B:$B,$A29)</f>
        <v>8</v>
      </c>
      <c r="O29" s="37">
        <f>SUMIFS(Baseline_RE!$F:$F,Baseline_RE!$C:$C,$B29,Baseline_RE!$D:$D,$C29,Baseline_RE!$E:$E,O$4,Baseline_RE!$B:$B,$A29)</f>
        <v>8</v>
      </c>
      <c r="P29" s="37">
        <f>SUMIFS(Baseline_RE!$F:$F,Baseline_RE!$C:$C,$B29,Baseline_RE!$D:$D,$C29,Baseline_RE!$E:$E,P$4,Baseline_RE!$B:$B,$A29)</f>
        <v>8</v>
      </c>
      <c r="Q29" s="37">
        <f>SUMIFS(Baseline_RE!$F:$F,Baseline_RE!$C:$C,$B29,Baseline_RE!$D:$D,$C29,Baseline_RE!$E:$E,Q$4,Baseline_RE!$B:$B,$A29)</f>
        <v>8</v>
      </c>
      <c r="R29" s="37">
        <f>SUMIFS(Baseline_RE!$F:$F,Baseline_RE!$C:$C,$B29,Baseline_RE!$D:$D,$C29,Baseline_RE!$E:$E,R$4,Baseline_RE!$B:$B,$A29)</f>
        <v>8</v>
      </c>
      <c r="S29" s="37">
        <f>SUMIFS(Baseline_RE!$F:$F,Baseline_RE!$C:$C,$B29,Baseline_RE!$D:$D,$C29,Baseline_RE!$E:$E,S$4,Baseline_RE!$B:$B,$A29)</f>
        <v>8</v>
      </c>
      <c r="U29" s="46">
        <f t="shared" si="8"/>
        <v>0</v>
      </c>
      <c r="V29" s="46">
        <f t="shared" si="8"/>
        <v>0</v>
      </c>
      <c r="W29" s="46">
        <f t="shared" si="8"/>
        <v>1.2756403581840896</v>
      </c>
      <c r="X29" s="46">
        <f t="shared" si="8"/>
        <v>1.2756403581840896</v>
      </c>
      <c r="Y29" s="46">
        <f t="shared" si="8"/>
        <v>1.2756403581840896</v>
      </c>
      <c r="Z29" s="46">
        <f t="shared" si="8"/>
        <v>1.2756403581840896</v>
      </c>
      <c r="AA29" s="46">
        <f t="shared" si="8"/>
        <v>1.2756403581840896</v>
      </c>
      <c r="AC29" s="54">
        <f t="shared" si="9"/>
        <v>0</v>
      </c>
      <c r="AD29" s="54">
        <f t="shared" si="9"/>
        <v>0</v>
      </c>
      <c r="AE29" s="57">
        <f t="shared" si="9"/>
        <v>10.205122865472717</v>
      </c>
      <c r="AF29" s="54">
        <f t="shared" si="9"/>
        <v>10.205122865472717</v>
      </c>
      <c r="AG29" s="54">
        <f t="shared" si="9"/>
        <v>10.205122865472717</v>
      </c>
      <c r="AH29" s="54">
        <f t="shared" si="9"/>
        <v>10.205122865472717</v>
      </c>
      <c r="AI29" s="54">
        <f t="shared" si="9"/>
        <v>10.205122865472717</v>
      </c>
      <c r="AX29" s="56"/>
    </row>
    <row r="30" spans="1:50" x14ac:dyDescent="0.25">
      <c r="A30" s="5" t="s">
        <v>69</v>
      </c>
      <c r="B30" s="5" t="s">
        <v>31</v>
      </c>
      <c r="C30" s="5" t="s">
        <v>32</v>
      </c>
      <c r="D30" s="33" t="s">
        <v>59</v>
      </c>
      <c r="E30" s="35">
        <f>SUMIFS(RE_PV_ALL!$F:$F,RE_PV_ALL!$C:$C,$B30,RE_PV_ALL!$D:$D,$C30,RE_PV_ALL!$E:$E,E$4,RE_PV_ALL!$B:$B,$A30)</f>
        <v>0.99999999999999989</v>
      </c>
      <c r="F30" s="35">
        <f>SUMIFS(RE_PV_ALL!$F:$F,RE_PV_ALL!$C:$C,$B30,RE_PV_ALL!$D:$D,$C30,RE_PV_ALL!$E:$E,F$4,RE_PV_ALL!$B:$B,$A30)</f>
        <v>1.1481172683114482</v>
      </c>
      <c r="G30" s="35">
        <f>SUMIFS(RE_PV_ALL!$F:$F,RE_PV_ALL!$C:$C,$B30,RE_PV_ALL!$D:$D,$C30,RE_PV_ALL!$E:$E,G$4,RE_PV_ALL!$B:$B,$A30)</f>
        <v>1.3576738664662491</v>
      </c>
      <c r="H30" s="35">
        <f>SUMIFS(RE_PV_ALL!$F:$F,RE_PV_ALL!$C:$C,$B30,RE_PV_ALL!$D:$D,$C30,RE_PV_ALL!$E:$E,H$4,RE_PV_ALL!$B:$B,$A30)</f>
        <v>1.5535277861906016</v>
      </c>
      <c r="I30" s="35">
        <f>SUMIFS(RE_PV_ALL!$F:$F,RE_PV_ALL!$C:$C,$B30,RE_PV_ALL!$D:$D,$C30,RE_PV_ALL!$E:$E,I$4,RE_PV_ALL!$B:$B,$A30)</f>
        <v>1.7318657604448446</v>
      </c>
      <c r="J30" s="35">
        <f>SUMIFS(RE_PV_ALL!$F:$F,RE_PV_ALL!$C:$C,$B30,RE_PV_ALL!$D:$D,$C30,RE_PV_ALL!$E:$E,J$4,RE_PV_ALL!$B:$B,$A30)</f>
        <v>1.8974019375440863</v>
      </c>
      <c r="K30" s="35">
        <f>SUMIFS(RE_PV_ALL!$F:$F,RE_PV_ALL!$C:$C,$B30,RE_PV_ALL!$D:$D,$C30,RE_PV_ALL!$E:$E,K$4,RE_PV_ALL!$B:$B,$A30)</f>
        <v>2.1496527035263497</v>
      </c>
      <c r="L30" s="33" t="s">
        <v>51</v>
      </c>
      <c r="M30" s="35">
        <f>SUMIFS(Baseline_RE!$F:$F,Baseline_RE!$C:$C,$B30,Baseline_RE!$D:$D,$C30,Baseline_RE!$E:$E,M$4,Baseline_RE!$B:$B,$A30)</f>
        <v>0.99999999999999989</v>
      </c>
      <c r="N30" s="35">
        <f>SUMIFS(Baseline_RE!$F:$F,Baseline_RE!$C:$C,$B30,Baseline_RE!$D:$D,$C30,Baseline_RE!$E:$E,N$4,Baseline_RE!$B:$B,$A30)</f>
        <v>1.1449254115877261</v>
      </c>
      <c r="O30" s="35">
        <f>SUMIFS(Baseline_RE!$F:$F,Baseline_RE!$C:$C,$B30,Baseline_RE!$D:$D,$C30,Baseline_RE!$E:$E,O$4,Baseline_RE!$B:$B,$A30)</f>
        <v>1.3558340498225181</v>
      </c>
      <c r="P30" s="35">
        <f>SUMIFS(Baseline_RE!$F:$F,Baseline_RE!$C:$C,$B30,Baseline_RE!$D:$D,$C30,Baseline_RE!$E:$E,P$4,Baseline_RE!$B:$B,$A30)</f>
        <v>1.5515784820639515</v>
      </c>
      <c r="Q30" s="35">
        <f>SUMIFS(Baseline_RE!$F:$F,Baseline_RE!$C:$C,$B30,Baseline_RE!$D:$D,$C30,Baseline_RE!$E:$E,Q$4,Baseline_RE!$B:$B,$A30)</f>
        <v>1.7298088471911839</v>
      </c>
      <c r="R30" s="35">
        <f>SUMIFS(Baseline_RE!$F:$F,Baseline_RE!$C:$C,$B30,Baseline_RE!$D:$D,$C30,Baseline_RE!$E:$E,R$4,Baseline_RE!$B:$B,$A30)</f>
        <v>1.8951730202715911</v>
      </c>
      <c r="S30" s="35">
        <f>SUMIFS(Baseline_RE!$F:$F,Baseline_RE!$C:$C,$B30,Baseline_RE!$D:$D,$C30,Baseline_RE!$E:$E,S$4,Baseline_RE!$B:$B,$A30)</f>
        <v>2.1466545174509855</v>
      </c>
      <c r="U30" s="44">
        <f t="shared" si="8"/>
        <v>0</v>
      </c>
      <c r="V30" s="44">
        <f t="shared" si="8"/>
        <v>2.7878294004286541E-3</v>
      </c>
      <c r="W30" s="44">
        <f t="shared" si="8"/>
        <v>1.3569630029366397E-3</v>
      </c>
      <c r="X30" s="44">
        <f t="shared" si="8"/>
        <v>1.2563361436006559E-3</v>
      </c>
      <c r="Y30" s="44">
        <f t="shared" si="8"/>
        <v>1.1890985856619629E-3</v>
      </c>
      <c r="Z30" s="44">
        <f t="shared" si="8"/>
        <v>1.1761022601386451E-3</v>
      </c>
      <c r="AA30" s="44">
        <f t="shared" si="8"/>
        <v>1.3966784366048479E-3</v>
      </c>
      <c r="AC30" s="52">
        <f t="shared" si="9"/>
        <v>0</v>
      </c>
      <c r="AD30" s="52">
        <f t="shared" si="9"/>
        <v>3.1918567237221307E-3</v>
      </c>
      <c r="AE30" s="52">
        <f t="shared" si="9"/>
        <v>1.8398166437310071E-3</v>
      </c>
      <c r="AF30" s="52">
        <f t="shared" si="9"/>
        <v>1.9493041266500644E-3</v>
      </c>
      <c r="AG30" s="52">
        <f t="shared" si="9"/>
        <v>2.0569132536607526E-3</v>
      </c>
      <c r="AH30" s="52">
        <f t="shared" si="9"/>
        <v>2.22891727249519E-3</v>
      </c>
      <c r="AI30" s="52">
        <f t="shared" si="9"/>
        <v>2.9981860753642842E-3</v>
      </c>
    </row>
    <row r="31" spans="1:50" x14ac:dyDescent="0.25">
      <c r="A31" s="1" t="s">
        <v>69</v>
      </c>
      <c r="B31" s="1" t="s">
        <v>42</v>
      </c>
      <c r="C31" s="1" t="s">
        <v>32</v>
      </c>
      <c r="D31" s="12" t="s">
        <v>59</v>
      </c>
      <c r="E31" s="36">
        <f>SUMIFS(RE_PV_ALL!$F:$F,RE_PV_ALL!$C:$C,$B31,RE_PV_ALL!$D:$D,$C31,RE_PV_ALL!$E:$E,E$4,RE_PV_ALL!$B:$B,$A31)</f>
        <v>15</v>
      </c>
      <c r="F31" s="36">
        <f>SUMIFS(RE_PV_ALL!$F:$F,RE_PV_ALL!$C:$C,$B31,RE_PV_ALL!$D:$D,$C31,RE_PV_ALL!$E:$E,F$4,RE_PV_ALL!$B:$B,$A31)</f>
        <v>17.221759024671719</v>
      </c>
      <c r="G31" s="36">
        <f>SUMIFS(RE_PV_ALL!$F:$F,RE_PV_ALL!$C:$C,$B31,RE_PV_ALL!$D:$D,$C31,RE_PV_ALL!$E:$E,G$4,RE_PV_ALL!$B:$B,$A31)</f>
        <v>20.365107996993732</v>
      </c>
      <c r="H31" s="36">
        <f>SUMIFS(RE_PV_ALL!$F:$F,RE_PV_ALL!$C:$C,$B31,RE_PV_ALL!$D:$D,$C31,RE_PV_ALL!$E:$E,H$4,RE_PV_ALL!$B:$B,$A31)</f>
        <v>23.302916792859026</v>
      </c>
      <c r="I31" s="36">
        <f>SUMIFS(RE_PV_ALL!$F:$F,RE_PV_ALL!$C:$C,$B31,RE_PV_ALL!$D:$D,$C31,RE_PV_ALL!$E:$E,I$4,RE_PV_ALL!$B:$B,$A31)</f>
        <v>25.97798640667267</v>
      </c>
      <c r="J31" s="36">
        <f>SUMIFS(RE_PV_ALL!$F:$F,RE_PV_ALL!$C:$C,$B31,RE_PV_ALL!$D:$D,$C31,RE_PV_ALL!$E:$E,J$4,RE_PV_ALL!$B:$B,$A31)</f>
        <v>28.461029063161295</v>
      </c>
      <c r="K31" s="36">
        <f>SUMIFS(RE_PV_ALL!$F:$F,RE_PV_ALL!$C:$C,$B31,RE_PV_ALL!$D:$D,$C31,RE_PV_ALL!$E:$E,K$4,RE_PV_ALL!$B:$B,$A31)</f>
        <v>32.244790552895246</v>
      </c>
      <c r="L31" s="12" t="s">
        <v>51</v>
      </c>
      <c r="M31" s="36">
        <f>SUMIFS(Baseline_RE!$F:$F,Baseline_RE!$C:$C,$B31,Baseline_RE!$D:$D,$C31,Baseline_RE!$E:$E,M$4,Baseline_RE!$B:$B,$A31)</f>
        <v>15</v>
      </c>
      <c r="N31" s="36">
        <f>SUMIFS(Baseline_RE!$F:$F,Baseline_RE!$C:$C,$B31,Baseline_RE!$D:$D,$C31,Baseline_RE!$E:$E,N$4,Baseline_RE!$B:$B,$A31)</f>
        <v>17.173881173815889</v>
      </c>
      <c r="O31" s="36">
        <f>SUMIFS(Baseline_RE!$F:$F,Baseline_RE!$C:$C,$B31,Baseline_RE!$D:$D,$C31,Baseline_RE!$E:$E,O$4,Baseline_RE!$B:$B,$A31)</f>
        <v>20.337510747337774</v>
      </c>
      <c r="P31" s="36">
        <f>SUMIFS(Baseline_RE!$F:$F,Baseline_RE!$C:$C,$B31,Baseline_RE!$D:$D,$C31,Baseline_RE!$E:$E,P$4,Baseline_RE!$B:$B,$A31)</f>
        <v>23.273677230959269</v>
      </c>
      <c r="Q31" s="36">
        <f>SUMIFS(Baseline_RE!$F:$F,Baseline_RE!$C:$C,$B31,Baseline_RE!$D:$D,$C31,Baseline_RE!$E:$E,Q$4,Baseline_RE!$B:$B,$A31)</f>
        <v>25.947132707867759</v>
      </c>
      <c r="R31" s="36">
        <f>SUMIFS(Baseline_RE!$F:$F,Baseline_RE!$C:$C,$B31,Baseline_RE!$D:$D,$C31,Baseline_RE!$E:$E,R$4,Baseline_RE!$B:$B,$A31)</f>
        <v>28.427595304073861</v>
      </c>
      <c r="S31" s="36">
        <f>SUMIFS(Baseline_RE!$F:$F,Baseline_RE!$C:$C,$B31,Baseline_RE!$D:$D,$C31,Baseline_RE!$E:$E,S$4,Baseline_RE!$B:$B,$A31)</f>
        <v>32.199817761764784</v>
      </c>
      <c r="U31" s="45">
        <f t="shared" si="8"/>
        <v>0</v>
      </c>
      <c r="V31" s="45">
        <f t="shared" si="8"/>
        <v>2.7878294004284321E-3</v>
      </c>
      <c r="W31" s="45">
        <f t="shared" si="8"/>
        <v>1.3569630029364177E-3</v>
      </c>
      <c r="X31" s="45">
        <f t="shared" si="8"/>
        <v>1.256336143600878E-3</v>
      </c>
      <c r="Y31" s="45">
        <f t="shared" si="8"/>
        <v>1.1890985856619629E-3</v>
      </c>
      <c r="Z31" s="45">
        <f t="shared" si="8"/>
        <v>1.1761022601388671E-3</v>
      </c>
      <c r="AA31" s="45">
        <f t="shared" si="8"/>
        <v>1.3966784366048479E-3</v>
      </c>
      <c r="AC31" s="53">
        <f t="shared" si="9"/>
        <v>0</v>
      </c>
      <c r="AD31" s="53">
        <f t="shared" si="9"/>
        <v>4.7877850855829962E-2</v>
      </c>
      <c r="AE31" s="53">
        <f t="shared" si="9"/>
        <v>2.7597249655958223E-2</v>
      </c>
      <c r="AF31" s="53">
        <f t="shared" si="9"/>
        <v>2.9239561899757405E-2</v>
      </c>
      <c r="AG31" s="53">
        <f t="shared" si="9"/>
        <v>3.0853698804911289E-2</v>
      </c>
      <c r="AH31" s="53">
        <f t="shared" si="9"/>
        <v>3.3433759087433401E-2</v>
      </c>
      <c r="AI31" s="53">
        <f t="shared" si="9"/>
        <v>4.4972791130462042E-2</v>
      </c>
    </row>
    <row r="32" spans="1:50" x14ac:dyDescent="0.25">
      <c r="A32" s="1" t="s">
        <v>69</v>
      </c>
      <c r="B32" s="1" t="s">
        <v>43</v>
      </c>
      <c r="C32" s="1" t="s">
        <v>32</v>
      </c>
      <c r="D32" s="12" t="s">
        <v>59</v>
      </c>
      <c r="E32" s="36">
        <f>SUMIFS(RE_PV_ALL!$F:$F,RE_PV_ALL!$C:$C,$B32,RE_PV_ALL!$D:$D,$C32,RE_PV_ALL!$E:$E,E$4,RE_PV_ALL!$B:$B,$A32)</f>
        <v>40</v>
      </c>
      <c r="F32" s="36">
        <f>SUMIFS(RE_PV_ALL!$F:$F,RE_PV_ALL!$C:$C,$B32,RE_PV_ALL!$D:$D,$C32,RE_PV_ALL!$E:$E,F$4,RE_PV_ALL!$B:$B,$A32)</f>
        <v>45.924690732457918</v>
      </c>
      <c r="G32" s="36">
        <f>SUMIFS(RE_PV_ALL!$F:$F,RE_PV_ALL!$C:$C,$B32,RE_PV_ALL!$D:$D,$C32,RE_PV_ALL!$E:$E,G$4,RE_PV_ALL!$B:$B,$A32)</f>
        <v>54.306954658649943</v>
      </c>
      <c r="H32" s="36">
        <f>SUMIFS(RE_PV_ALL!$F:$F,RE_PV_ALL!$C:$C,$B32,RE_PV_ALL!$D:$D,$C32,RE_PV_ALL!$E:$E,H$4,RE_PV_ALL!$B:$B,$A32)</f>
        <v>62.14111144762407</v>
      </c>
      <c r="I32" s="36">
        <f>SUMIFS(RE_PV_ALL!$F:$F,RE_PV_ALL!$C:$C,$B32,RE_PV_ALL!$D:$D,$C32,RE_PV_ALL!$E:$E,I$4,RE_PV_ALL!$B:$B,$A32)</f>
        <v>69.274630417793773</v>
      </c>
      <c r="J32" s="36">
        <f>SUMIFS(RE_PV_ALL!$F:$F,RE_PV_ALL!$C:$C,$B32,RE_PV_ALL!$D:$D,$C32,RE_PV_ALL!$E:$E,J$4,RE_PV_ALL!$B:$B,$A32)</f>
        <v>75.896077501763429</v>
      </c>
      <c r="K32" s="36">
        <f>SUMIFS(RE_PV_ALL!$F:$F,RE_PV_ALL!$C:$C,$B32,RE_PV_ALL!$D:$D,$C32,RE_PV_ALL!$E:$E,K$4,RE_PV_ALL!$B:$B,$A32)</f>
        <v>85.986108141053975</v>
      </c>
      <c r="L32" s="12" t="s">
        <v>51</v>
      </c>
      <c r="M32" s="36">
        <f>SUMIFS(Baseline_RE!$F:$F,Baseline_RE!$C:$C,$B32,Baseline_RE!$D:$D,$C32,Baseline_RE!$E:$E,M$4,Baseline_RE!$B:$B,$A32)</f>
        <v>40</v>
      </c>
      <c r="N32" s="36">
        <f>SUMIFS(Baseline_RE!$F:$F,Baseline_RE!$C:$C,$B32,Baseline_RE!$D:$D,$C32,Baseline_RE!$E:$E,N$4,Baseline_RE!$B:$B,$A32)</f>
        <v>45.797016463509031</v>
      </c>
      <c r="O32" s="36">
        <f>SUMIFS(Baseline_RE!$F:$F,Baseline_RE!$C:$C,$B32,Baseline_RE!$D:$D,$C32,Baseline_RE!$E:$E,O$4,Baseline_RE!$B:$B,$A32)</f>
        <v>54.233361992900711</v>
      </c>
      <c r="P32" s="36">
        <f>SUMIFS(Baseline_RE!$F:$F,Baseline_RE!$C:$C,$B32,Baseline_RE!$D:$D,$C32,Baseline_RE!$E:$E,P$4,Baseline_RE!$B:$B,$A32)</f>
        <v>62.063139282558048</v>
      </c>
      <c r="Q32" s="36">
        <f>SUMIFS(Baseline_RE!$F:$F,Baseline_RE!$C:$C,$B32,Baseline_RE!$D:$D,$C32,Baseline_RE!$E:$E,Q$4,Baseline_RE!$B:$B,$A32)</f>
        <v>69.192353887647343</v>
      </c>
      <c r="R32" s="36">
        <f>SUMIFS(Baseline_RE!$F:$F,Baseline_RE!$C:$C,$B32,Baseline_RE!$D:$D,$C32,Baseline_RE!$E:$E,R$4,Baseline_RE!$B:$B,$A32)</f>
        <v>75.806920810863616</v>
      </c>
      <c r="S32" s="36">
        <f>SUMIFS(Baseline_RE!$F:$F,Baseline_RE!$C:$C,$B32,Baseline_RE!$D:$D,$C32,Baseline_RE!$E:$E,S$4,Baseline_RE!$B:$B,$A32)</f>
        <v>85.8661806980394</v>
      </c>
      <c r="U32" s="45">
        <f t="shared" si="8"/>
        <v>0</v>
      </c>
      <c r="V32" s="45">
        <f t="shared" si="8"/>
        <v>2.7878294004286541E-3</v>
      </c>
      <c r="W32" s="45">
        <f t="shared" si="8"/>
        <v>1.3569630029366397E-3</v>
      </c>
      <c r="X32" s="45">
        <f t="shared" si="8"/>
        <v>1.2563361436011E-3</v>
      </c>
      <c r="Y32" s="45">
        <f t="shared" si="8"/>
        <v>1.1890985856619629E-3</v>
      </c>
      <c r="Z32" s="45">
        <f t="shared" si="8"/>
        <v>1.1761022601386451E-3</v>
      </c>
      <c r="AA32" s="45">
        <f t="shared" si="8"/>
        <v>1.3966784366048479E-3</v>
      </c>
      <c r="AC32" s="53">
        <f t="shared" si="9"/>
        <v>0</v>
      </c>
      <c r="AD32" s="53">
        <f t="shared" si="9"/>
        <v>0.127674268948887</v>
      </c>
      <c r="AE32" s="53">
        <f t="shared" si="9"/>
        <v>7.3592665749231401E-2</v>
      </c>
      <c r="AF32" s="53">
        <f t="shared" si="9"/>
        <v>7.7972165066022114E-2</v>
      </c>
      <c r="AG32" s="53">
        <f t="shared" si="9"/>
        <v>8.2276530146430105E-2</v>
      </c>
      <c r="AH32" s="53">
        <f t="shared" si="9"/>
        <v>8.9156690899812929E-2</v>
      </c>
      <c r="AI32" s="53">
        <f t="shared" si="9"/>
        <v>0.11992744301457492</v>
      </c>
    </row>
    <row r="33" spans="1:35" x14ac:dyDescent="0.25">
      <c r="A33" s="1" t="s">
        <v>69</v>
      </c>
      <c r="B33" s="1" t="s">
        <v>44</v>
      </c>
      <c r="C33" s="1" t="s">
        <v>32</v>
      </c>
      <c r="D33" s="12" t="s">
        <v>59</v>
      </c>
      <c r="E33" s="36">
        <f>SUMIFS(RE_PV_ALL!$F:$F,RE_PV_ALL!$C:$C,$B33,RE_PV_ALL!$D:$D,$C33,RE_PV_ALL!$E:$E,E$4,RE_PV_ALL!$B:$B,$A33)</f>
        <v>150</v>
      </c>
      <c r="F33" s="36">
        <f>SUMIFS(RE_PV_ALL!$F:$F,RE_PV_ALL!$C:$C,$B33,RE_PV_ALL!$D:$D,$C33,RE_PV_ALL!$E:$E,F$4,RE_PV_ALL!$B:$B,$A33)</f>
        <v>172.21759024671715</v>
      </c>
      <c r="G33" s="36">
        <f>SUMIFS(RE_PV_ALL!$F:$F,RE_PV_ALL!$C:$C,$B33,RE_PV_ALL!$D:$D,$C33,RE_PV_ALL!$E:$E,G$4,RE_PV_ALL!$B:$B,$A33)</f>
        <v>203.65107996993726</v>
      </c>
      <c r="H33" s="36">
        <f>SUMIFS(RE_PV_ALL!$F:$F,RE_PV_ALL!$C:$C,$B33,RE_PV_ALL!$D:$D,$C33,RE_PV_ALL!$E:$E,H$4,RE_PV_ALL!$B:$B,$A33)</f>
        <v>233.02916792859023</v>
      </c>
      <c r="I33" s="36">
        <f>SUMIFS(RE_PV_ALL!$F:$F,RE_PV_ALL!$C:$C,$B33,RE_PV_ALL!$D:$D,$C33,RE_PV_ALL!$E:$E,I$4,RE_PV_ALL!$B:$B,$A33)</f>
        <v>259.77986406672659</v>
      </c>
      <c r="J33" s="36">
        <f>SUMIFS(RE_PV_ALL!$F:$F,RE_PV_ALL!$C:$C,$B33,RE_PV_ALL!$D:$D,$C33,RE_PV_ALL!$E:$E,J$4,RE_PV_ALL!$B:$B,$A33)</f>
        <v>284.61029063161288</v>
      </c>
      <c r="K33" s="36">
        <f>SUMIFS(RE_PV_ALL!$F:$F,RE_PV_ALL!$C:$C,$B33,RE_PV_ALL!$D:$D,$C33,RE_PV_ALL!$E:$E,K$4,RE_PV_ALL!$B:$B,$A33)</f>
        <v>322.44790552895239</v>
      </c>
      <c r="L33" s="12" t="s">
        <v>51</v>
      </c>
      <c r="M33" s="36">
        <f>SUMIFS(Baseline_RE!$F:$F,Baseline_RE!$C:$C,$B33,Baseline_RE!$D:$D,$C33,Baseline_RE!$E:$E,M$4,Baseline_RE!$B:$B,$A33)</f>
        <v>150</v>
      </c>
      <c r="N33" s="36">
        <f>SUMIFS(Baseline_RE!$F:$F,Baseline_RE!$C:$C,$B33,Baseline_RE!$D:$D,$C33,Baseline_RE!$E:$E,N$4,Baseline_RE!$B:$B,$A33)</f>
        <v>171.73881173815886</v>
      </c>
      <c r="O33" s="36">
        <f>SUMIFS(Baseline_RE!$F:$F,Baseline_RE!$C:$C,$B33,Baseline_RE!$D:$D,$C33,Baseline_RE!$E:$E,O$4,Baseline_RE!$B:$B,$A33)</f>
        <v>203.37510747337768</v>
      </c>
      <c r="P33" s="36">
        <f>SUMIFS(Baseline_RE!$F:$F,Baseline_RE!$C:$C,$B33,Baseline_RE!$D:$D,$C33,Baseline_RE!$E:$E,P$4,Baseline_RE!$B:$B,$A33)</f>
        <v>232.73677230959262</v>
      </c>
      <c r="Q33" s="36">
        <f>SUMIFS(Baseline_RE!$F:$F,Baseline_RE!$C:$C,$B33,Baseline_RE!$D:$D,$C33,Baseline_RE!$E:$E,Q$4,Baseline_RE!$B:$B,$A33)</f>
        <v>259.47132707867746</v>
      </c>
      <c r="R33" s="36">
        <f>SUMIFS(Baseline_RE!$F:$F,Baseline_RE!$C:$C,$B33,Baseline_RE!$D:$D,$C33,Baseline_RE!$E:$E,R$4,Baseline_RE!$B:$B,$A33)</f>
        <v>284.27595304073856</v>
      </c>
      <c r="S33" s="36">
        <f>SUMIFS(Baseline_RE!$F:$F,Baseline_RE!$C:$C,$B33,Baseline_RE!$D:$D,$C33,Baseline_RE!$E:$E,S$4,Baseline_RE!$B:$B,$A33)</f>
        <v>321.99817761764774</v>
      </c>
      <c r="U33" s="45">
        <f t="shared" si="8"/>
        <v>0</v>
      </c>
      <c r="V33" s="45">
        <f t="shared" si="8"/>
        <v>2.7878294004284321E-3</v>
      </c>
      <c r="W33" s="45">
        <f t="shared" si="8"/>
        <v>1.3569630029364177E-3</v>
      </c>
      <c r="X33" s="45">
        <f t="shared" si="8"/>
        <v>1.2563361436011E-3</v>
      </c>
      <c r="Y33" s="45">
        <f t="shared" si="8"/>
        <v>1.189098585662185E-3</v>
      </c>
      <c r="Z33" s="45">
        <f t="shared" si="8"/>
        <v>1.1761022601388671E-3</v>
      </c>
      <c r="AA33" s="45">
        <f t="shared" si="8"/>
        <v>1.3966784366048479E-3</v>
      </c>
      <c r="AC33" s="53">
        <f t="shared" si="9"/>
        <v>0</v>
      </c>
      <c r="AD33" s="53">
        <f t="shared" si="9"/>
        <v>0.47877850855829251</v>
      </c>
      <c r="AE33" s="53">
        <f t="shared" si="9"/>
        <v>0.27597249655957512</v>
      </c>
      <c r="AF33" s="53">
        <f t="shared" si="9"/>
        <v>0.29239561899760247</v>
      </c>
      <c r="AG33" s="53">
        <f t="shared" si="9"/>
        <v>0.3085369880491271</v>
      </c>
      <c r="AH33" s="53">
        <f t="shared" si="9"/>
        <v>0.33433759087432691</v>
      </c>
      <c r="AI33" s="53">
        <f t="shared" si="9"/>
        <v>0.44972791130464884</v>
      </c>
    </row>
    <row r="34" spans="1:35" x14ac:dyDescent="0.25">
      <c r="A34" s="1" t="s">
        <v>69</v>
      </c>
      <c r="B34" s="1" t="s">
        <v>45</v>
      </c>
      <c r="C34" s="1" t="s">
        <v>32</v>
      </c>
      <c r="D34" s="12" t="s">
        <v>59</v>
      </c>
      <c r="E34" s="36">
        <f>SUMIFS(RE_PV_ALL!$F:$F,RE_PV_ALL!$C:$C,$B34,RE_PV_ALL!$D:$D,$C34,RE_PV_ALL!$E:$E,E$4,RE_PV_ALL!$B:$B,$A34)</f>
        <v>10</v>
      </c>
      <c r="F34" s="36">
        <f>SUMIFS(RE_PV_ALL!$F:$F,RE_PV_ALL!$C:$C,$B34,RE_PV_ALL!$D:$D,$C34,RE_PV_ALL!$E:$E,F$4,RE_PV_ALL!$B:$B,$A34)</f>
        <v>11.481172683114476</v>
      </c>
      <c r="G34" s="36">
        <f>SUMIFS(RE_PV_ALL!$F:$F,RE_PV_ALL!$C:$C,$B34,RE_PV_ALL!$D:$D,$C34,RE_PV_ALL!$E:$E,G$4,RE_PV_ALL!$B:$B,$A34)</f>
        <v>13.576738664662484</v>
      </c>
      <c r="H34" s="36">
        <f>SUMIFS(RE_PV_ALL!$F:$F,RE_PV_ALL!$C:$C,$B34,RE_PV_ALL!$D:$D,$C34,RE_PV_ALL!$E:$E,H$4,RE_PV_ALL!$B:$B,$A34)</f>
        <v>15.53527786190601</v>
      </c>
      <c r="I34" s="36">
        <f>SUMIFS(RE_PV_ALL!$F:$F,RE_PV_ALL!$C:$C,$B34,RE_PV_ALL!$D:$D,$C34,RE_PV_ALL!$E:$E,I$4,RE_PV_ALL!$B:$B,$A34)</f>
        <v>17.318657604448443</v>
      </c>
      <c r="J34" s="36">
        <f>SUMIFS(RE_PV_ALL!$F:$F,RE_PV_ALL!$C:$C,$B34,RE_PV_ALL!$D:$D,$C34,RE_PV_ALL!$E:$E,J$4,RE_PV_ALL!$B:$B,$A34)</f>
        <v>18.974019375440857</v>
      </c>
      <c r="K34" s="36">
        <f>SUMIFS(RE_PV_ALL!$F:$F,RE_PV_ALL!$C:$C,$B34,RE_PV_ALL!$D:$D,$C34,RE_PV_ALL!$E:$E,K$4,RE_PV_ALL!$B:$B,$A34)</f>
        <v>21.496527035263494</v>
      </c>
      <c r="L34" s="12" t="s">
        <v>51</v>
      </c>
      <c r="M34" s="36">
        <f>SUMIFS(Baseline_RE!$F:$F,Baseline_RE!$C:$C,$B34,Baseline_RE!$D:$D,$C34,Baseline_RE!$E:$E,M$4,Baseline_RE!$B:$B,$A34)</f>
        <v>10</v>
      </c>
      <c r="N34" s="36">
        <f>SUMIFS(Baseline_RE!$F:$F,Baseline_RE!$C:$C,$B34,Baseline_RE!$D:$D,$C34,Baseline_RE!$E:$E,N$4,Baseline_RE!$B:$B,$A34)</f>
        <v>11.449254115877258</v>
      </c>
      <c r="O34" s="36">
        <f>SUMIFS(Baseline_RE!$F:$F,Baseline_RE!$C:$C,$B34,Baseline_RE!$D:$D,$C34,Baseline_RE!$E:$E,O$4,Baseline_RE!$B:$B,$A34)</f>
        <v>13.55834049822518</v>
      </c>
      <c r="P34" s="36">
        <f>SUMIFS(Baseline_RE!$F:$F,Baseline_RE!$C:$C,$B34,Baseline_RE!$D:$D,$C34,Baseline_RE!$E:$E,P$4,Baseline_RE!$B:$B,$A34)</f>
        <v>15.51578482063951</v>
      </c>
      <c r="Q34" s="36">
        <f>SUMIFS(Baseline_RE!$F:$F,Baseline_RE!$C:$C,$B34,Baseline_RE!$D:$D,$C34,Baseline_RE!$E:$E,Q$4,Baseline_RE!$B:$B,$A34)</f>
        <v>17.298088471911832</v>
      </c>
      <c r="R34" s="36">
        <f>SUMIFS(Baseline_RE!$F:$F,Baseline_RE!$C:$C,$B34,Baseline_RE!$D:$D,$C34,Baseline_RE!$E:$E,R$4,Baseline_RE!$B:$B,$A34)</f>
        <v>18.951730202715904</v>
      </c>
      <c r="S34" s="36">
        <f>SUMIFS(Baseline_RE!$F:$F,Baseline_RE!$C:$C,$B34,Baseline_RE!$D:$D,$C34,Baseline_RE!$E:$E,S$4,Baseline_RE!$B:$B,$A34)</f>
        <v>21.46654517450985</v>
      </c>
      <c r="U34" s="45">
        <f t="shared" si="8"/>
        <v>0</v>
      </c>
      <c r="V34" s="45">
        <f t="shared" si="8"/>
        <v>2.7878294004284321E-3</v>
      </c>
      <c r="W34" s="45">
        <f t="shared" si="8"/>
        <v>1.3569630029361957E-3</v>
      </c>
      <c r="X34" s="45">
        <f t="shared" si="8"/>
        <v>1.2563361436006559E-3</v>
      </c>
      <c r="Y34" s="45">
        <f t="shared" si="8"/>
        <v>1.189098585662185E-3</v>
      </c>
      <c r="Z34" s="45">
        <f t="shared" si="8"/>
        <v>1.1761022601386451E-3</v>
      </c>
      <c r="AA34" s="45">
        <f t="shared" si="8"/>
        <v>1.3966784366048479E-3</v>
      </c>
      <c r="AC34" s="53">
        <f t="shared" si="9"/>
        <v>0</v>
      </c>
      <c r="AD34" s="53">
        <f t="shared" si="9"/>
        <v>3.1918567237218198E-2</v>
      </c>
      <c r="AE34" s="53">
        <f t="shared" si="9"/>
        <v>1.8398166437304297E-2</v>
      </c>
      <c r="AF34" s="53">
        <f t="shared" si="9"/>
        <v>1.94930412665002E-2</v>
      </c>
      <c r="AG34" s="53">
        <f t="shared" si="9"/>
        <v>2.0569132536611079E-2</v>
      </c>
      <c r="AH34" s="53">
        <f t="shared" si="9"/>
        <v>2.2289172724953232E-2</v>
      </c>
      <c r="AI34" s="53">
        <f t="shared" si="9"/>
        <v>2.998186075364373E-2</v>
      </c>
    </row>
    <row r="35" spans="1:35" x14ac:dyDescent="0.25">
      <c r="A35" s="1" t="s">
        <v>69</v>
      </c>
      <c r="B35" s="1" t="s">
        <v>46</v>
      </c>
      <c r="C35" s="1" t="s">
        <v>32</v>
      </c>
      <c r="D35" s="12" t="s">
        <v>59</v>
      </c>
      <c r="E35" s="36">
        <f>SUMIFS(RE_PV_ALL!$F:$F,RE_PV_ALL!$C:$C,$B35,RE_PV_ALL!$D:$D,$C35,RE_PV_ALL!$E:$E,E$4,RE_PV_ALL!$B:$B,$A35)</f>
        <v>4.9999999999999991</v>
      </c>
      <c r="F35" s="36">
        <f>SUMIFS(RE_PV_ALL!$F:$F,RE_PV_ALL!$C:$C,$B35,RE_PV_ALL!$D:$D,$C35,RE_PV_ALL!$E:$E,F$4,RE_PV_ALL!$B:$B,$A35)</f>
        <v>5.7405863415572398</v>
      </c>
      <c r="G35" s="36">
        <f>SUMIFS(RE_PV_ALL!$F:$F,RE_PV_ALL!$C:$C,$B35,RE_PV_ALL!$D:$D,$C35,RE_PV_ALL!$E:$E,G$4,RE_PV_ALL!$B:$B,$A35)</f>
        <v>6.7883693323312437</v>
      </c>
      <c r="H35" s="36">
        <f>SUMIFS(RE_PV_ALL!$F:$F,RE_PV_ALL!$C:$C,$B35,RE_PV_ALL!$D:$D,$C35,RE_PV_ALL!$E:$E,H$4,RE_PV_ALL!$B:$B,$A35)</f>
        <v>7.7676389309530087</v>
      </c>
      <c r="I35" s="36">
        <f>SUMIFS(RE_PV_ALL!$F:$F,RE_PV_ALL!$C:$C,$B35,RE_PV_ALL!$D:$D,$C35,RE_PV_ALL!$E:$E,I$4,RE_PV_ALL!$B:$B,$A35)</f>
        <v>8.6593288022242216</v>
      </c>
      <c r="J35" s="36">
        <f>SUMIFS(RE_PV_ALL!$F:$F,RE_PV_ALL!$C:$C,$B35,RE_PV_ALL!$D:$D,$C35,RE_PV_ALL!$E:$E,J$4,RE_PV_ALL!$B:$B,$A35)</f>
        <v>9.4870096877204286</v>
      </c>
      <c r="K35" s="36">
        <f>SUMIFS(RE_PV_ALL!$F:$F,RE_PV_ALL!$C:$C,$B35,RE_PV_ALL!$D:$D,$C35,RE_PV_ALL!$E:$E,K$4,RE_PV_ALL!$B:$B,$A35)</f>
        <v>10.748263517631749</v>
      </c>
      <c r="L35" s="12" t="s">
        <v>51</v>
      </c>
      <c r="M35" s="36">
        <f>SUMIFS(Baseline_RE!$F:$F,Baseline_RE!$C:$C,$B35,Baseline_RE!$D:$D,$C35,Baseline_RE!$E:$E,M$4,Baseline_RE!$B:$B,$A35)</f>
        <v>4.9999999999999991</v>
      </c>
      <c r="N35" s="36">
        <f>SUMIFS(Baseline_RE!$F:$F,Baseline_RE!$C:$C,$B35,Baseline_RE!$D:$D,$C35,Baseline_RE!$E:$E,N$4,Baseline_RE!$B:$B,$A35)</f>
        <v>5.7246270579386289</v>
      </c>
      <c r="O35" s="36">
        <f>SUMIFS(Baseline_RE!$F:$F,Baseline_RE!$C:$C,$B35,Baseline_RE!$D:$D,$C35,Baseline_RE!$E:$E,O$4,Baseline_RE!$B:$B,$A35)</f>
        <v>6.779170249112588</v>
      </c>
      <c r="P35" s="36">
        <f>SUMIFS(Baseline_RE!$F:$F,Baseline_RE!$C:$C,$B35,Baseline_RE!$D:$D,$C35,Baseline_RE!$E:$E,P$4,Baseline_RE!$B:$B,$A35)</f>
        <v>7.7578924103197551</v>
      </c>
      <c r="Q35" s="36">
        <f>SUMIFS(Baseline_RE!$F:$F,Baseline_RE!$C:$C,$B35,Baseline_RE!$D:$D,$C35,Baseline_RE!$E:$E,Q$4,Baseline_RE!$B:$B,$A35)</f>
        <v>8.6490442359559179</v>
      </c>
      <c r="R35" s="36">
        <f>SUMIFS(Baseline_RE!$F:$F,Baseline_RE!$C:$C,$B35,Baseline_RE!$D:$D,$C35,Baseline_RE!$E:$E,R$4,Baseline_RE!$B:$B,$A35)</f>
        <v>9.475865101357952</v>
      </c>
      <c r="S35" s="36">
        <f>SUMIFS(Baseline_RE!$F:$F,Baseline_RE!$C:$C,$B35,Baseline_RE!$D:$D,$C35,Baseline_RE!$E:$E,S$4,Baseline_RE!$B:$B,$A35)</f>
        <v>10.733272587254927</v>
      </c>
      <c r="U35" s="45">
        <f t="shared" si="8"/>
        <v>0</v>
      </c>
      <c r="V35" s="45">
        <f t="shared" si="8"/>
        <v>2.7878294004286541E-3</v>
      </c>
      <c r="W35" s="45">
        <f t="shared" si="8"/>
        <v>1.3569630029368618E-3</v>
      </c>
      <c r="X35" s="45">
        <f t="shared" si="8"/>
        <v>1.2563361436011E-3</v>
      </c>
      <c r="Y35" s="45">
        <f t="shared" si="8"/>
        <v>1.1890985856619629E-3</v>
      </c>
      <c r="Z35" s="45">
        <f t="shared" si="8"/>
        <v>1.1761022601386451E-3</v>
      </c>
      <c r="AA35" s="45">
        <f t="shared" si="8"/>
        <v>1.3966784366048479E-3</v>
      </c>
      <c r="AC35" s="53">
        <f t="shared" si="9"/>
        <v>0</v>
      </c>
      <c r="AD35" s="53">
        <f t="shared" si="9"/>
        <v>1.5959283618610876E-2</v>
      </c>
      <c r="AE35" s="53">
        <f t="shared" si="9"/>
        <v>9.1990832186557014E-3</v>
      </c>
      <c r="AF35" s="53">
        <f t="shared" si="9"/>
        <v>9.7465206332536525E-3</v>
      </c>
      <c r="AG35" s="53">
        <f t="shared" si="9"/>
        <v>1.0284566268303763E-2</v>
      </c>
      <c r="AH35" s="53">
        <f t="shared" si="9"/>
        <v>1.1144586362476616E-2</v>
      </c>
      <c r="AI35" s="53">
        <f t="shared" si="9"/>
        <v>1.4990930376821865E-2</v>
      </c>
    </row>
    <row r="36" spans="1:35" x14ac:dyDescent="0.25">
      <c r="A36" s="8" t="s">
        <v>69</v>
      </c>
      <c r="B36" s="8" t="s">
        <v>47</v>
      </c>
      <c r="C36" s="8" t="s">
        <v>32</v>
      </c>
      <c r="D36" s="34" t="s">
        <v>59</v>
      </c>
      <c r="E36" s="37">
        <f>SUMIFS(RE_PV_ALL!$F:$F,RE_PV_ALL!$C:$C,$B36,RE_PV_ALL!$D:$D,$C36,RE_PV_ALL!$E:$E,E$4,RE_PV_ALL!$B:$B,$A36)</f>
        <v>68.000000000000014</v>
      </c>
      <c r="F36" s="37">
        <f>SUMIFS(RE_PV_ALL!$F:$F,RE_PV_ALL!$C:$C,$B36,RE_PV_ALL!$D:$D,$C36,RE_PV_ALL!$E:$E,F$4,RE_PV_ALL!$B:$B,$A36)</f>
        <v>76.295010152983608</v>
      </c>
      <c r="G36" s="37">
        <f>SUMIFS(RE_PV_ALL!$F:$F,RE_PV_ALL!$C:$C,$B36,RE_PV_ALL!$D:$D,$C36,RE_PV_ALL!$E:$E,G$4,RE_PV_ALL!$B:$B,$A36)</f>
        <v>85.672988683314017</v>
      </c>
      <c r="H36" s="37">
        <f>SUMIFS(RE_PV_ALL!$F:$F,RE_PV_ALL!$C:$C,$B36,RE_PV_ALL!$D:$D,$C36,RE_PV_ALL!$E:$E,H$4,RE_PV_ALL!$B:$B,$A36)</f>
        <v>94.542584075977004</v>
      </c>
      <c r="I36" s="37">
        <f>SUMIFS(RE_PV_ALL!$F:$F,RE_PV_ALL!$C:$C,$B36,RE_PV_ALL!$D:$D,$C36,RE_PV_ALL!$E:$E,I$4,RE_PV_ALL!$B:$B,$A36)</f>
        <v>102.57568602790867</v>
      </c>
      <c r="J36" s="37">
        <f>SUMIFS(RE_PV_ALL!$F:$F,RE_PV_ALL!$C:$C,$B36,RE_PV_ALL!$D:$D,$C36,RE_PV_ALL!$E:$E,J$4,RE_PV_ALL!$B:$B,$A36)</f>
        <v>109.93044751512279</v>
      </c>
      <c r="K36" s="37">
        <f>SUMIFS(RE_PV_ALL!$F:$F,RE_PV_ALL!$C:$C,$B36,RE_PV_ALL!$D:$D,$C36,RE_PV_ALL!$E:$E,K$4,RE_PV_ALL!$B:$B,$A36)</f>
        <v>119.08522724129561</v>
      </c>
      <c r="L36" s="34" t="s">
        <v>51</v>
      </c>
      <c r="M36" s="37">
        <f>SUMIFS(Baseline_RE!$F:$F,Baseline_RE!$C:$C,$B36,Baseline_RE!$D:$D,$C36,Baseline_RE!$E:$E,M$4,Baseline_RE!$B:$B,$A36)</f>
        <v>68.000000000000014</v>
      </c>
      <c r="N36" s="37">
        <f>SUMIFS(Baseline_RE!$F:$F,Baseline_RE!$C:$C,$B36,Baseline_RE!$D:$D,$C36,Baseline_RE!$E:$E,N$4,Baseline_RE!$B:$B,$A36)</f>
        <v>76.246778073428345</v>
      </c>
      <c r="O36" s="37">
        <f>SUMIFS(Baseline_RE!$F:$F,Baseline_RE!$C:$C,$B36,Baseline_RE!$D:$D,$C36,Baseline_RE!$E:$E,O$4,Baseline_RE!$B:$B,$A36)</f>
        <v>85.937675577050157</v>
      </c>
      <c r="P36" s="37">
        <f>SUMIFS(Baseline_RE!$F:$F,Baseline_RE!$C:$C,$B36,Baseline_RE!$D:$D,$C36,Baseline_RE!$E:$E,P$4,Baseline_RE!$B:$B,$A36)</f>
        <v>94.79716194555867</v>
      </c>
      <c r="Q36" s="37">
        <f>SUMIFS(Baseline_RE!$F:$F,Baseline_RE!$C:$C,$B36,Baseline_RE!$D:$D,$C36,Baseline_RE!$E:$E,Q$4,Baseline_RE!$B:$B,$A36)</f>
        <v>102.82048567524748</v>
      </c>
      <c r="R36" s="37">
        <f>SUMIFS(Baseline_RE!$F:$F,Baseline_RE!$C:$C,$B36,Baseline_RE!$D:$D,$C36,Baseline_RE!$E:$E,R$4,Baseline_RE!$B:$B,$A36)</f>
        <v>110.16432501784672</v>
      </c>
      <c r="S36" s="37">
        <f>SUMIFS(Baseline_RE!$F:$F,Baseline_RE!$C:$C,$B36,Baseline_RE!$D:$D,$C36,Baseline_RE!$E:$E,S$4,Baseline_RE!$B:$B,$A36)</f>
        <v>119.29802026024468</v>
      </c>
      <c r="U36" s="46">
        <f t="shared" si="8"/>
        <v>0</v>
      </c>
      <c r="V36" s="46">
        <f t="shared" si="8"/>
        <v>6.3257859248566639E-4</v>
      </c>
      <c r="W36" s="46">
        <f t="shared" si="8"/>
        <v>-3.0799866526390884E-3</v>
      </c>
      <c r="X36" s="46">
        <f t="shared" si="8"/>
        <v>-2.6855009618100834E-3</v>
      </c>
      <c r="Y36" s="46">
        <f t="shared" si="8"/>
        <v>-2.3808450789855051E-3</v>
      </c>
      <c r="Z36" s="46">
        <f t="shared" si="8"/>
        <v>-2.1229876612600673E-3</v>
      </c>
      <c r="AA36" s="46">
        <f t="shared" si="8"/>
        <v>-1.7837095576680451E-3</v>
      </c>
      <c r="AC36" s="54">
        <f t="shared" si="9"/>
        <v>0</v>
      </c>
      <c r="AD36" s="54">
        <f t="shared" si="9"/>
        <v>4.823207955526243E-2</v>
      </c>
      <c r="AE36" s="54">
        <f t="shared" si="9"/>
        <v>-0.26468689373614041</v>
      </c>
      <c r="AF36" s="54">
        <f t="shared" si="9"/>
        <v>-0.2545778695816665</v>
      </c>
      <c r="AG36" s="54">
        <f t="shared" si="9"/>
        <v>-0.24479964733880877</v>
      </c>
      <c r="AH36" s="54">
        <f t="shared" si="9"/>
        <v>-0.23387750272392793</v>
      </c>
      <c r="AI36" s="54">
        <f t="shared" si="9"/>
        <v>-0.21279301894907121</v>
      </c>
    </row>
    <row r="37" spans="1:35" x14ac:dyDescent="0.25">
      <c r="A37" s="5" t="s">
        <v>67</v>
      </c>
      <c r="B37" s="5" t="s">
        <v>31</v>
      </c>
      <c r="C37" s="5" t="s">
        <v>32</v>
      </c>
      <c r="D37" s="33" t="s">
        <v>59</v>
      </c>
      <c r="E37" s="35">
        <f>SUMIFS(RE_PV_ALL!$F:$F,RE_PV_ALL!$C:$C,$B37,RE_PV_ALL!$D:$D,$C37,RE_PV_ALL!$E:$E,E$4,RE_PV_ALL!$B:$B,$A37)</f>
        <v>6</v>
      </c>
      <c r="F37" s="35">
        <f>SUMIFS(RE_PV_ALL!$F:$F,RE_PV_ALL!$C:$C,$B37,RE_PV_ALL!$D:$D,$C37,RE_PV_ALL!$E:$E,F$4,RE_PV_ALL!$B:$B,$A37)</f>
        <v>6.8191004100677182</v>
      </c>
      <c r="G37" s="35">
        <f>SUMIFS(RE_PV_ALL!$F:$F,RE_PV_ALL!$C:$C,$B37,RE_PV_ALL!$D:$D,$C37,RE_PV_ALL!$E:$E,G$4,RE_PV_ALL!$B:$B,$A37)</f>
        <v>6.7658273864074037</v>
      </c>
      <c r="H37" s="35">
        <f>SUMIFS(RE_PV_ALL!$F:$F,RE_PV_ALL!$C:$C,$B37,RE_PV_ALL!$D:$D,$C37,RE_PV_ALL!$E:$E,H$4,RE_PV_ALL!$B:$B,$A37)</f>
        <v>6.7187109503426541</v>
      </c>
      <c r="I37" s="35">
        <f>SUMIFS(RE_PV_ALL!$F:$F,RE_PV_ALL!$C:$C,$B37,RE_PV_ALL!$D:$D,$C37,RE_PV_ALL!$E:$E,I$4,RE_PV_ALL!$B:$B,$A37)</f>
        <v>6.6452471848820274</v>
      </c>
      <c r="J37" s="35">
        <f>SUMIFS(RE_PV_ALL!$F:$F,RE_PV_ALL!$C:$C,$B37,RE_PV_ALL!$D:$D,$C37,RE_PV_ALL!$E:$E,J$4,RE_PV_ALL!$B:$B,$A37)</f>
        <v>6.499096728548782</v>
      </c>
      <c r="K37" s="35">
        <f>SUMIFS(RE_PV_ALL!$F:$F,RE_PV_ALL!$C:$C,$B37,RE_PV_ALL!$D:$D,$C37,RE_PV_ALL!$E:$E,K$4,RE_PV_ALL!$B:$B,$A37)</f>
        <v>5.9149934215388429</v>
      </c>
      <c r="L37" s="33" t="s">
        <v>51</v>
      </c>
      <c r="M37" s="35">
        <f>SUMIFS(Baseline_RE!$F:$F,Baseline_RE!$C:$C,$B37,Baseline_RE!$D:$D,$C37,Baseline_RE!$E:$E,M$4,Baseline_RE!$B:$B,$A37)</f>
        <v>6</v>
      </c>
      <c r="N37" s="35">
        <f>SUMIFS(Baseline_RE!$F:$F,Baseline_RE!$C:$C,$B37,Baseline_RE!$D:$D,$C37,Baseline_RE!$E:$E,N$4,Baseline_RE!$B:$B,$A37)</f>
        <v>6.8417959818597147</v>
      </c>
      <c r="O37" s="35">
        <f>SUMIFS(Baseline_RE!$F:$F,Baseline_RE!$C:$C,$B37,Baseline_RE!$D:$D,$C37,Baseline_RE!$E:$E,O$4,Baseline_RE!$B:$B,$A37)</f>
        <v>6.8294160980816567</v>
      </c>
      <c r="P37" s="35">
        <f>SUMIFS(Baseline_RE!$F:$F,Baseline_RE!$C:$C,$B37,Baseline_RE!$D:$D,$C37,Baseline_RE!$E:$E,P$4,Baseline_RE!$B:$B,$A37)</f>
        <v>6.7720190192880905</v>
      </c>
      <c r="Q37" s="35">
        <f>SUMIFS(Baseline_RE!$F:$F,Baseline_RE!$C:$C,$B37,Baseline_RE!$D:$D,$C37,Baseline_RE!$E:$E,Q$4,Baseline_RE!$B:$B,$A37)</f>
        <v>6.6910504792042049</v>
      </c>
      <c r="R37" s="35">
        <f>SUMIFS(Baseline_RE!$F:$F,Baseline_RE!$C:$C,$B37,Baseline_RE!$D:$D,$C37,Baseline_RE!$E:$E,R$4,Baseline_RE!$B:$B,$A37)</f>
        <v>6.5383365394615467</v>
      </c>
      <c r="S37" s="35">
        <f>SUMIFS(Baseline_RE!$F:$F,Baseline_RE!$C:$C,$B37,Baseline_RE!$D:$D,$C37,Baseline_RE!$E:$E,S$4,Baseline_RE!$B:$B,$A37)</f>
        <v>5.9485705122978736</v>
      </c>
      <c r="U37" s="44">
        <f t="shared" si="8"/>
        <v>0</v>
      </c>
      <c r="V37" s="44">
        <f t="shared" si="8"/>
        <v>-3.3171950540722417E-3</v>
      </c>
      <c r="W37" s="44">
        <f t="shared" si="8"/>
        <v>-9.3110026920332212E-3</v>
      </c>
      <c r="X37" s="44">
        <f t="shared" si="8"/>
        <v>-7.8718132352558756E-3</v>
      </c>
      <c r="Y37" s="44">
        <f t="shared" si="8"/>
        <v>-6.8454563994897466E-3</v>
      </c>
      <c r="Z37" s="44">
        <f t="shared" si="8"/>
        <v>-6.0014975790763092E-3</v>
      </c>
      <c r="AA37" s="44">
        <f t="shared" si="8"/>
        <v>-5.6445646377755176E-3</v>
      </c>
      <c r="AC37" s="52">
        <f t="shared" si="9"/>
        <v>0</v>
      </c>
      <c r="AD37" s="52">
        <f t="shared" si="9"/>
        <v>-2.2695571791996549E-2</v>
      </c>
      <c r="AE37" s="52">
        <f t="shared" si="9"/>
        <v>-6.3588711674253062E-2</v>
      </c>
      <c r="AF37" s="52">
        <f t="shared" si="9"/>
        <v>-5.3308068945436382E-2</v>
      </c>
      <c r="AG37" s="52">
        <f t="shared" si="9"/>
        <v>-4.5803294322177557E-2</v>
      </c>
      <c r="AH37" s="52">
        <f t="shared" si="9"/>
        <v>-3.9239810912764739E-2</v>
      </c>
      <c r="AI37" s="52">
        <f t="shared" si="9"/>
        <v>-3.3577090759030703E-2</v>
      </c>
    </row>
    <row r="38" spans="1:35" x14ac:dyDescent="0.25">
      <c r="A38" s="1" t="s">
        <v>67</v>
      </c>
      <c r="B38" s="1" t="s">
        <v>42</v>
      </c>
      <c r="C38" s="1" t="s">
        <v>32</v>
      </c>
      <c r="D38" s="12" t="s">
        <v>59</v>
      </c>
      <c r="E38" s="36">
        <f>SUMIFS(RE_PV_ALL!$F:$F,RE_PV_ALL!$C:$C,$B38,RE_PV_ALL!$D:$D,$C38,RE_PV_ALL!$E:$E,E$4,RE_PV_ALL!$B:$B,$A38)</f>
        <v>7</v>
      </c>
      <c r="F38" s="36">
        <f>SUMIFS(RE_PV_ALL!$F:$F,RE_PV_ALL!$C:$C,$B38,RE_PV_ALL!$D:$D,$C38,RE_PV_ALL!$E:$E,F$4,RE_PV_ALL!$B:$B,$A38)</f>
        <v>7.4299443405941883</v>
      </c>
      <c r="G38" s="36">
        <f>SUMIFS(RE_PV_ALL!$F:$F,RE_PV_ALL!$C:$C,$B38,RE_PV_ALL!$D:$D,$C38,RE_PV_ALL!$E:$E,G$4,RE_PV_ALL!$B:$B,$A38)</f>
        <v>7.3593713465377029</v>
      </c>
      <c r="H38" s="36">
        <f>SUMIFS(RE_PV_ALL!$F:$F,RE_PV_ALL!$C:$C,$B38,RE_PV_ALL!$D:$D,$C38,RE_PV_ALL!$E:$E,H$4,RE_PV_ALL!$B:$B,$A38)</f>
        <v>7.2817388697985814</v>
      </c>
      <c r="I38" s="36">
        <f>SUMIFS(RE_PV_ALL!$F:$F,RE_PV_ALL!$C:$C,$B38,RE_PV_ALL!$D:$D,$C38,RE_PV_ALL!$E:$E,I$4,RE_PV_ALL!$B:$B,$A38)</f>
        <v>7.1838883965570011</v>
      </c>
      <c r="J38" s="36">
        <f>SUMIFS(RE_PV_ALL!$F:$F,RE_PV_ALL!$C:$C,$B38,RE_PV_ALL!$D:$D,$C38,RE_PV_ALL!$E:$E,J$4,RE_PV_ALL!$B:$B,$A38)</f>
        <v>7.0497712538863402</v>
      </c>
      <c r="K38" s="36">
        <f>SUMIFS(RE_PV_ALL!$F:$F,RE_PV_ALL!$C:$C,$B38,RE_PV_ALL!$D:$D,$C38,RE_PV_ALL!$E:$E,K$4,RE_PV_ALL!$B:$B,$A38)</f>
        <v>6.6928703918690502</v>
      </c>
      <c r="L38" s="12" t="s">
        <v>51</v>
      </c>
      <c r="M38" s="36">
        <f>SUMIFS(Baseline_RE!$F:$F,Baseline_RE!$C:$C,$B38,Baseline_RE!$D:$D,$C38,Baseline_RE!$E:$E,M$4,Baseline_RE!$B:$B,$A38)</f>
        <v>7</v>
      </c>
      <c r="N38" s="36">
        <f>SUMIFS(Baseline_RE!$F:$F,Baseline_RE!$C:$C,$B38,Baseline_RE!$D:$D,$C38,Baseline_RE!$E:$E,N$4,Baseline_RE!$B:$B,$A38)</f>
        <v>7.4331962350849272</v>
      </c>
      <c r="O38" s="36">
        <f>SUMIFS(Baseline_RE!$F:$F,Baseline_RE!$C:$C,$B38,Baseline_RE!$D:$D,$C38,Baseline_RE!$E:$E,O$4,Baseline_RE!$B:$B,$A38)</f>
        <v>7.3911105963278878</v>
      </c>
      <c r="P38" s="36">
        <f>SUMIFS(Baseline_RE!$F:$F,Baseline_RE!$C:$C,$B38,Baseline_RE!$D:$D,$C38,Baseline_RE!$E:$E,P$4,Baseline_RE!$B:$B,$A38)</f>
        <v>7.3071740282348738</v>
      </c>
      <c r="Q38" s="36">
        <f>SUMIFS(Baseline_RE!$F:$F,Baseline_RE!$C:$C,$B38,Baseline_RE!$D:$D,$C38,Baseline_RE!$E:$E,Q$4,Baseline_RE!$B:$B,$A38)</f>
        <v>7.2048427504948549</v>
      </c>
      <c r="R38" s="36">
        <f>SUMIFS(Baseline_RE!$F:$F,Baseline_RE!$C:$C,$B38,Baseline_RE!$D:$D,$C38,Baseline_RE!$E:$E,R$4,Baseline_RE!$B:$B,$A38)</f>
        <v>7.0670535645158381</v>
      </c>
      <c r="S38" s="36">
        <f>SUMIFS(Baseline_RE!$F:$F,Baseline_RE!$C:$C,$B38,Baseline_RE!$D:$D,$C38,Baseline_RE!$E:$E,S$4,Baseline_RE!$B:$B,$A38)</f>
        <v>6.7075195776600989</v>
      </c>
      <c r="U38" s="45">
        <f t="shared" si="8"/>
        <v>0</v>
      </c>
      <c r="V38" s="45">
        <f t="shared" si="8"/>
        <v>-4.374826639702567E-4</v>
      </c>
      <c r="W38" s="45">
        <f t="shared" si="8"/>
        <v>-4.2942463621034044E-3</v>
      </c>
      <c r="X38" s="45">
        <f t="shared" si="8"/>
        <v>-3.4808474983640814E-3</v>
      </c>
      <c r="Y38" s="45">
        <f t="shared" si="8"/>
        <v>-2.9083707533262837E-3</v>
      </c>
      <c r="Z38" s="45">
        <f t="shared" si="8"/>
        <v>-2.4454761056678098E-3</v>
      </c>
      <c r="AA38" s="45">
        <f t="shared" si="8"/>
        <v>-2.1839944887882545E-3</v>
      </c>
      <c r="AC38" s="53">
        <f t="shared" si="9"/>
        <v>0</v>
      </c>
      <c r="AD38" s="53">
        <f t="shared" si="9"/>
        <v>-3.2518944907389269E-3</v>
      </c>
      <c r="AE38" s="53">
        <f t="shared" si="9"/>
        <v>-3.1739249790184942E-2</v>
      </c>
      <c r="AF38" s="53">
        <f t="shared" si="9"/>
        <v>-2.5435158436292404E-2</v>
      </c>
      <c r="AG38" s="53">
        <f t="shared" si="9"/>
        <v>-2.0954353937853831E-2</v>
      </c>
      <c r="AH38" s="53">
        <f t="shared" si="9"/>
        <v>-1.7282310629497921E-2</v>
      </c>
      <c r="AI38" s="53">
        <f t="shared" si="9"/>
        <v>-1.464918579104868E-2</v>
      </c>
    </row>
    <row r="39" spans="1:35" x14ac:dyDescent="0.25">
      <c r="A39" s="1" t="s">
        <v>67</v>
      </c>
      <c r="B39" s="1" t="s">
        <v>43</v>
      </c>
      <c r="C39" s="1" t="s">
        <v>32</v>
      </c>
      <c r="D39" s="12" t="s">
        <v>59</v>
      </c>
      <c r="E39" s="36">
        <f>SUMIFS(RE_PV_ALL!$F:$F,RE_PV_ALL!$C:$C,$B39,RE_PV_ALL!$D:$D,$C39,RE_PV_ALL!$E:$E,E$4,RE_PV_ALL!$B:$B,$A39)</f>
        <v>20</v>
      </c>
      <c r="F39" s="36">
        <f>SUMIFS(RE_PV_ALL!$F:$F,RE_PV_ALL!$C:$C,$B39,RE_PV_ALL!$D:$D,$C39,RE_PV_ALL!$E:$E,F$4,RE_PV_ALL!$B:$B,$A39)</f>
        <v>21.779222803223313</v>
      </c>
      <c r="G39" s="36">
        <f>SUMIFS(RE_PV_ALL!$F:$F,RE_PV_ALL!$C:$C,$B39,RE_PV_ALL!$D:$D,$C39,RE_PV_ALL!$E:$E,G$4,RE_PV_ALL!$B:$B,$A39)</f>
        <v>22.127382654711955</v>
      </c>
      <c r="H39" s="36">
        <f>SUMIFS(RE_PV_ALL!$F:$F,RE_PV_ALL!$C:$C,$B39,RE_PV_ALL!$D:$D,$C39,RE_PV_ALL!$E:$E,H$4,RE_PV_ALL!$B:$B,$A39)</f>
        <v>22.455457996011752</v>
      </c>
      <c r="I39" s="36">
        <f>SUMIFS(RE_PV_ALL!$F:$F,RE_PV_ALL!$C:$C,$B39,RE_PV_ALL!$D:$D,$C39,RE_PV_ALL!$E:$E,I$4,RE_PV_ALL!$B:$B,$A39)</f>
        <v>22.759334737201115</v>
      </c>
      <c r="J39" s="36">
        <f>SUMIFS(RE_PV_ALL!$F:$F,RE_PV_ALL!$C:$C,$B39,RE_PV_ALL!$D:$D,$C39,RE_PV_ALL!$E:$E,J$4,RE_PV_ALL!$B:$B,$A39)</f>
        <v>22.816843596676598</v>
      </c>
      <c r="K39" s="36">
        <f>SUMIFS(RE_PV_ALL!$F:$F,RE_PV_ALL!$C:$C,$B39,RE_PV_ALL!$D:$D,$C39,RE_PV_ALL!$E:$E,K$4,RE_PV_ALL!$B:$B,$A39)</f>
        <v>21.750854707797885</v>
      </c>
      <c r="L39" s="12" t="s">
        <v>51</v>
      </c>
      <c r="M39" s="36">
        <f>SUMIFS(Baseline_RE!$F:$F,Baseline_RE!$C:$C,$B39,Baseline_RE!$D:$D,$C39,Baseline_RE!$E:$E,M$4,Baseline_RE!$B:$B,$A39)</f>
        <v>20</v>
      </c>
      <c r="N39" s="36">
        <f>SUMIFS(Baseline_RE!$F:$F,Baseline_RE!$C:$C,$B39,Baseline_RE!$D:$D,$C39,Baseline_RE!$E:$E,N$4,Baseline_RE!$B:$B,$A39)</f>
        <v>21.706045070447182</v>
      </c>
      <c r="O39" s="36">
        <f>SUMIFS(Baseline_RE!$F:$F,Baseline_RE!$C:$C,$B39,Baseline_RE!$D:$D,$C39,Baseline_RE!$E:$E,O$4,Baseline_RE!$B:$B,$A39)</f>
        <v>22.047034361381346</v>
      </c>
      <c r="P39" s="36">
        <f>SUMIFS(Baseline_RE!$F:$F,Baseline_RE!$C:$C,$B39,Baseline_RE!$D:$D,$C39,Baseline_RE!$E:$E,P$4,Baseline_RE!$B:$B,$A39)</f>
        <v>22.358264768494244</v>
      </c>
      <c r="Q39" s="36">
        <f>SUMIFS(Baseline_RE!$F:$F,Baseline_RE!$C:$C,$B39,Baseline_RE!$D:$D,$C39,Baseline_RE!$E:$E,Q$4,Baseline_RE!$B:$B,$A39)</f>
        <v>22.651998212998265</v>
      </c>
      <c r="R39" s="36">
        <f>SUMIFS(Baseline_RE!$F:$F,Baseline_RE!$C:$C,$B39,Baseline_RE!$D:$D,$C39,Baseline_RE!$E:$E,R$4,Baseline_RE!$B:$B,$A39)</f>
        <v>22.700507216572646</v>
      </c>
      <c r="S39" s="36">
        <f>SUMIFS(Baseline_RE!$F:$F,Baseline_RE!$C:$C,$B39,Baseline_RE!$D:$D,$C39,Baseline_RE!$E:$E,S$4,Baseline_RE!$B:$B,$A39)</f>
        <v>21.630535293712612</v>
      </c>
      <c r="U39" s="45">
        <f t="shared" si="8"/>
        <v>0</v>
      </c>
      <c r="V39" s="45">
        <f t="shared" si="8"/>
        <v>3.3713065894147576E-3</v>
      </c>
      <c r="W39" s="45">
        <f t="shared" si="8"/>
        <v>3.6444036877518737E-3</v>
      </c>
      <c r="X39" s="45">
        <f t="shared" si="8"/>
        <v>4.3470827688947278E-3</v>
      </c>
      <c r="Y39" s="45">
        <f t="shared" si="8"/>
        <v>4.7385013539891219E-3</v>
      </c>
      <c r="Z39" s="45">
        <f t="shared" si="8"/>
        <v>5.1248361542786114E-3</v>
      </c>
      <c r="AA39" s="45">
        <f t="shared" si="8"/>
        <v>5.5624797283795324E-3</v>
      </c>
      <c r="AC39" s="53">
        <f t="shared" si="9"/>
        <v>0</v>
      </c>
      <c r="AD39" s="53">
        <f t="shared" si="9"/>
        <v>7.3177732776130711E-2</v>
      </c>
      <c r="AE39" s="53">
        <f t="shared" si="9"/>
        <v>8.0348293330608556E-2</v>
      </c>
      <c r="AF39" s="53">
        <f t="shared" si="9"/>
        <v>9.7193227517507808E-2</v>
      </c>
      <c r="AG39" s="53">
        <f t="shared" si="9"/>
        <v>0.10733652420285011</v>
      </c>
      <c r="AH39" s="53">
        <f t="shared" si="9"/>
        <v>0.11633638010395231</v>
      </c>
      <c r="AI39" s="53">
        <f t="shared" si="9"/>
        <v>0.12031941408527302</v>
      </c>
    </row>
    <row r="40" spans="1:35" x14ac:dyDescent="0.25">
      <c r="A40" s="1" t="s">
        <v>67</v>
      </c>
      <c r="B40" s="1" t="s">
        <v>44</v>
      </c>
      <c r="C40" s="1" t="s">
        <v>32</v>
      </c>
      <c r="D40" s="12" t="s">
        <v>59</v>
      </c>
      <c r="E40" s="36">
        <f>SUMIFS(RE_PV_ALL!$F:$F,RE_PV_ALL!$C:$C,$B40,RE_PV_ALL!$D:$D,$C40,RE_PV_ALL!$E:$E,E$4,RE_PV_ALL!$B:$B,$A40)</f>
        <v>9</v>
      </c>
      <c r="F40" s="36">
        <f>SUMIFS(RE_PV_ALL!$F:$F,RE_PV_ALL!$C:$C,$B40,RE_PV_ALL!$D:$D,$C40,RE_PV_ALL!$E:$E,F$4,RE_PV_ALL!$B:$B,$A40)</f>
        <v>8.7852233868481484</v>
      </c>
      <c r="G40" s="36">
        <f>SUMIFS(RE_PV_ALL!$F:$F,RE_PV_ALL!$C:$C,$B40,RE_PV_ALL!$D:$D,$C40,RE_PV_ALL!$E:$E,G$4,RE_PV_ALL!$B:$B,$A40)</f>
        <v>8.638389510239799</v>
      </c>
      <c r="H40" s="36">
        <f>SUMIFS(RE_PV_ALL!$F:$F,RE_PV_ALL!$C:$C,$B40,RE_PV_ALL!$D:$D,$C40,RE_PV_ALL!$E:$E,H$4,RE_PV_ALL!$B:$B,$A40)</f>
        <v>8.5288959321793172</v>
      </c>
      <c r="I40" s="36">
        <f>SUMIFS(RE_PV_ALL!$F:$F,RE_PV_ALL!$C:$C,$B40,RE_PV_ALL!$D:$D,$C40,RE_PV_ALL!$E:$E,I$4,RE_PV_ALL!$B:$B,$A40)</f>
        <v>8.4363438334159149</v>
      </c>
      <c r="J40" s="36">
        <f>SUMIFS(RE_PV_ALL!$F:$F,RE_PV_ALL!$C:$C,$B40,RE_PV_ALL!$D:$D,$C40,RE_PV_ALL!$E:$E,J$4,RE_PV_ALL!$B:$B,$A40)</f>
        <v>8.3109646102944801</v>
      </c>
      <c r="K40" s="36">
        <f>SUMIFS(RE_PV_ALL!$F:$F,RE_PV_ALL!$C:$C,$B40,RE_PV_ALL!$D:$D,$C40,RE_PV_ALL!$E:$E,K$4,RE_PV_ALL!$B:$B,$A40)</f>
        <v>8.0978569793920379</v>
      </c>
      <c r="L40" s="12" t="s">
        <v>51</v>
      </c>
      <c r="M40" s="36">
        <f>SUMIFS(Baseline_RE!$F:$F,Baseline_RE!$C:$C,$B40,Baseline_RE!$D:$D,$C40,Baseline_RE!$E:$E,M$4,Baseline_RE!$B:$B,$A40)</f>
        <v>9</v>
      </c>
      <c r="N40" s="36">
        <f>SUMIFS(Baseline_RE!$F:$F,Baseline_RE!$C:$C,$B40,Baseline_RE!$D:$D,$C40,Baseline_RE!$E:$E,N$4,Baseline_RE!$B:$B,$A40)</f>
        <v>8.7028618012781074</v>
      </c>
      <c r="O40" s="36">
        <f>SUMIFS(Baseline_RE!$F:$F,Baseline_RE!$C:$C,$B40,Baseline_RE!$D:$D,$C40,Baseline_RE!$E:$E,O$4,Baseline_RE!$B:$B,$A40)</f>
        <v>8.581088979073705</v>
      </c>
      <c r="P40" s="36">
        <f>SUMIFS(Baseline_RE!$F:$F,Baseline_RE!$C:$C,$B40,Baseline_RE!$D:$D,$C40,Baseline_RE!$E:$E,P$4,Baseline_RE!$B:$B,$A40)</f>
        <v>8.4696712894094741</v>
      </c>
      <c r="Q40" s="36">
        <f>SUMIFS(Baseline_RE!$F:$F,Baseline_RE!$C:$C,$B40,Baseline_RE!$D:$D,$C40,Baseline_RE!$E:$E,Q$4,Baseline_RE!$B:$B,$A40)</f>
        <v>8.3764782733541097</v>
      </c>
      <c r="R40" s="36">
        <f>SUMIFS(Baseline_RE!$F:$F,Baseline_RE!$C:$C,$B40,Baseline_RE!$D:$D,$C40,Baseline_RE!$E:$E,R$4,Baseline_RE!$B:$B,$A40)</f>
        <v>8.2499702509700548</v>
      </c>
      <c r="S40" s="36">
        <f>SUMIFS(Baseline_RE!$F:$F,Baseline_RE!$C:$C,$B40,Baseline_RE!$D:$D,$C40,Baseline_RE!$E:$E,S$4,Baseline_RE!$B:$B,$A40)</f>
        <v>8.0340631473263944</v>
      </c>
      <c r="U40" s="45">
        <f t="shared" si="8"/>
        <v>0</v>
      </c>
      <c r="V40" s="45">
        <f t="shared" si="8"/>
        <v>9.4637358894915646E-3</v>
      </c>
      <c r="W40" s="45">
        <f t="shared" si="8"/>
        <v>6.6775360686539553E-3</v>
      </c>
      <c r="X40" s="45">
        <f t="shared" si="8"/>
        <v>6.9925550527443203E-3</v>
      </c>
      <c r="Y40" s="45">
        <f t="shared" si="8"/>
        <v>7.1468650795931676E-3</v>
      </c>
      <c r="Z40" s="45">
        <f t="shared" si="8"/>
        <v>7.3932823354427857E-3</v>
      </c>
      <c r="AA40" s="45">
        <f t="shared" si="8"/>
        <v>7.9404195480929918E-3</v>
      </c>
      <c r="AC40" s="53">
        <f t="shared" si="9"/>
        <v>0</v>
      </c>
      <c r="AD40" s="53">
        <f t="shared" si="9"/>
        <v>8.2361585570041029E-2</v>
      </c>
      <c r="AE40" s="53">
        <f t="shared" si="9"/>
        <v>5.7300531166093904E-2</v>
      </c>
      <c r="AF40" s="53">
        <f t="shared" si="9"/>
        <v>5.9224642769843072E-2</v>
      </c>
      <c r="AG40" s="53">
        <f t="shared" si="9"/>
        <v>5.9865560061805212E-2</v>
      </c>
      <c r="AH40" s="53">
        <f t="shared" si="9"/>
        <v>6.0994359324425318E-2</v>
      </c>
      <c r="AI40" s="53">
        <f t="shared" si="9"/>
        <v>6.3793832065643485E-2</v>
      </c>
    </row>
    <row r="41" spans="1:35" x14ac:dyDescent="0.25">
      <c r="A41" s="1" t="s">
        <v>67</v>
      </c>
      <c r="B41" s="1" t="s">
        <v>45</v>
      </c>
      <c r="C41" s="1" t="s">
        <v>32</v>
      </c>
      <c r="D41" s="12" t="s">
        <v>59</v>
      </c>
      <c r="E41" s="36">
        <f>SUMIFS(RE_PV_ALL!$F:$F,RE_PV_ALL!$C:$C,$B41,RE_PV_ALL!$D:$D,$C41,RE_PV_ALL!$E:$E,E$4,RE_PV_ALL!$B:$B,$A41)</f>
        <v>2</v>
      </c>
      <c r="F41" s="36">
        <f>SUMIFS(RE_PV_ALL!$F:$F,RE_PV_ALL!$C:$C,$B41,RE_PV_ALL!$D:$D,$C41,RE_PV_ALL!$E:$E,F$4,RE_PV_ALL!$B:$B,$A41)</f>
        <v>2.1947501116928865</v>
      </c>
      <c r="G41" s="36">
        <f>SUMIFS(RE_PV_ALL!$F:$F,RE_PV_ALL!$C:$C,$B41,RE_PV_ALL!$D:$D,$C41,RE_PV_ALL!$E:$E,G$4,RE_PV_ALL!$B:$B,$A41)</f>
        <v>2.2537741203284618</v>
      </c>
      <c r="H41" s="36">
        <f>SUMIFS(RE_PV_ALL!$F:$F,RE_PV_ALL!$C:$C,$B41,RE_PV_ALL!$D:$D,$C41,RE_PV_ALL!$E:$E,H$4,RE_PV_ALL!$B:$B,$A41)</f>
        <v>2.3160407947799362</v>
      </c>
      <c r="I41" s="36">
        <f>SUMIFS(RE_PV_ALL!$F:$F,RE_PV_ALL!$C:$C,$B41,RE_PV_ALL!$D:$D,$C41,RE_PV_ALL!$E:$E,I$4,RE_PV_ALL!$B:$B,$A41)</f>
        <v>2.3766937792999157</v>
      </c>
      <c r="J41" s="36">
        <f>SUMIFS(RE_PV_ALL!$F:$F,RE_PV_ALL!$C:$C,$B41,RE_PV_ALL!$D:$D,$C41,RE_PV_ALL!$E:$E,J$4,RE_PV_ALL!$B:$B,$A41)</f>
        <v>2.4202238044728928</v>
      </c>
      <c r="K41" s="36">
        <f>SUMIFS(RE_PV_ALL!$F:$F,RE_PV_ALL!$C:$C,$B41,RE_PV_ALL!$D:$D,$C41,RE_PV_ALL!$E:$E,K$4,RE_PV_ALL!$B:$B,$A41)</f>
        <v>2.3612360664566978</v>
      </c>
      <c r="L41" s="12" t="s">
        <v>51</v>
      </c>
      <c r="M41" s="36">
        <f>SUMIFS(Baseline_RE!$F:$F,Baseline_RE!$C:$C,$B41,Baseline_RE!$D:$D,$C41,Baseline_RE!$E:$E,M$4,Baseline_RE!$B:$B,$A41)</f>
        <v>2</v>
      </c>
      <c r="N41" s="36">
        <f>SUMIFS(Baseline_RE!$F:$F,Baseline_RE!$C:$C,$B41,Baseline_RE!$D:$D,$C41,Baseline_RE!$E:$E,N$4,Baseline_RE!$B:$B,$A41)</f>
        <v>2.1910714082147562</v>
      </c>
      <c r="O41" s="36">
        <f>SUMIFS(Baseline_RE!$F:$F,Baseline_RE!$C:$C,$B41,Baseline_RE!$D:$D,$C41,Baseline_RE!$E:$E,O$4,Baseline_RE!$B:$B,$A41)</f>
        <v>2.251337508243501</v>
      </c>
      <c r="P41" s="36">
        <f>SUMIFS(Baseline_RE!$F:$F,Baseline_RE!$C:$C,$B41,Baseline_RE!$D:$D,$C41,Baseline_RE!$E:$E,P$4,Baseline_RE!$B:$B,$A41)</f>
        <v>2.3123767830002895</v>
      </c>
      <c r="Q41" s="36">
        <f>SUMIFS(Baseline_RE!$F:$F,Baseline_RE!$C:$C,$B41,Baseline_RE!$D:$D,$C41,Baseline_RE!$E:$E,Q$4,Baseline_RE!$B:$B,$A41)</f>
        <v>2.3722607277022467</v>
      </c>
      <c r="R41" s="36">
        <f>SUMIFS(Baseline_RE!$F:$F,Baseline_RE!$C:$C,$B41,Baseline_RE!$D:$D,$C41,Baseline_RE!$E:$E,R$4,Baseline_RE!$B:$B,$A41)</f>
        <v>2.4151067556463559</v>
      </c>
      <c r="S41" s="36">
        <f>SUMIFS(Baseline_RE!$F:$F,Baseline_RE!$C:$C,$B41,Baseline_RE!$D:$D,$C41,Baseline_RE!$E:$E,S$4,Baseline_RE!$B:$B,$A41)</f>
        <v>2.3558722997582713</v>
      </c>
      <c r="U41" s="45">
        <f t="shared" si="8"/>
        <v>0</v>
      </c>
      <c r="V41" s="45">
        <f t="shared" si="8"/>
        <v>1.6789518882580623E-3</v>
      </c>
      <c r="W41" s="45">
        <f t="shared" si="8"/>
        <v>1.0822953360118959E-3</v>
      </c>
      <c r="X41" s="45">
        <f t="shared" si="8"/>
        <v>1.5845219544596834E-3</v>
      </c>
      <c r="Y41" s="45">
        <f t="shared" si="8"/>
        <v>1.8687033621143101E-3</v>
      </c>
      <c r="Z41" s="45">
        <f t="shared" si="8"/>
        <v>2.1187671371352135E-3</v>
      </c>
      <c r="AA41" s="45">
        <f t="shared" si="8"/>
        <v>2.2767646187684676E-3</v>
      </c>
      <c r="AC41" s="53">
        <f t="shared" si="9"/>
        <v>0</v>
      </c>
      <c r="AD41" s="53">
        <f t="shared" si="9"/>
        <v>3.678703478130263E-3</v>
      </c>
      <c r="AE41" s="53">
        <f t="shared" si="9"/>
        <v>2.4366120849608208E-3</v>
      </c>
      <c r="AF41" s="53">
        <f t="shared" si="9"/>
        <v>3.6640117796467031E-3</v>
      </c>
      <c r="AG41" s="53">
        <f t="shared" si="9"/>
        <v>4.4330515976689355E-3</v>
      </c>
      <c r="AH41" s="53">
        <f t="shared" si="9"/>
        <v>5.1170488265368519E-3</v>
      </c>
      <c r="AI41" s="53">
        <f t="shared" si="9"/>
        <v>5.3637666984265309E-3</v>
      </c>
    </row>
    <row r="42" spans="1:35" x14ac:dyDescent="0.25">
      <c r="A42" s="1" t="s">
        <v>67</v>
      </c>
      <c r="B42" s="1" t="s">
        <v>46</v>
      </c>
      <c r="C42" s="1" t="s">
        <v>32</v>
      </c>
      <c r="D42" s="12" t="s">
        <v>59</v>
      </c>
      <c r="E42" s="36">
        <f>SUMIFS(RE_PV_ALL!$F:$F,RE_PV_ALL!$C:$C,$B42,RE_PV_ALL!$D:$D,$C42,RE_PV_ALL!$E:$E,E$4,RE_PV_ALL!$B:$B,$A42)</f>
        <v>2</v>
      </c>
      <c r="F42" s="36">
        <f>SUMIFS(RE_PV_ALL!$F:$F,RE_PV_ALL!$C:$C,$B42,RE_PV_ALL!$D:$D,$C42,RE_PV_ALL!$E:$E,F$4,RE_PV_ALL!$B:$B,$A42)</f>
        <v>2.0556541370164387</v>
      </c>
      <c r="G42" s="36">
        <f>SUMIFS(RE_PV_ALL!$F:$F,RE_PV_ALL!$C:$C,$B42,RE_PV_ALL!$D:$D,$C42,RE_PV_ALL!$E:$E,G$4,RE_PV_ALL!$B:$B,$A42)</f>
        <v>2.016919111120842</v>
      </c>
      <c r="H42" s="36">
        <f>SUMIFS(RE_PV_ALL!$F:$F,RE_PV_ALL!$C:$C,$B42,RE_PV_ALL!$D:$D,$C42,RE_PV_ALL!$E:$E,H$4,RE_PV_ALL!$B:$B,$A42)</f>
        <v>2.0217053622392172</v>
      </c>
      <c r="I42" s="36">
        <f>SUMIFS(RE_PV_ALL!$F:$F,RE_PV_ALL!$C:$C,$B42,RE_PV_ALL!$D:$D,$C42,RE_PV_ALL!$E:$E,I$4,RE_PV_ALL!$B:$B,$A42)</f>
        <v>2.0477070592294497</v>
      </c>
      <c r="J42" s="36">
        <f>SUMIFS(RE_PV_ALL!$F:$F,RE_PV_ALL!$C:$C,$B42,RE_PV_ALL!$D:$D,$C42,RE_PV_ALL!$E:$E,J$4,RE_PV_ALL!$B:$B,$A42)</f>
        <v>2.0673449527811805</v>
      </c>
      <c r="K42" s="36">
        <f>SUMIFS(RE_PV_ALL!$F:$F,RE_PV_ALL!$C:$C,$B42,RE_PV_ALL!$D:$D,$C42,RE_PV_ALL!$E:$E,K$4,RE_PV_ALL!$B:$B,$A42)</f>
        <v>1.9917205668019595</v>
      </c>
      <c r="L42" s="12" t="s">
        <v>51</v>
      </c>
      <c r="M42" s="36">
        <f>SUMIFS(Baseline_RE!$F:$F,Baseline_RE!$C:$C,$B42,Baseline_RE!$D:$D,$C42,Baseline_RE!$E:$E,M$4,Baseline_RE!$B:$B,$A42)</f>
        <v>2</v>
      </c>
      <c r="N42" s="36">
        <f>SUMIFS(Baseline_RE!$F:$F,Baseline_RE!$C:$C,$B42,Baseline_RE!$D:$D,$C42,Baseline_RE!$E:$E,N$4,Baseline_RE!$B:$B,$A42)</f>
        <v>2.0546951585968216</v>
      </c>
      <c r="O42" s="36">
        <f>SUMIFS(Baseline_RE!$F:$F,Baseline_RE!$C:$C,$B42,Baseline_RE!$D:$D,$C42,Baseline_RE!$E:$E,O$4,Baseline_RE!$B:$B,$A42)</f>
        <v>2.0228151995498331</v>
      </c>
      <c r="P42" s="36">
        <f>SUMIFS(Baseline_RE!$F:$F,Baseline_RE!$C:$C,$B42,Baseline_RE!$D:$D,$C42,Baseline_RE!$E:$E,P$4,Baseline_RE!$B:$B,$A42)</f>
        <v>2.0256830311835348</v>
      </c>
      <c r="Q42" s="36">
        <f>SUMIFS(Baseline_RE!$F:$F,Baseline_RE!$C:$C,$B42,Baseline_RE!$D:$D,$C42,Baseline_RE!$E:$E,Q$4,Baseline_RE!$B:$B,$A42)</f>
        <v>2.050455047500539</v>
      </c>
      <c r="R42" s="36">
        <f>SUMIFS(Baseline_RE!$F:$F,Baseline_RE!$C:$C,$B42,Baseline_RE!$D:$D,$C42,Baseline_RE!$E:$E,R$4,Baseline_RE!$B:$B,$A42)</f>
        <v>2.0689601497432819</v>
      </c>
      <c r="S42" s="36">
        <f>SUMIFS(Baseline_RE!$F:$F,Baseline_RE!$C:$C,$B42,Baseline_RE!$D:$D,$C42,Baseline_RE!$E:$E,S$4,Baseline_RE!$B:$B,$A42)</f>
        <v>1.992418877338185</v>
      </c>
      <c r="U42" s="45">
        <f t="shared" si="8"/>
        <v>0</v>
      </c>
      <c r="V42" s="45">
        <f t="shared" si="8"/>
        <v>4.667253999235399E-4</v>
      </c>
      <c r="W42" s="45">
        <f t="shared" si="8"/>
        <v>-2.9147934177592427E-3</v>
      </c>
      <c r="X42" s="45">
        <f t="shared" si="8"/>
        <v>-1.9636186328685357E-3</v>
      </c>
      <c r="Y42" s="45">
        <f t="shared" si="8"/>
        <v>-1.3401845967990766E-3</v>
      </c>
      <c r="Z42" s="45">
        <f t="shared" si="8"/>
        <v>-7.8068055699476169E-4</v>
      </c>
      <c r="AA42" s="45">
        <f t="shared" si="8"/>
        <v>-3.5048379844626609E-4</v>
      </c>
      <c r="AC42" s="53">
        <f t="shared" si="9"/>
        <v>0</v>
      </c>
      <c r="AD42" s="53">
        <f t="shared" si="9"/>
        <v>9.5897841961711805E-4</v>
      </c>
      <c r="AE42" s="53">
        <f t="shared" si="9"/>
        <v>-5.8960884289911419E-3</v>
      </c>
      <c r="AF42" s="53">
        <f t="shared" si="9"/>
        <v>-3.9776689443176139E-3</v>
      </c>
      <c r="AG42" s="53">
        <f t="shared" si="9"/>
        <v>-2.7479882710892412E-3</v>
      </c>
      <c r="AH42" s="53">
        <f t="shared" si="9"/>
        <v>-1.6151969621014395E-3</v>
      </c>
      <c r="AI42" s="53">
        <f t="shared" si="9"/>
        <v>-6.9831053622548822E-4</v>
      </c>
    </row>
    <row r="43" spans="1:35" x14ac:dyDescent="0.25">
      <c r="A43" s="8" t="s">
        <v>67</v>
      </c>
      <c r="B43" s="8" t="s">
        <v>47</v>
      </c>
      <c r="C43" s="8" t="s">
        <v>32</v>
      </c>
      <c r="D43" s="34" t="s">
        <v>59</v>
      </c>
      <c r="E43" s="37">
        <f>SUMIFS(RE_PV_ALL!$F:$F,RE_PV_ALL!$C:$C,$B43,RE_PV_ALL!$D:$D,$C43,RE_PV_ALL!$E:$E,E$4,RE_PV_ALL!$B:$B,$A43)</f>
        <v>5</v>
      </c>
      <c r="F43" s="37">
        <f>SUMIFS(RE_PV_ALL!$F:$F,RE_PV_ALL!$C:$C,$B43,RE_PV_ALL!$D:$D,$C43,RE_PV_ALL!$E:$E,F$4,RE_PV_ALL!$B:$B,$A43)</f>
        <v>5.5399561721578223</v>
      </c>
      <c r="G43" s="37">
        <f>SUMIFS(RE_PV_ALL!$F:$F,RE_PV_ALL!$C:$C,$B43,RE_PV_ALL!$D:$D,$C43,RE_PV_ALL!$E:$E,G$4,RE_PV_ALL!$B:$B,$A43)</f>
        <v>6.1705364820339463</v>
      </c>
      <c r="H43" s="37">
        <f>SUMIFS(RE_PV_ALL!$F:$F,RE_PV_ALL!$C:$C,$B43,RE_PV_ALL!$D:$D,$C43,RE_PV_ALL!$E:$E,H$4,RE_PV_ALL!$B:$B,$A43)</f>
        <v>6.7152951421100422</v>
      </c>
      <c r="I43" s="37">
        <f>SUMIFS(RE_PV_ALL!$F:$F,RE_PV_ALL!$C:$C,$B43,RE_PV_ALL!$D:$D,$C43,RE_PV_ALL!$E:$E,I$4,RE_PV_ALL!$B:$B,$A43)</f>
        <v>7.2550557224832808</v>
      </c>
      <c r="J43" s="37">
        <f>SUMIFS(RE_PV_ALL!$F:$F,RE_PV_ALL!$C:$C,$B43,RE_PV_ALL!$D:$D,$C43,RE_PV_ALL!$E:$E,J$4,RE_PV_ALL!$B:$B,$A43)</f>
        <v>7.7212003983797555</v>
      </c>
      <c r="K43" s="37">
        <f>SUMIFS(RE_PV_ALL!$F:$F,RE_PV_ALL!$C:$C,$B43,RE_PV_ALL!$D:$D,$C43,RE_PV_ALL!$E:$E,K$4,RE_PV_ALL!$B:$B,$A43)</f>
        <v>8.0127317387952068</v>
      </c>
      <c r="L43" s="34" t="s">
        <v>51</v>
      </c>
      <c r="M43" s="37">
        <f>SUMIFS(Baseline_RE!$F:$F,Baseline_RE!$C:$C,$B43,Baseline_RE!$D:$D,$C43,Baseline_RE!$E:$E,M$4,Baseline_RE!$B:$B,$A43)</f>
        <v>5</v>
      </c>
      <c r="N43" s="37">
        <f>SUMIFS(Baseline_RE!$F:$F,Baseline_RE!$C:$C,$B43,Baseline_RE!$D:$D,$C43,Baseline_RE!$E:$E,N$4,Baseline_RE!$B:$B,$A43)</f>
        <v>5.4850701730478164</v>
      </c>
      <c r="O43" s="37">
        <f>SUMIFS(Baseline_RE!$F:$F,Baseline_RE!$C:$C,$B43,Baseline_RE!$D:$D,$C43,Baseline_RE!$E:$E,O$4,Baseline_RE!$B:$B,$A43)</f>
        <v>6.0128853281966528</v>
      </c>
      <c r="P43" s="37">
        <f>SUMIFS(Baseline_RE!$F:$F,Baseline_RE!$C:$C,$B43,Baseline_RE!$D:$D,$C43,Baseline_RE!$E:$E,P$4,Baseline_RE!$B:$B,$A43)</f>
        <v>6.5502457721783118</v>
      </c>
      <c r="Q43" s="37">
        <f>SUMIFS(Baseline_RE!$F:$F,Baseline_RE!$C:$C,$B43,Baseline_RE!$D:$D,$C43,Baseline_RE!$E:$E,Q$4,Baseline_RE!$B:$B,$A43)</f>
        <v>7.0842647725513572</v>
      </c>
      <c r="R43" s="37">
        <f>SUMIFS(Baseline_RE!$F:$F,Baseline_RE!$C:$C,$B43,Baseline_RE!$D:$D,$C43,Baseline_RE!$E:$E,R$4,Baseline_RE!$B:$B,$A43)</f>
        <v>7.5456452684805821</v>
      </c>
      <c r="S43" s="37">
        <f>SUMIFS(Baseline_RE!$F:$F,Baseline_RE!$C:$C,$B43,Baseline_RE!$D:$D,$C43,Baseline_RE!$E:$E,S$4,Baseline_RE!$B:$B,$A43)</f>
        <v>7.8333976128721199</v>
      </c>
      <c r="U43" s="46">
        <f t="shared" si="8"/>
        <v>0</v>
      </c>
      <c r="V43" s="46">
        <f t="shared" si="8"/>
        <v>1.0006435173737893E-2</v>
      </c>
      <c r="W43" s="46">
        <f t="shared" si="8"/>
        <v>2.6218885814770054E-2</v>
      </c>
      <c r="X43" s="46">
        <f t="shared" si="8"/>
        <v>2.5197431618942501E-2</v>
      </c>
      <c r="Y43" s="46">
        <f t="shared" si="8"/>
        <v>2.4108493317989588E-2</v>
      </c>
      <c r="Z43" s="46">
        <f t="shared" si="8"/>
        <v>2.3265754438854369E-2</v>
      </c>
      <c r="AA43" s="46">
        <f t="shared" si="8"/>
        <v>2.2893530340959423E-2</v>
      </c>
      <c r="AC43" s="54">
        <f t="shared" si="9"/>
        <v>0</v>
      </c>
      <c r="AD43" s="54">
        <f t="shared" si="9"/>
        <v>5.4885999110005912E-2</v>
      </c>
      <c r="AE43" s="54">
        <f t="shared" si="9"/>
        <v>0.15765115383729356</v>
      </c>
      <c r="AF43" s="54">
        <f t="shared" si="9"/>
        <v>0.16504936993173036</v>
      </c>
      <c r="AG43" s="54">
        <f t="shared" si="9"/>
        <v>0.17079094993192356</v>
      </c>
      <c r="AH43" s="54">
        <f t="shared" si="9"/>
        <v>0.17555512989917332</v>
      </c>
      <c r="AI43" s="54">
        <f t="shared" si="9"/>
        <v>0.17933412592308695</v>
      </c>
    </row>
    <row r="44" spans="1:35" x14ac:dyDescent="0.25">
      <c r="A44" s="5" t="s">
        <v>68</v>
      </c>
      <c r="B44" s="5" t="s">
        <v>31</v>
      </c>
      <c r="C44" s="5" t="s">
        <v>32</v>
      </c>
      <c r="D44" s="33" t="s">
        <v>59</v>
      </c>
      <c r="E44" s="35">
        <f>SUMIFS(RE_PV_ALL!$F:$F,RE_PV_ALL!$C:$C,$B44,RE_PV_ALL!$D:$D,$C44,RE_PV_ALL!$E:$E,E$4,RE_PV_ALL!$B:$B,$A44)</f>
        <v>12</v>
      </c>
      <c r="F44" s="35">
        <f>SUMIFS(RE_PV_ALL!$F:$F,RE_PV_ALL!$C:$C,$B44,RE_PV_ALL!$D:$D,$C44,RE_PV_ALL!$E:$E,F$4,RE_PV_ALL!$B:$B,$A44)</f>
        <v>14.777558552760851</v>
      </c>
      <c r="G44" s="35">
        <f>SUMIFS(RE_PV_ALL!$F:$F,RE_PV_ALL!$C:$C,$B44,RE_PV_ALL!$D:$D,$C44,RE_PV_ALL!$E:$E,G$4,RE_PV_ALL!$B:$B,$A44)</f>
        <v>16.768599235643574</v>
      </c>
      <c r="H44" s="35">
        <f>SUMIFS(RE_PV_ALL!$F:$F,RE_PV_ALL!$C:$C,$B44,RE_PV_ALL!$D:$D,$C44,RE_PV_ALL!$E:$E,H$4,RE_PV_ALL!$B:$B,$A44)</f>
        <v>18.821477364557946</v>
      </c>
      <c r="I44" s="35">
        <f>SUMIFS(RE_PV_ALL!$F:$F,RE_PV_ALL!$C:$C,$B44,RE_PV_ALL!$D:$D,$C44,RE_PV_ALL!$E:$E,I$4,RE_PV_ALL!$B:$B,$A44)</f>
        <v>20.799153312922606</v>
      </c>
      <c r="J44" s="35">
        <f>SUMIFS(RE_PV_ALL!$F:$F,RE_PV_ALL!$C:$C,$B44,RE_PV_ALL!$D:$D,$C44,RE_PV_ALL!$E:$E,J$4,RE_PV_ALL!$B:$B,$A44)</f>
        <v>22.772543760563263</v>
      </c>
      <c r="K44" s="35">
        <f>SUMIFS(RE_PV_ALL!$F:$F,RE_PV_ALL!$C:$C,$B44,RE_PV_ALL!$D:$D,$C44,RE_PV_ALL!$E:$E,K$4,RE_PV_ALL!$B:$B,$A44)</f>
        <v>24.309924549546459</v>
      </c>
      <c r="L44" s="33" t="s">
        <v>51</v>
      </c>
      <c r="M44" s="35">
        <f>SUMIFS(Baseline_RE!$F:$F,Baseline_RE!$C:$C,$B44,Baseline_RE!$D:$D,$C44,Baseline_RE!$E:$E,M$4,Baseline_RE!$B:$B,$A44)</f>
        <v>12</v>
      </c>
      <c r="N44" s="35">
        <f>SUMIFS(Baseline_RE!$F:$F,Baseline_RE!$C:$C,$B44,Baseline_RE!$D:$D,$C44,Baseline_RE!$E:$E,N$4,Baseline_RE!$B:$B,$A44)</f>
        <v>14.848074758405286</v>
      </c>
      <c r="O44" s="35">
        <f>SUMIFS(Baseline_RE!$F:$F,Baseline_RE!$C:$C,$B44,Baseline_RE!$D:$D,$C44,Baseline_RE!$E:$E,O$4,Baseline_RE!$B:$B,$A44)</f>
        <v>16.944560513720546</v>
      </c>
      <c r="P44" s="35">
        <f>SUMIFS(Baseline_RE!$F:$F,Baseline_RE!$C:$C,$B44,Baseline_RE!$D:$D,$C44,Baseline_RE!$E:$E,P$4,Baseline_RE!$B:$B,$A44)</f>
        <v>19.014063834298259</v>
      </c>
      <c r="Q44" s="35">
        <f>SUMIFS(Baseline_RE!$F:$F,Baseline_RE!$C:$C,$B44,Baseline_RE!$D:$D,$C44,Baseline_RE!$E:$E,Q$4,Baseline_RE!$B:$B,$A44)</f>
        <v>21.004667573365591</v>
      </c>
      <c r="R44" s="35">
        <f>SUMIFS(Baseline_RE!$F:$F,Baseline_RE!$C:$C,$B44,Baseline_RE!$D:$D,$C44,Baseline_RE!$E:$E,R$4,Baseline_RE!$B:$B,$A44)</f>
        <v>22.991552609110272</v>
      </c>
      <c r="S44" s="35">
        <f>SUMIFS(Baseline_RE!$F:$F,Baseline_RE!$C:$C,$B44,Baseline_RE!$D:$D,$C44,Baseline_RE!$E:$E,S$4,Baseline_RE!$B:$B,$A44)</f>
        <v>24.550143350353039</v>
      </c>
      <c r="U44" s="44">
        <f t="shared" si="8"/>
        <v>0</v>
      </c>
      <c r="V44" s="44">
        <f t="shared" si="8"/>
        <v>-4.7491817485978416E-3</v>
      </c>
      <c r="W44" s="44">
        <f t="shared" si="8"/>
        <v>-1.0384528883737643E-2</v>
      </c>
      <c r="X44" s="44">
        <f t="shared" si="8"/>
        <v>-1.0128632754083711E-2</v>
      </c>
      <c r="Y44" s="44">
        <f t="shared" si="8"/>
        <v>-9.7842186611695192E-3</v>
      </c>
      <c r="Z44" s="44">
        <f t="shared" si="8"/>
        <v>-9.5256224001256662E-3</v>
      </c>
      <c r="AA44" s="44">
        <f t="shared" si="8"/>
        <v>-9.7848227351847727E-3</v>
      </c>
      <c r="AC44" s="52">
        <f t="shared" si="9"/>
        <v>0</v>
      </c>
      <c r="AD44" s="52">
        <f t="shared" si="9"/>
        <v>-7.0516205644434393E-2</v>
      </c>
      <c r="AE44" s="52">
        <f t="shared" si="9"/>
        <v>-0.17596127807697215</v>
      </c>
      <c r="AF44" s="52">
        <f t="shared" si="9"/>
        <v>-0.19258646974031279</v>
      </c>
      <c r="AG44" s="52">
        <f t="shared" si="9"/>
        <v>-0.20551426044298537</v>
      </c>
      <c r="AH44" s="52">
        <f t="shared" si="9"/>
        <v>-0.21900884854700919</v>
      </c>
      <c r="AI44" s="52">
        <f t="shared" si="9"/>
        <v>-0.24021880080658065</v>
      </c>
    </row>
    <row r="45" spans="1:35" x14ac:dyDescent="0.25">
      <c r="A45" s="1" t="s">
        <v>68</v>
      </c>
      <c r="B45" s="1" t="s">
        <v>42</v>
      </c>
      <c r="C45" s="1" t="s">
        <v>32</v>
      </c>
      <c r="D45" s="12" t="s">
        <v>59</v>
      </c>
      <c r="E45" s="36">
        <f>SUMIFS(RE_PV_ALL!$F:$F,RE_PV_ALL!$C:$C,$B45,RE_PV_ALL!$D:$D,$C45,RE_PV_ALL!$E:$E,E$4,RE_PV_ALL!$B:$B,$A45)</f>
        <v>52</v>
      </c>
      <c r="F45" s="36">
        <f>SUMIFS(RE_PV_ALL!$F:$F,RE_PV_ALL!$C:$C,$B45,RE_PV_ALL!$D:$D,$C45,RE_PV_ALL!$E:$E,F$4,RE_PV_ALL!$B:$B,$A45)</f>
        <v>62.245290807441478</v>
      </c>
      <c r="G45" s="36">
        <f>SUMIFS(RE_PV_ALL!$F:$F,RE_PV_ALL!$C:$C,$B45,RE_PV_ALL!$D:$D,$C45,RE_PV_ALL!$E:$E,G$4,RE_PV_ALL!$B:$B,$A45)</f>
        <v>70.441933323947339</v>
      </c>
      <c r="H45" s="36">
        <f>SUMIFS(RE_PV_ALL!$F:$F,RE_PV_ALL!$C:$C,$B45,RE_PV_ALL!$D:$D,$C45,RE_PV_ALL!$E:$E,H$4,RE_PV_ALL!$B:$B,$A45)</f>
        <v>78.316782785462834</v>
      </c>
      <c r="I45" s="36">
        <f>SUMIFS(RE_PV_ALL!$F:$F,RE_PV_ALL!$C:$C,$B45,RE_PV_ALL!$D:$D,$C45,RE_PV_ALL!$E:$E,I$4,RE_PV_ALL!$B:$B,$A45)</f>
        <v>85.712465479109284</v>
      </c>
      <c r="J45" s="36">
        <f>SUMIFS(RE_PV_ALL!$F:$F,RE_PV_ALL!$C:$C,$B45,RE_PV_ALL!$D:$D,$C45,RE_PV_ALL!$E:$E,J$4,RE_PV_ALL!$B:$B,$A45)</f>
        <v>92.751304108443733</v>
      </c>
      <c r="K45" s="36">
        <f>SUMIFS(RE_PV_ALL!$F:$F,RE_PV_ALL!$C:$C,$B45,RE_PV_ALL!$D:$D,$C45,RE_PV_ALL!$E:$E,K$4,RE_PV_ALL!$B:$B,$A45)</f>
        <v>98.708761485506471</v>
      </c>
      <c r="L45" s="12" t="s">
        <v>51</v>
      </c>
      <c r="M45" s="36">
        <f>SUMIFS(Baseline_RE!$F:$F,Baseline_RE!$C:$C,$B45,Baseline_RE!$D:$D,$C45,Baseline_RE!$E:$E,M$4,Baseline_RE!$B:$B,$A45)</f>
        <v>52</v>
      </c>
      <c r="N45" s="36">
        <f>SUMIFS(Baseline_RE!$F:$F,Baseline_RE!$C:$C,$B45,Baseline_RE!$D:$D,$C45,Baseline_RE!$E:$E,N$4,Baseline_RE!$B:$B,$A45)</f>
        <v>62.252709506067035</v>
      </c>
      <c r="O45" s="36">
        <f>SUMIFS(Baseline_RE!$F:$F,Baseline_RE!$C:$C,$B45,Baseline_RE!$D:$D,$C45,Baseline_RE!$E:$E,O$4,Baseline_RE!$B:$B,$A45)</f>
        <v>70.499069954984989</v>
      </c>
      <c r="P45" s="36">
        <f>SUMIFS(Baseline_RE!$F:$F,Baseline_RE!$C:$C,$B45,Baseline_RE!$D:$D,$C45,Baseline_RE!$E:$E,P$4,Baseline_RE!$B:$B,$A45)</f>
        <v>78.388207632068884</v>
      </c>
      <c r="Q45" s="36">
        <f>SUMIFS(Baseline_RE!$F:$F,Baseline_RE!$C:$C,$B45,Baseline_RE!$D:$D,$C45,Baseline_RE!$E:$E,Q$4,Baseline_RE!$B:$B,$A45)</f>
        <v>85.793960454706294</v>
      </c>
      <c r="R45" s="36">
        <f>SUMIFS(Baseline_RE!$F:$F,Baseline_RE!$C:$C,$B45,Baseline_RE!$D:$D,$C45,Baseline_RE!$E:$E,R$4,Baseline_RE!$B:$B,$A45)</f>
        <v>92.843560496232968</v>
      </c>
      <c r="S45" s="36">
        <f>SUMIFS(Baseline_RE!$F:$F,Baseline_RE!$C:$C,$B45,Baseline_RE!$D:$D,$C45,Baseline_RE!$E:$E,S$4,Baseline_RE!$B:$B,$A45)</f>
        <v>98.817728551756687</v>
      </c>
      <c r="U45" s="45">
        <f t="shared" si="8"/>
        <v>0</v>
      </c>
      <c r="V45" s="45">
        <f t="shared" si="8"/>
        <v>-1.1917069448730278E-4</v>
      </c>
      <c r="W45" s="45">
        <f t="shared" si="8"/>
        <v>-8.1045935888424125E-4</v>
      </c>
      <c r="X45" s="45">
        <f t="shared" si="8"/>
        <v>-9.1116825813009061E-4</v>
      </c>
      <c r="Y45" s="45">
        <f t="shared" si="8"/>
        <v>-9.4989175421078542E-4</v>
      </c>
      <c r="Z45" s="45">
        <f t="shared" si="8"/>
        <v>-9.9367567654817801E-4</v>
      </c>
      <c r="AA45" s="45">
        <f t="shared" si="8"/>
        <v>-1.1027076603278285E-3</v>
      </c>
      <c r="AC45" s="53">
        <f t="shared" si="9"/>
        <v>0</v>
      </c>
      <c r="AD45" s="53">
        <f t="shared" si="9"/>
        <v>-7.4186986255568854E-3</v>
      </c>
      <c r="AE45" s="53">
        <f t="shared" si="9"/>
        <v>-5.7136631037650432E-2</v>
      </c>
      <c r="AF45" s="53">
        <f t="shared" si="9"/>
        <v>-7.1424846606049641E-2</v>
      </c>
      <c r="AG45" s="53">
        <f t="shared" si="9"/>
        <v>-8.1494975597010466E-2</v>
      </c>
      <c r="AH45" s="53">
        <f t="shared" si="9"/>
        <v>-9.2256387789234395E-2</v>
      </c>
      <c r="AI45" s="53">
        <f t="shared" si="9"/>
        <v>-0.10896706625021579</v>
      </c>
    </row>
    <row r="46" spans="1:35" x14ac:dyDescent="0.25">
      <c r="A46" s="1" t="s">
        <v>68</v>
      </c>
      <c r="B46" s="1" t="s">
        <v>43</v>
      </c>
      <c r="C46" s="1" t="s">
        <v>32</v>
      </c>
      <c r="D46" s="12" t="s">
        <v>59</v>
      </c>
      <c r="E46" s="36">
        <f>SUMIFS(RE_PV_ALL!$F:$F,RE_PV_ALL!$C:$C,$B46,RE_PV_ALL!$D:$D,$C46,RE_PV_ALL!$E:$E,E$4,RE_PV_ALL!$B:$B,$A46)</f>
        <v>24</v>
      </c>
      <c r="F46" s="36">
        <f>SUMIFS(RE_PV_ALL!$F:$F,RE_PV_ALL!$C:$C,$B46,RE_PV_ALL!$D:$D,$C46,RE_PV_ALL!$E:$E,F$4,RE_PV_ALL!$B:$B,$A46)</f>
        <v>28.133240930518227</v>
      </c>
      <c r="G46" s="36">
        <f>SUMIFS(RE_PV_ALL!$F:$F,RE_PV_ALL!$C:$C,$B46,RE_PV_ALL!$D:$D,$C46,RE_PV_ALL!$E:$E,G$4,RE_PV_ALL!$B:$B,$A46)</f>
        <v>32.209985755962038</v>
      </c>
      <c r="H46" s="36">
        <f>SUMIFS(RE_PV_ALL!$F:$F,RE_PV_ALL!$C:$C,$B46,RE_PV_ALL!$D:$D,$C46,RE_PV_ALL!$E:$E,H$4,RE_PV_ALL!$B:$B,$A46)</f>
        <v>36.088818274472345</v>
      </c>
      <c r="I46" s="36">
        <f>SUMIFS(RE_PV_ALL!$F:$F,RE_PV_ALL!$C:$C,$B46,RE_PV_ALL!$D:$D,$C46,RE_PV_ALL!$E:$E,I$4,RE_PV_ALL!$B:$B,$A46)</f>
        <v>39.636922587542145</v>
      </c>
      <c r="J46" s="36">
        <f>SUMIFS(RE_PV_ALL!$F:$F,RE_PV_ALL!$C:$C,$B46,RE_PV_ALL!$D:$D,$C46,RE_PV_ALL!$E:$E,J$4,RE_PV_ALL!$B:$B,$A46)</f>
        <v>43.10876807609759</v>
      </c>
      <c r="K46" s="36">
        <f>SUMIFS(RE_PV_ALL!$F:$F,RE_PV_ALL!$C:$C,$B46,RE_PV_ALL!$D:$D,$C46,RE_PV_ALL!$E:$E,K$4,RE_PV_ALL!$B:$B,$A46)</f>
        <v>47.550550322480113</v>
      </c>
      <c r="L46" s="12" t="s">
        <v>51</v>
      </c>
      <c r="M46" s="36">
        <f>SUMIFS(Baseline_RE!$F:$F,Baseline_RE!$C:$C,$B46,Baseline_RE!$D:$D,$C46,Baseline_RE!$E:$E,M$4,Baseline_RE!$B:$B,$A46)</f>
        <v>24</v>
      </c>
      <c r="N46" s="36">
        <f>SUMIFS(Baseline_RE!$F:$F,Baseline_RE!$C:$C,$B46,Baseline_RE!$D:$D,$C46,Baseline_RE!$E:$E,N$4,Baseline_RE!$B:$B,$A46)</f>
        <v>28.1999551991061</v>
      </c>
      <c r="O46" s="36">
        <f>SUMIFS(Baseline_RE!$F:$F,Baseline_RE!$C:$C,$B46,Baseline_RE!$D:$D,$C46,Baseline_RE!$E:$E,O$4,Baseline_RE!$B:$B,$A46)</f>
        <v>32.374872933884816</v>
      </c>
      <c r="P46" s="36">
        <f>SUMIFS(Baseline_RE!$F:$F,Baseline_RE!$C:$C,$B46,Baseline_RE!$D:$D,$C46,Baseline_RE!$E:$E,P$4,Baseline_RE!$B:$B,$A46)</f>
        <v>36.274708152393018</v>
      </c>
      <c r="Q46" s="36">
        <f>SUMIFS(Baseline_RE!$F:$F,Baseline_RE!$C:$C,$B46,Baseline_RE!$D:$D,$C46,Baseline_RE!$E:$E,Q$4,Baseline_RE!$B:$B,$A46)</f>
        <v>39.836280017233705</v>
      </c>
      <c r="R46" s="36">
        <f>SUMIFS(Baseline_RE!$F:$F,Baseline_RE!$C:$C,$B46,Baseline_RE!$D:$D,$C46,Baseline_RE!$E:$E,R$4,Baseline_RE!$B:$B,$A46)</f>
        <v>43.320404305661214</v>
      </c>
      <c r="S46" s="36">
        <f>SUMIFS(Baseline_RE!$F:$F,Baseline_RE!$C:$C,$B46,Baseline_RE!$D:$D,$C46,Baseline_RE!$E:$E,S$4,Baseline_RE!$B:$B,$A46)</f>
        <v>47.781183887443682</v>
      </c>
      <c r="U46" s="45">
        <f t="shared" si="8"/>
        <v>0</v>
      </c>
      <c r="V46" s="45">
        <f t="shared" si="8"/>
        <v>-2.3657579636859882E-3</v>
      </c>
      <c r="W46" s="45">
        <f t="shared" si="8"/>
        <v>-5.0930602340744091E-3</v>
      </c>
      <c r="X46" s="45">
        <f t="shared" si="8"/>
        <v>-5.1245037489959788E-3</v>
      </c>
      <c r="Y46" s="45">
        <f t="shared" si="8"/>
        <v>-5.0044188263892453E-3</v>
      </c>
      <c r="Z46" s="45">
        <f t="shared" si="8"/>
        <v>-4.8853705997375929E-3</v>
      </c>
      <c r="AA46" s="45">
        <f t="shared" si="8"/>
        <v>-4.8268700396135733E-3</v>
      </c>
      <c r="AC46" s="53">
        <f t="shared" si="9"/>
        <v>0</v>
      </c>
      <c r="AD46" s="53">
        <f t="shared" si="9"/>
        <v>-6.6714268587872994E-2</v>
      </c>
      <c r="AE46" s="53">
        <f t="shared" si="9"/>
        <v>-0.16488717792277896</v>
      </c>
      <c r="AF46" s="53">
        <f t="shared" si="9"/>
        <v>-0.18588987792067257</v>
      </c>
      <c r="AG46" s="53">
        <f t="shared" si="9"/>
        <v>-0.19935742969155967</v>
      </c>
      <c r="AH46" s="53">
        <f t="shared" si="9"/>
        <v>-0.2116362295636236</v>
      </c>
      <c r="AI46" s="53">
        <f t="shared" si="9"/>
        <v>-0.23063356496356846</v>
      </c>
    </row>
    <row r="47" spans="1:35" x14ac:dyDescent="0.25">
      <c r="A47" s="1" t="s">
        <v>68</v>
      </c>
      <c r="B47" s="1" t="s">
        <v>44</v>
      </c>
      <c r="C47" s="1" t="s">
        <v>32</v>
      </c>
      <c r="D47" s="12" t="s">
        <v>59</v>
      </c>
      <c r="E47" s="36">
        <f>SUMIFS(RE_PV_ALL!$F:$F,RE_PV_ALL!$C:$C,$B47,RE_PV_ALL!$D:$D,$C47,RE_PV_ALL!$E:$E,E$4,RE_PV_ALL!$B:$B,$A47)</f>
        <v>12</v>
      </c>
      <c r="F47" s="36">
        <f>SUMIFS(RE_PV_ALL!$F:$F,RE_PV_ALL!$C:$C,$B47,RE_PV_ALL!$D:$D,$C47,RE_PV_ALL!$E:$E,F$4,RE_PV_ALL!$B:$B,$A47)</f>
        <v>14.116770709194549</v>
      </c>
      <c r="G47" s="36">
        <f>SUMIFS(RE_PV_ALL!$F:$F,RE_PV_ALL!$C:$C,$B47,RE_PV_ALL!$D:$D,$C47,RE_PV_ALL!$E:$E,G$4,RE_PV_ALL!$B:$B,$A47)</f>
        <v>16.949519189916135</v>
      </c>
      <c r="H47" s="36">
        <f>SUMIFS(RE_PV_ALL!$F:$F,RE_PV_ALL!$C:$C,$B47,RE_PV_ALL!$D:$D,$C47,RE_PV_ALL!$E:$E,H$4,RE_PV_ALL!$B:$B,$A47)</f>
        <v>19.736384603635457</v>
      </c>
      <c r="I47" s="36">
        <f>SUMIFS(RE_PV_ALL!$F:$F,RE_PV_ALL!$C:$C,$B47,RE_PV_ALL!$D:$D,$C47,RE_PV_ALL!$E:$E,I$4,RE_PV_ALL!$B:$B,$A47)</f>
        <v>22.352004013137979</v>
      </c>
      <c r="J47" s="36">
        <f>SUMIFS(RE_PV_ALL!$F:$F,RE_PV_ALL!$C:$C,$B47,RE_PV_ALL!$D:$D,$C47,RE_PV_ALL!$E:$E,J$4,RE_PV_ALL!$B:$B,$A47)</f>
        <v>24.903685834688559</v>
      </c>
      <c r="K47" s="36">
        <f>SUMIFS(RE_PV_ALL!$F:$F,RE_PV_ALL!$C:$C,$B47,RE_PV_ALL!$D:$D,$C47,RE_PV_ALL!$E:$E,K$4,RE_PV_ALL!$B:$B,$A47)</f>
        <v>28.908212628317212</v>
      </c>
      <c r="L47" s="12" t="s">
        <v>51</v>
      </c>
      <c r="M47" s="36">
        <f>SUMIFS(Baseline_RE!$F:$F,Baseline_RE!$C:$C,$B47,Baseline_RE!$D:$D,$C47,Baseline_RE!$E:$E,M$4,Baseline_RE!$B:$B,$A47)</f>
        <v>12</v>
      </c>
      <c r="N47" s="36">
        <f>SUMIFS(Baseline_RE!$F:$F,Baseline_RE!$C:$C,$B47,Baseline_RE!$D:$D,$C47,Baseline_RE!$E:$E,N$4,Baseline_RE!$B:$B,$A47)</f>
        <v>14.129977107214563</v>
      </c>
      <c r="O47" s="36">
        <f>SUMIFS(Baseline_RE!$F:$F,Baseline_RE!$C:$C,$B47,Baseline_RE!$D:$D,$C47,Baseline_RE!$E:$E,O$4,Baseline_RE!$B:$B,$A47)</f>
        <v>17.035202269013993</v>
      </c>
      <c r="P47" s="36">
        <f>SUMIFS(Baseline_RE!$F:$F,Baseline_RE!$C:$C,$B47,Baseline_RE!$D:$D,$C47,Baseline_RE!$E:$E,P$4,Baseline_RE!$B:$B,$A47)</f>
        <v>19.836337208670521</v>
      </c>
      <c r="Q47" s="36">
        <f>SUMIFS(Baseline_RE!$F:$F,Baseline_RE!$C:$C,$B47,Baseline_RE!$D:$D,$C47,Baseline_RE!$E:$E,Q$4,Baseline_RE!$B:$B,$A47)</f>
        <v>22.462859051186967</v>
      </c>
      <c r="R47" s="36">
        <f>SUMIFS(Baseline_RE!$F:$F,Baseline_RE!$C:$C,$B47,Baseline_RE!$D:$D,$C47,Baseline_RE!$E:$E,R$4,Baseline_RE!$B:$B,$A47)</f>
        <v>25.02448056385321</v>
      </c>
      <c r="S47" s="36">
        <f>SUMIFS(Baseline_RE!$F:$F,Baseline_RE!$C:$C,$B47,Baseline_RE!$D:$D,$C47,Baseline_RE!$E:$E,S$4,Baseline_RE!$B:$B,$A47)</f>
        <v>29.04246889122015</v>
      </c>
      <c r="U47" s="45">
        <f t="shared" si="8"/>
        <v>0</v>
      </c>
      <c r="V47" s="45">
        <f t="shared" si="8"/>
        <v>-9.3463690137696176E-4</v>
      </c>
      <c r="W47" s="45">
        <f t="shared" si="8"/>
        <v>-5.0297658780201759E-3</v>
      </c>
      <c r="X47" s="45">
        <f t="shared" si="8"/>
        <v>-5.0388639789493705E-3</v>
      </c>
      <c r="Y47" s="45">
        <f t="shared" si="8"/>
        <v>-4.9350368889543583E-3</v>
      </c>
      <c r="Z47" s="45">
        <f t="shared" si="8"/>
        <v>-4.8270623982155092E-3</v>
      </c>
      <c r="AA47" s="45">
        <f t="shared" si="8"/>
        <v>-4.6227565364983514E-3</v>
      </c>
      <c r="AC47" s="53">
        <f t="shared" si="9"/>
        <v>0</v>
      </c>
      <c r="AD47" s="53">
        <f t="shared" si="9"/>
        <v>-1.3206398020013665E-2</v>
      </c>
      <c r="AE47" s="53">
        <f t="shared" si="9"/>
        <v>-8.5683079097858439E-2</v>
      </c>
      <c r="AF47" s="53">
        <f t="shared" si="9"/>
        <v>-9.9952605035063868E-2</v>
      </c>
      <c r="AG47" s="53">
        <f t="shared" si="9"/>
        <v>-0.11085503804898877</v>
      </c>
      <c r="AH47" s="53">
        <f t="shared" si="9"/>
        <v>-0.12079472916465051</v>
      </c>
      <c r="AI47" s="53">
        <f t="shared" si="9"/>
        <v>-0.13425626290293735</v>
      </c>
    </row>
    <row r="48" spans="1:35" x14ac:dyDescent="0.25">
      <c r="A48" s="1" t="s">
        <v>68</v>
      </c>
      <c r="B48" s="1" t="s">
        <v>45</v>
      </c>
      <c r="C48" s="1" t="s">
        <v>32</v>
      </c>
      <c r="D48" s="12" t="s">
        <v>59</v>
      </c>
      <c r="E48" s="36">
        <f>SUMIFS(RE_PV_ALL!$F:$F,RE_PV_ALL!$C:$C,$B48,RE_PV_ALL!$D:$D,$C48,RE_PV_ALL!$E:$E,E$4,RE_PV_ALL!$B:$B,$A48)</f>
        <v>6</v>
      </c>
      <c r="F48" s="36">
        <f>SUMIFS(RE_PV_ALL!$F:$F,RE_PV_ALL!$C:$C,$B48,RE_PV_ALL!$D:$D,$C48,RE_PV_ALL!$E:$E,F$4,RE_PV_ALL!$B:$B,$A48)</f>
        <v>7.0965489135740274</v>
      </c>
      <c r="G48" s="36">
        <f>SUMIFS(RE_PV_ALL!$F:$F,RE_PV_ALL!$C:$C,$B48,RE_PV_ALL!$D:$D,$C48,RE_PV_ALL!$E:$E,G$4,RE_PV_ALL!$B:$B,$A48)</f>
        <v>7.9273154401041444</v>
      </c>
      <c r="H48" s="36">
        <f>SUMIFS(RE_PV_ALL!$F:$F,RE_PV_ALL!$C:$C,$B48,RE_PV_ALL!$D:$D,$C48,RE_PV_ALL!$E:$E,H$4,RE_PV_ALL!$B:$B,$A48)</f>
        <v>8.7277542823692489</v>
      </c>
      <c r="I48" s="36">
        <f>SUMIFS(RE_PV_ALL!$F:$F,RE_PV_ALL!$C:$C,$B48,RE_PV_ALL!$D:$D,$C48,RE_PV_ALL!$E:$E,I$4,RE_PV_ALL!$B:$B,$A48)</f>
        <v>9.4443858662494584</v>
      </c>
      <c r="J48" s="36">
        <f>SUMIFS(RE_PV_ALL!$F:$F,RE_PV_ALL!$C:$C,$B48,RE_PV_ALL!$D:$D,$C48,RE_PV_ALL!$E:$E,J$4,RE_PV_ALL!$B:$B,$A48)</f>
        <v>10.105137192397892</v>
      </c>
      <c r="K48" s="36">
        <f>SUMIFS(RE_PV_ALL!$F:$F,RE_PV_ALL!$C:$C,$B48,RE_PV_ALL!$D:$D,$C48,RE_PV_ALL!$E:$E,K$4,RE_PV_ALL!$B:$B,$A48)</f>
        <v>10.731541576833934</v>
      </c>
      <c r="L48" s="12" t="s">
        <v>51</v>
      </c>
      <c r="M48" s="36">
        <f>SUMIFS(Baseline_RE!$F:$F,Baseline_RE!$C:$C,$B48,Baseline_RE!$D:$D,$C48,Baseline_RE!$E:$E,M$4,Baseline_RE!$B:$B,$A48)</f>
        <v>6</v>
      </c>
      <c r="N48" s="36">
        <f>SUMIFS(Baseline_RE!$F:$F,Baseline_RE!$C:$C,$B48,Baseline_RE!$D:$D,$C48,Baseline_RE!$E:$E,N$4,Baseline_RE!$B:$B,$A48)</f>
        <v>7.1250596106102702</v>
      </c>
      <c r="O48" s="36">
        <f>SUMIFS(Baseline_RE!$F:$F,Baseline_RE!$C:$C,$B48,Baseline_RE!$D:$D,$C48,Baseline_RE!$E:$E,O$4,Baseline_RE!$B:$B,$A48)</f>
        <v>8.0067808698094254</v>
      </c>
      <c r="P48" s="36">
        <f>SUMIFS(Baseline_RE!$F:$F,Baseline_RE!$C:$C,$B48,Baseline_RE!$D:$D,$C48,Baseline_RE!$E:$E,P$4,Baseline_RE!$B:$B,$A48)</f>
        <v>8.8105337390569893</v>
      </c>
      <c r="Q48" s="36">
        <f>SUMIFS(Baseline_RE!$F:$F,Baseline_RE!$C:$C,$B48,Baseline_RE!$D:$D,$C48,Baseline_RE!$E:$E,Q$4,Baseline_RE!$B:$B,$A48)</f>
        <v>9.5289586922533811</v>
      </c>
      <c r="R48" s="36">
        <f>SUMIFS(Baseline_RE!$F:$F,Baseline_RE!$C:$C,$B48,Baseline_RE!$D:$D,$C48,Baseline_RE!$E:$E,R$4,Baseline_RE!$B:$B,$A48)</f>
        <v>10.19145958788668</v>
      </c>
      <c r="S48" s="36">
        <f>SUMIFS(Baseline_RE!$F:$F,Baseline_RE!$C:$C,$B48,Baseline_RE!$D:$D,$C48,Baseline_RE!$E:$E,S$4,Baseline_RE!$B:$B,$A48)</f>
        <v>10.821371437997559</v>
      </c>
      <c r="U48" s="45">
        <f t="shared" si="8"/>
        <v>0</v>
      </c>
      <c r="V48" s="45">
        <f t="shared" si="8"/>
        <v>-4.0014678605335696E-3</v>
      </c>
      <c r="W48" s="45">
        <f t="shared" si="8"/>
        <v>-9.9247663945588593E-3</v>
      </c>
      <c r="X48" s="45">
        <f t="shared" si="8"/>
        <v>-9.3955098680095217E-3</v>
      </c>
      <c r="Y48" s="45">
        <f t="shared" si="8"/>
        <v>-8.8753481608306872E-3</v>
      </c>
      <c r="Z48" s="45">
        <f t="shared" si="8"/>
        <v>-8.4700719013189874E-3</v>
      </c>
      <c r="AA48" s="45">
        <f t="shared" si="8"/>
        <v>-8.301153109688264E-3</v>
      </c>
      <c r="AC48" s="53">
        <f t="shared" si="9"/>
        <v>0</v>
      </c>
      <c r="AD48" s="53">
        <f t="shared" si="9"/>
        <v>-2.851069703624276E-2</v>
      </c>
      <c r="AE48" s="53">
        <f t="shared" si="9"/>
        <v>-7.9465429705281032E-2</v>
      </c>
      <c r="AF48" s="53">
        <f t="shared" si="9"/>
        <v>-8.2779456687740449E-2</v>
      </c>
      <c r="AG48" s="53">
        <f t="shared" si="9"/>
        <v>-8.4572826003922685E-2</v>
      </c>
      <c r="AH48" s="53">
        <f t="shared" si="9"/>
        <v>-8.6322395488787507E-2</v>
      </c>
      <c r="AI48" s="53">
        <f t="shared" si="9"/>
        <v>-8.9829861163625679E-2</v>
      </c>
    </row>
    <row r="49" spans="1:35" x14ac:dyDescent="0.25">
      <c r="A49" s="1" t="s">
        <v>68</v>
      </c>
      <c r="B49" s="1" t="s">
        <v>46</v>
      </c>
      <c r="C49" s="1" t="s">
        <v>32</v>
      </c>
      <c r="D49" s="12" t="s">
        <v>59</v>
      </c>
      <c r="E49" s="36">
        <f>SUMIFS(RE_PV_ALL!$F:$F,RE_PV_ALL!$C:$C,$B49,RE_PV_ALL!$D:$D,$C49,RE_PV_ALL!$E:$E,E$4,RE_PV_ALL!$B:$B,$A49)</f>
        <v>3</v>
      </c>
      <c r="F49" s="36">
        <f>SUMIFS(RE_PV_ALL!$F:$F,RE_PV_ALL!$C:$C,$B49,RE_PV_ALL!$D:$D,$C49,RE_PV_ALL!$E:$E,F$4,RE_PV_ALL!$B:$B,$A49)</f>
        <v>3.5072575077842245</v>
      </c>
      <c r="G49" s="36">
        <f>SUMIFS(RE_PV_ALL!$F:$F,RE_PV_ALL!$C:$C,$B49,RE_PV_ALL!$D:$D,$C49,RE_PV_ALL!$E:$E,G$4,RE_PV_ALL!$B:$B,$A49)</f>
        <v>3.9464435977649011</v>
      </c>
      <c r="H49" s="36">
        <f>SUMIFS(RE_PV_ALL!$F:$F,RE_PV_ALL!$C:$C,$B49,RE_PV_ALL!$D:$D,$C49,RE_PV_ALL!$E:$E,H$4,RE_PV_ALL!$B:$B,$A49)</f>
        <v>4.327270160397779</v>
      </c>
      <c r="I49" s="36">
        <f>SUMIFS(RE_PV_ALL!$F:$F,RE_PV_ALL!$C:$C,$B49,RE_PV_ALL!$D:$D,$C49,RE_PV_ALL!$E:$E,I$4,RE_PV_ALL!$B:$B,$A49)</f>
        <v>4.6537594304423235</v>
      </c>
      <c r="J49" s="36">
        <f>SUMIFS(RE_PV_ALL!$F:$F,RE_PV_ALL!$C:$C,$B49,RE_PV_ALL!$D:$D,$C49,RE_PV_ALL!$E:$E,J$4,RE_PV_ALL!$B:$B,$A49)</f>
        <v>4.958947313985008</v>
      </c>
      <c r="K49" s="36">
        <f>SUMIFS(RE_PV_ALL!$F:$F,RE_PV_ALL!$C:$C,$B49,RE_PV_ALL!$D:$D,$C49,RE_PV_ALL!$E:$E,K$4,RE_PV_ALL!$B:$B,$A49)</f>
        <v>5.2917295501986938</v>
      </c>
      <c r="L49" s="12" t="s">
        <v>51</v>
      </c>
      <c r="M49" s="36">
        <f>SUMIFS(Baseline_RE!$F:$F,Baseline_RE!$C:$C,$B49,Baseline_RE!$D:$D,$C49,Baseline_RE!$E:$E,M$4,Baseline_RE!$B:$B,$A49)</f>
        <v>3</v>
      </c>
      <c r="N49" s="36">
        <f>SUMIFS(Baseline_RE!$F:$F,Baseline_RE!$C:$C,$B49,Baseline_RE!$D:$D,$C49,Baseline_RE!$E:$E,N$4,Baseline_RE!$B:$B,$A49)</f>
        <v>3.5077983123912357</v>
      </c>
      <c r="O49" s="36">
        <f>SUMIFS(Baseline_RE!$F:$F,Baseline_RE!$C:$C,$B49,Baseline_RE!$D:$D,$C49,Baseline_RE!$E:$E,O$4,Baseline_RE!$B:$B,$A49)</f>
        <v>3.946899886344398</v>
      </c>
      <c r="P49" s="36">
        <f>SUMIFS(Baseline_RE!$F:$F,Baseline_RE!$C:$C,$B49,Baseline_RE!$D:$D,$C49,Baseline_RE!$E:$E,P$4,Baseline_RE!$B:$B,$A49)</f>
        <v>4.3299761129302663</v>
      </c>
      <c r="Q49" s="36">
        <f>SUMIFS(Baseline_RE!$F:$F,Baseline_RE!$C:$C,$B49,Baseline_RE!$D:$D,$C49,Baseline_RE!$E:$E,Q$4,Baseline_RE!$B:$B,$A49)</f>
        <v>4.6579676077202086</v>
      </c>
      <c r="R49" s="36">
        <f>SUMIFS(Baseline_RE!$F:$F,Baseline_RE!$C:$C,$B49,Baseline_RE!$D:$D,$C49,Baseline_RE!$E:$E,R$4,Baseline_RE!$B:$B,$A49)</f>
        <v>4.96450259375424</v>
      </c>
      <c r="S49" s="36">
        <f>SUMIFS(Baseline_RE!$F:$F,Baseline_RE!$C:$C,$B49,Baseline_RE!$D:$D,$C49,Baseline_RE!$E:$E,S$4,Baseline_RE!$B:$B,$A49)</f>
        <v>5.2988852892415022</v>
      </c>
      <c r="U49" s="45">
        <f t="shared" si="8"/>
        <v>0</v>
      </c>
      <c r="V49" s="45">
        <f t="shared" si="8"/>
        <v>-1.5417209281987088E-4</v>
      </c>
      <c r="W49" s="45">
        <f t="shared" si="8"/>
        <v>-1.1560682881150974E-4</v>
      </c>
      <c r="X49" s="45">
        <f t="shared" si="8"/>
        <v>-6.2493474834812712E-4</v>
      </c>
      <c r="Y49" s="45">
        <f t="shared" si="8"/>
        <v>-9.0343635514134046E-4</v>
      </c>
      <c r="Z49" s="45">
        <f t="shared" si="8"/>
        <v>-1.1190002753188599E-3</v>
      </c>
      <c r="AA49" s="45">
        <f t="shared" si="8"/>
        <v>-1.3504234668633153E-3</v>
      </c>
      <c r="AC49" s="53">
        <f t="shared" si="9"/>
        <v>0</v>
      </c>
      <c r="AD49" s="53">
        <f t="shared" si="9"/>
        <v>-5.408046070112249E-4</v>
      </c>
      <c r="AE49" s="53">
        <f t="shared" si="9"/>
        <v>-4.5628857949697732E-4</v>
      </c>
      <c r="AF49" s="53">
        <f t="shared" si="9"/>
        <v>-2.705952532487288E-3</v>
      </c>
      <c r="AG49" s="53">
        <f t="shared" si="9"/>
        <v>-4.2081772778850279E-3</v>
      </c>
      <c r="AH49" s="53">
        <f t="shared" si="9"/>
        <v>-5.55527976923198E-3</v>
      </c>
      <c r="AI49" s="53">
        <f t="shared" si="9"/>
        <v>-7.1557390428083067E-3</v>
      </c>
    </row>
    <row r="50" spans="1:35" x14ac:dyDescent="0.25">
      <c r="A50" s="8" t="s">
        <v>68</v>
      </c>
      <c r="B50" s="8" t="s">
        <v>47</v>
      </c>
      <c r="C50" s="8" t="s">
        <v>32</v>
      </c>
      <c r="D50" s="34" t="s">
        <v>59</v>
      </c>
      <c r="E50" s="37">
        <f>SUMIFS(RE_PV_ALL!$F:$F,RE_PV_ALL!$C:$C,$B50,RE_PV_ALL!$D:$D,$C50,RE_PV_ALL!$E:$E,E$4,RE_PV_ALL!$B:$B,$A50)</f>
        <v>74</v>
      </c>
      <c r="F50" s="37">
        <f>SUMIFS(RE_PV_ALL!$F:$F,RE_PV_ALL!$C:$C,$B50,RE_PV_ALL!$D:$D,$C50,RE_PV_ALL!$E:$E,F$4,RE_PV_ALL!$B:$B,$A50)</f>
        <v>82.466920958786361</v>
      </c>
      <c r="G50" s="37">
        <f>SUMIFS(RE_PV_ALL!$F:$F,RE_PV_ALL!$C:$C,$B50,RE_PV_ALL!$D:$D,$C50,RE_PV_ALL!$E:$E,G$4,RE_PV_ALL!$B:$B,$A50)</f>
        <v>98.770879849669541</v>
      </c>
      <c r="H50" s="37">
        <f>SUMIFS(RE_PV_ALL!$F:$F,RE_PV_ALL!$C:$C,$B50,RE_PV_ALL!$D:$D,$C50,RE_PV_ALL!$E:$E,H$4,RE_PV_ALL!$B:$B,$A50)</f>
        <v>106.75454936633572</v>
      </c>
      <c r="I50" s="37">
        <f>SUMIFS(RE_PV_ALL!$F:$F,RE_PV_ALL!$C:$C,$B50,RE_PV_ALL!$D:$D,$C50,RE_PV_ALL!$E:$E,I$4,RE_PV_ALL!$B:$B,$A50)</f>
        <v>113.8309415286426</v>
      </c>
      <c r="J50" s="37">
        <f>SUMIFS(RE_PV_ALL!$F:$F,RE_PV_ALL!$C:$C,$B50,RE_PV_ALL!$D:$D,$C50,RE_PV_ALL!$E:$E,J$4,RE_PV_ALL!$B:$B,$A50)</f>
        <v>120.26964030492225</v>
      </c>
      <c r="K50" s="37">
        <f>SUMIFS(RE_PV_ALL!$F:$F,RE_PV_ALL!$C:$C,$B50,RE_PV_ALL!$D:$D,$C50,RE_PV_ALL!$E:$E,K$4,RE_PV_ALL!$B:$B,$A50)</f>
        <v>128.2631066567296</v>
      </c>
      <c r="L50" s="34" t="s">
        <v>51</v>
      </c>
      <c r="M50" s="37">
        <f>SUMIFS(Baseline_RE!$F:$F,Baseline_RE!$C:$C,$B50,Baseline_RE!$D:$D,$C50,Baseline_RE!$E:$E,M$4,Baseline_RE!$B:$B,$A50)</f>
        <v>74</v>
      </c>
      <c r="N50" s="37">
        <f>SUMIFS(Baseline_RE!$F:$F,Baseline_RE!$C:$C,$B50,Baseline_RE!$D:$D,$C50,Baseline_RE!$E:$E,N$4,Baseline_RE!$B:$B,$A50)</f>
        <v>82.548139945728252</v>
      </c>
      <c r="O50" s="37">
        <f>SUMIFS(Baseline_RE!$F:$F,Baseline_RE!$C:$C,$B50,Baseline_RE!$D:$D,$C50,Baseline_RE!$E:$E,O$4,Baseline_RE!$B:$B,$A50)</f>
        <v>91.527929830813235</v>
      </c>
      <c r="P50" s="37">
        <f>SUMIFS(Baseline_RE!$F:$F,Baseline_RE!$C:$C,$B50,Baseline_RE!$D:$D,$C50,Baseline_RE!$E:$E,P$4,Baseline_RE!$B:$B,$A50)</f>
        <v>99.570580158891872</v>
      </c>
      <c r="Q50" s="37">
        <f>SUMIFS(Baseline_RE!$F:$F,Baseline_RE!$C:$C,$B50,Baseline_RE!$D:$D,$C50,Baseline_RE!$E:$E,Q$4,Baseline_RE!$B:$B,$A50)</f>
        <v>106.69947645024267</v>
      </c>
      <c r="R50" s="37">
        <f>SUMIFS(Baseline_RE!$F:$F,Baseline_RE!$C:$C,$B50,Baseline_RE!$D:$D,$C50,Baseline_RE!$E:$E,R$4,Baseline_RE!$B:$B,$A50)</f>
        <v>113.17879601186964</v>
      </c>
      <c r="S50" s="37">
        <f>SUMIFS(Baseline_RE!$F:$F,Baseline_RE!$C:$C,$B50,Baseline_RE!$D:$D,$C50,Baseline_RE!$E:$E,S$4,Baseline_RE!$B:$B,$A50)</f>
        <v>121.17419868311271</v>
      </c>
      <c r="U50" s="46">
        <f t="shared" si="8"/>
        <v>0</v>
      </c>
      <c r="V50" s="46">
        <f t="shared" si="8"/>
        <v>-9.8389844998669762E-4</v>
      </c>
      <c r="W50" s="46">
        <f t="shared" si="8"/>
        <v>7.9133768591125087E-2</v>
      </c>
      <c r="X50" s="46">
        <f t="shared" si="8"/>
        <v>7.2149516413180237E-2</v>
      </c>
      <c r="Y50" s="46">
        <f t="shared" si="8"/>
        <v>6.6836926624710857E-2</v>
      </c>
      <c r="Z50" s="46">
        <f t="shared" si="8"/>
        <v>6.265170281815835E-2</v>
      </c>
      <c r="AA50" s="46">
        <f t="shared" si="8"/>
        <v>5.8501793704081928E-2</v>
      </c>
      <c r="AC50" s="54">
        <f t="shared" si="9"/>
        <v>0</v>
      </c>
      <c r="AD50" s="54">
        <f t="shared" si="9"/>
        <v>-8.1218986941891558E-2</v>
      </c>
      <c r="AE50" s="54">
        <f t="shared" si="9"/>
        <v>7.2429500188563054</v>
      </c>
      <c r="AF50" s="54">
        <f t="shared" si="9"/>
        <v>7.1839692074438517</v>
      </c>
      <c r="AG50" s="54">
        <f t="shared" si="9"/>
        <v>7.1314650783999269</v>
      </c>
      <c r="AH50" s="54">
        <f t="shared" si="9"/>
        <v>7.0908442930526121</v>
      </c>
      <c r="AI50" s="54">
        <f t="shared" si="9"/>
        <v>7.0889079736168981</v>
      </c>
    </row>
    <row r="51" spans="1:35" x14ac:dyDescent="0.25">
      <c r="A51" s="5" t="s">
        <v>66</v>
      </c>
      <c r="B51" s="5" t="s">
        <v>31</v>
      </c>
      <c r="C51" s="5" t="s">
        <v>32</v>
      </c>
      <c r="D51" s="33" t="s">
        <v>59</v>
      </c>
      <c r="E51" s="35">
        <f>SUMIFS(RE_PV_ALL!$F:$F,RE_PV_ALL!$C:$C,$B51,RE_PV_ALL!$D:$D,$C51,RE_PV_ALL!$E:$E,E$4,RE_PV_ALL!$B:$B,$A51)</f>
        <v>80</v>
      </c>
      <c r="F51" s="35">
        <f>SUMIFS(RE_PV_ALL!$F:$F,RE_PV_ALL!$C:$C,$B51,RE_PV_ALL!$D:$D,$C51,RE_PV_ALL!$E:$E,F$4,RE_PV_ALL!$B:$B,$A51)</f>
        <v>97.455980091184543</v>
      </c>
      <c r="G51" s="35">
        <f>SUMIFS(RE_PV_ALL!$F:$F,RE_PV_ALL!$C:$C,$B51,RE_PV_ALL!$D:$D,$C51,RE_PV_ALL!$E:$E,G$4,RE_PV_ALL!$B:$B,$A51)</f>
        <v>106.38912497603516</v>
      </c>
      <c r="H51" s="35">
        <f>SUMIFS(RE_PV_ALL!$F:$F,RE_PV_ALL!$C:$C,$B51,RE_PV_ALL!$D:$D,$C51,RE_PV_ALL!$E:$E,H$4,RE_PV_ALL!$B:$B,$A51)</f>
        <v>114.82137518393502</v>
      </c>
      <c r="I51" s="35">
        <f>SUMIFS(RE_PV_ALL!$F:$F,RE_PV_ALL!$C:$C,$B51,RE_PV_ALL!$D:$D,$C51,RE_PV_ALL!$E:$E,I$4,RE_PV_ALL!$B:$B,$A51)</f>
        <v>122.34184455039055</v>
      </c>
      <c r="J51" s="35">
        <f>SUMIFS(RE_PV_ALL!$F:$F,RE_PV_ALL!$C:$C,$B51,RE_PV_ALL!$D:$D,$C51,RE_PV_ALL!$E:$E,J$4,RE_PV_ALL!$B:$B,$A51)</f>
        <v>128.87244698300887</v>
      </c>
      <c r="K51" s="35">
        <f>SUMIFS(RE_PV_ALL!$F:$F,RE_PV_ALL!$C:$C,$B51,RE_PV_ALL!$D:$D,$C51,RE_PV_ALL!$E:$E,K$4,RE_PV_ALL!$B:$B,$A51)</f>
        <v>129.32032361123305</v>
      </c>
      <c r="L51" s="33" t="s">
        <v>51</v>
      </c>
      <c r="M51" s="35">
        <f>SUMIFS(Baseline_RE!$F:$F,Baseline_RE!$C:$C,$B51,Baseline_RE!$D:$D,$C51,Baseline_RE!$E:$E,M$4,Baseline_RE!$B:$B,$A51)</f>
        <v>80</v>
      </c>
      <c r="N51" s="35">
        <f>SUMIFS(Baseline_RE!$F:$F,Baseline_RE!$C:$C,$B51,Baseline_RE!$D:$D,$C51,Baseline_RE!$E:$E,N$4,Baseline_RE!$B:$B,$A51)</f>
        <v>97.724714656839794</v>
      </c>
      <c r="O51" s="35">
        <f>SUMIFS(Baseline_RE!$F:$F,Baseline_RE!$C:$C,$B51,Baseline_RE!$D:$D,$C51,Baseline_RE!$E:$E,O$4,Baseline_RE!$B:$B,$A51)</f>
        <v>107.08478911761466</v>
      </c>
      <c r="P51" s="35">
        <f>SUMIFS(Baseline_RE!$F:$F,Baseline_RE!$C:$C,$B51,Baseline_RE!$D:$D,$C51,Baseline_RE!$E:$E,P$4,Baseline_RE!$B:$B,$A51)</f>
        <v>115.5148989009665</v>
      </c>
      <c r="Q51" s="35">
        <f>SUMIFS(Baseline_RE!$F:$F,Baseline_RE!$C:$C,$B51,Baseline_RE!$D:$D,$C51,Baseline_RE!$E:$E,Q$4,Baseline_RE!$B:$B,$A51)</f>
        <v>123.02964822277048</v>
      </c>
      <c r="R51" s="35">
        <f>SUMIFS(Baseline_RE!$F:$F,Baseline_RE!$C:$C,$B51,Baseline_RE!$D:$D,$C51,Baseline_RE!$E:$E,R$4,Baseline_RE!$B:$B,$A51)</f>
        <v>129.55748465614224</v>
      </c>
      <c r="S51" s="35">
        <f>SUMIFS(Baseline_RE!$F:$F,Baseline_RE!$C:$C,$B51,Baseline_RE!$D:$D,$C51,Baseline_RE!$E:$E,S$4,Baseline_RE!$B:$B,$A51)</f>
        <v>130.03221767347634</v>
      </c>
      <c r="U51" s="44">
        <f t="shared" si="8"/>
        <v>0</v>
      </c>
      <c r="V51" s="44">
        <f t="shared" si="8"/>
        <v>-2.7499140478323136E-3</v>
      </c>
      <c r="W51" s="44">
        <f t="shared" si="8"/>
        <v>-6.496386156351619E-3</v>
      </c>
      <c r="X51" s="44">
        <f t="shared" si="8"/>
        <v>-6.0037598927048519E-3</v>
      </c>
      <c r="Y51" s="44">
        <f t="shared" si="8"/>
        <v>-5.590552214979283E-3</v>
      </c>
      <c r="Z51" s="44">
        <f t="shared" si="8"/>
        <v>-5.2875190881601641E-3</v>
      </c>
      <c r="AA51" s="44">
        <f t="shared" si="8"/>
        <v>-5.4747513730091235E-3</v>
      </c>
      <c r="AC51" s="52">
        <f t="shared" si="9"/>
        <v>0</v>
      </c>
      <c r="AD51" s="52">
        <f t="shared" si="9"/>
        <v>-0.26873456565525089</v>
      </c>
      <c r="AE51" s="52">
        <f t="shared" si="9"/>
        <v>-0.69566414157949907</v>
      </c>
      <c r="AF51" s="52">
        <f t="shared" si="9"/>
        <v>-0.69352371703148208</v>
      </c>
      <c r="AG51" s="52">
        <f t="shared" si="9"/>
        <v>-0.68780367237992834</v>
      </c>
      <c r="AH51" s="52">
        <f t="shared" si="9"/>
        <v>-0.68503767313336539</v>
      </c>
      <c r="AI51" s="52">
        <f t="shared" si="9"/>
        <v>-0.71189406224328877</v>
      </c>
    </row>
    <row r="52" spans="1:35" x14ac:dyDescent="0.25">
      <c r="A52" s="1" t="s">
        <v>66</v>
      </c>
      <c r="B52" s="1" t="s">
        <v>42</v>
      </c>
      <c r="C52" s="1" t="s">
        <v>32</v>
      </c>
      <c r="D52" s="12" t="s">
        <v>59</v>
      </c>
      <c r="E52" s="36">
        <f>SUMIFS(RE_PV_ALL!$F:$F,RE_PV_ALL!$C:$C,$B52,RE_PV_ALL!$D:$D,$C52,RE_PV_ALL!$E:$E,E$4,RE_PV_ALL!$B:$B,$A52)</f>
        <v>94</v>
      </c>
      <c r="F52" s="36">
        <f>SUMIFS(RE_PV_ALL!$F:$F,RE_PV_ALL!$C:$C,$B52,RE_PV_ALL!$D:$D,$C52,RE_PV_ALL!$E:$E,F$4,RE_PV_ALL!$B:$B,$A52)</f>
        <v>108.89253269475029</v>
      </c>
      <c r="G52" s="36">
        <f>SUMIFS(RE_PV_ALL!$F:$F,RE_PV_ALL!$C:$C,$B52,RE_PV_ALL!$D:$D,$C52,RE_PV_ALL!$E:$E,G$4,RE_PV_ALL!$B:$B,$A52)</f>
        <v>117.97298456949066</v>
      </c>
      <c r="H52" s="36">
        <f>SUMIFS(RE_PV_ALL!$F:$F,RE_PV_ALL!$C:$C,$B52,RE_PV_ALL!$D:$D,$C52,RE_PV_ALL!$E:$E,H$4,RE_PV_ALL!$B:$B,$A52)</f>
        <v>126.32887806109213</v>
      </c>
      <c r="I52" s="36">
        <f>SUMIFS(RE_PV_ALL!$F:$F,RE_PV_ALL!$C:$C,$B52,RE_PV_ALL!$D:$D,$C52,RE_PV_ALL!$E:$E,I$4,RE_PV_ALL!$B:$B,$A52)</f>
        <v>133.63553715155595</v>
      </c>
      <c r="J52" s="36">
        <f>SUMIFS(RE_PV_ALL!$F:$F,RE_PV_ALL!$C:$C,$B52,RE_PV_ALL!$D:$D,$C52,RE_PV_ALL!$E:$E,J$4,RE_PV_ALL!$B:$B,$A52)</f>
        <v>139.8659352053636</v>
      </c>
      <c r="K52" s="36">
        <f>SUMIFS(RE_PV_ALL!$F:$F,RE_PV_ALL!$C:$C,$B52,RE_PV_ALL!$D:$D,$C52,RE_PV_ALL!$E:$E,K$4,RE_PV_ALL!$B:$B,$A52)</f>
        <v>142.8080669394993</v>
      </c>
      <c r="L52" s="12" t="s">
        <v>51</v>
      </c>
      <c r="M52" s="36">
        <f>SUMIFS(Baseline_RE!$F:$F,Baseline_RE!$C:$C,$B52,Baseline_RE!$D:$D,$C52,Baseline_RE!$E:$E,M$4,Baseline_RE!$B:$B,$A52)</f>
        <v>94</v>
      </c>
      <c r="N52" s="36">
        <f>SUMIFS(Baseline_RE!$F:$F,Baseline_RE!$C:$C,$B52,Baseline_RE!$D:$D,$C52,Baseline_RE!$E:$E,N$4,Baseline_RE!$B:$B,$A52)</f>
        <v>109.05904558195444</v>
      </c>
      <c r="O52" s="36">
        <f>SUMIFS(Baseline_RE!$F:$F,Baseline_RE!$C:$C,$B52,Baseline_RE!$D:$D,$C52,Baseline_RE!$E:$E,O$4,Baseline_RE!$B:$B,$A52)</f>
        <v>118.50754491396157</v>
      </c>
      <c r="P52" s="36">
        <f>SUMIFS(Baseline_RE!$F:$F,Baseline_RE!$C:$C,$B52,Baseline_RE!$D:$D,$C52,Baseline_RE!$E:$E,P$4,Baseline_RE!$B:$B,$A52)</f>
        <v>126.84319984691912</v>
      </c>
      <c r="Q52" s="36">
        <f>SUMIFS(Baseline_RE!$F:$F,Baseline_RE!$C:$C,$B52,Baseline_RE!$D:$D,$C52,Baseline_RE!$E:$E,Q$4,Baseline_RE!$B:$B,$A52)</f>
        <v>134.13094409724755</v>
      </c>
      <c r="R52" s="36">
        <f>SUMIFS(Baseline_RE!$F:$F,Baseline_RE!$C:$C,$B52,Baseline_RE!$D:$D,$C52,Baseline_RE!$E:$E,R$4,Baseline_RE!$B:$B,$A52)</f>
        <v>140.34524894843378</v>
      </c>
      <c r="S52" s="36">
        <f>SUMIFS(Baseline_RE!$F:$F,Baseline_RE!$C:$C,$B52,Baseline_RE!$D:$D,$C52,Baseline_RE!$E:$E,S$4,Baseline_RE!$B:$B,$A52)</f>
        <v>143.28492780463901</v>
      </c>
      <c r="U52" s="45">
        <f t="shared" si="8"/>
        <v>0</v>
      </c>
      <c r="V52" s="45">
        <f t="shared" si="8"/>
        <v>-1.526814087869699E-3</v>
      </c>
      <c r="W52" s="45">
        <f t="shared" si="8"/>
        <v>-4.5107705577649426E-3</v>
      </c>
      <c r="X52" s="45">
        <f t="shared" ref="X52:AA57" si="10">H52/P52-1</f>
        <v>-4.054784067633932E-3</v>
      </c>
      <c r="Y52" s="45">
        <f t="shared" si="10"/>
        <v>-3.6934575315626939E-3</v>
      </c>
      <c r="Z52" s="45">
        <f t="shared" si="10"/>
        <v>-3.4152473750379553E-3</v>
      </c>
      <c r="AA52" s="45">
        <f t="shared" si="10"/>
        <v>-3.3280601975798074E-3</v>
      </c>
      <c r="AC52" s="53">
        <f t="shared" si="9"/>
        <v>0</v>
      </c>
      <c r="AD52" s="53">
        <f t="shared" si="9"/>
        <v>-0.16651288720414925</v>
      </c>
      <c r="AE52" s="53">
        <f t="shared" si="9"/>
        <v>-0.53456034447090417</v>
      </c>
      <c r="AF52" s="53">
        <f t="shared" ref="AF52:AI57" si="11">H52-P52</f>
        <v>-0.5143217858269935</v>
      </c>
      <c r="AG52" s="53">
        <f t="shared" si="11"/>
        <v>-0.49540694569159882</v>
      </c>
      <c r="AH52" s="53">
        <f t="shared" si="11"/>
        <v>-0.47931374307017904</v>
      </c>
      <c r="AI52" s="53">
        <f t="shared" si="11"/>
        <v>-0.47686086513971304</v>
      </c>
    </row>
    <row r="53" spans="1:35" x14ac:dyDescent="0.25">
      <c r="A53" s="1" t="s">
        <v>66</v>
      </c>
      <c r="B53" s="1" t="s">
        <v>43</v>
      </c>
      <c r="C53" s="1" t="s">
        <v>32</v>
      </c>
      <c r="D53" s="12" t="s">
        <v>59</v>
      </c>
      <c r="E53" s="36">
        <f>SUMIFS(RE_PV_ALL!$F:$F,RE_PV_ALL!$C:$C,$B53,RE_PV_ALL!$D:$D,$C53,RE_PV_ALL!$E:$E,E$4,RE_PV_ALL!$B:$B,$A53)</f>
        <v>172</v>
      </c>
      <c r="F53" s="36">
        <f>SUMIFS(RE_PV_ALL!$F:$F,RE_PV_ALL!$C:$C,$B53,RE_PV_ALL!$D:$D,$C53,RE_PV_ALL!$E:$E,F$4,RE_PV_ALL!$B:$B,$A53)</f>
        <v>201.49116922463958</v>
      </c>
      <c r="G53" s="36">
        <f>SUMIFS(RE_PV_ALL!$F:$F,RE_PV_ALL!$C:$C,$B53,RE_PV_ALL!$D:$D,$C53,RE_PV_ALL!$E:$E,G$4,RE_PV_ALL!$B:$B,$A53)</f>
        <v>223.96844792512593</v>
      </c>
      <c r="H53" s="36">
        <f>SUMIFS(RE_PV_ALL!$F:$F,RE_PV_ALL!$C:$C,$B53,RE_PV_ALL!$D:$D,$C53,RE_PV_ALL!$E:$E,H$4,RE_PV_ALL!$B:$B,$A53)</f>
        <v>244.97385582347064</v>
      </c>
      <c r="I53" s="36">
        <f>SUMIFS(RE_PV_ALL!$F:$F,RE_PV_ALL!$C:$C,$B53,RE_PV_ALL!$D:$D,$C53,RE_PV_ALL!$E:$E,I$4,RE_PV_ALL!$B:$B,$A53)</f>
        <v>264.09039907373142</v>
      </c>
      <c r="J53" s="36">
        <f>SUMIFS(RE_PV_ALL!$F:$F,RE_PV_ALL!$C:$C,$B53,RE_PV_ALL!$D:$D,$C53,RE_PV_ALL!$E:$E,J$4,RE_PV_ALL!$B:$B,$A53)</f>
        <v>281.05499351752724</v>
      </c>
      <c r="K53" s="36">
        <f>SUMIFS(RE_PV_ALL!$F:$F,RE_PV_ALL!$C:$C,$B53,RE_PV_ALL!$D:$D,$C53,RE_PV_ALL!$E:$E,K$4,RE_PV_ALL!$B:$B,$A53)</f>
        <v>294.12826181757873</v>
      </c>
      <c r="L53" s="12" t="s">
        <v>51</v>
      </c>
      <c r="M53" s="36">
        <f>SUMIFS(Baseline_RE!$F:$F,Baseline_RE!$C:$C,$B53,Baseline_RE!$D:$D,$C53,Baseline_RE!$E:$E,M$4,Baseline_RE!$B:$B,$A53)</f>
        <v>172</v>
      </c>
      <c r="N53" s="36">
        <f>SUMIFS(Baseline_RE!$F:$F,Baseline_RE!$C:$C,$B53,Baseline_RE!$D:$D,$C53,Baseline_RE!$E:$E,N$4,Baseline_RE!$B:$B,$A53)</f>
        <v>201.4408965232742</v>
      </c>
      <c r="O53" s="36">
        <f>SUMIFS(Baseline_RE!$F:$F,Baseline_RE!$C:$C,$B53,Baseline_RE!$D:$D,$C53,Baseline_RE!$E:$E,O$4,Baseline_RE!$B:$B,$A53)</f>
        <v>224.1543389248541</v>
      </c>
      <c r="P53" s="36">
        <f>SUMIFS(Baseline_RE!$F:$F,Baseline_RE!$C:$C,$B53,Baseline_RE!$D:$D,$C53,Baseline_RE!$E:$E,P$4,Baseline_RE!$B:$B,$A53)</f>
        <v>245.12440425913925</v>
      </c>
      <c r="Q53" s="36">
        <f>SUMIFS(Baseline_RE!$F:$F,Baseline_RE!$C:$C,$B53,Baseline_RE!$D:$D,$C53,Baseline_RE!$E:$E,Q$4,Baseline_RE!$B:$B,$A53)</f>
        <v>264.21220603349661</v>
      </c>
      <c r="R53" s="36">
        <f>SUMIFS(Baseline_RE!$F:$F,Baseline_RE!$C:$C,$B53,Baseline_RE!$D:$D,$C53,Baseline_RE!$E:$E,R$4,Baseline_RE!$B:$B,$A53)</f>
        <v>281.15016422842149</v>
      </c>
      <c r="S53" s="36">
        <f>SUMIFS(Baseline_RE!$F:$F,Baseline_RE!$C:$C,$B53,Baseline_RE!$D:$D,$C53,Baseline_RE!$E:$E,S$4,Baseline_RE!$B:$B,$A53)</f>
        <v>294.20052977303607</v>
      </c>
      <c r="U53" s="45">
        <f t="shared" ref="U53:W57" si="12">E53/M53-1</f>
        <v>0</v>
      </c>
      <c r="V53" s="45">
        <f t="shared" si="12"/>
        <v>2.4956551640231694E-4</v>
      </c>
      <c r="W53" s="45">
        <f t="shared" si="12"/>
        <v>-8.2929913656715204E-4</v>
      </c>
      <c r="X53" s="45">
        <f t="shared" si="10"/>
        <v>-6.1417155147658331E-4</v>
      </c>
      <c r="Y53" s="45">
        <f t="shared" si="10"/>
        <v>-4.610194267472556E-4</v>
      </c>
      <c r="Z53" s="45">
        <f t="shared" si="10"/>
        <v>-3.3850490948650336E-4</v>
      </c>
      <c r="AA53" s="45">
        <f t="shared" si="10"/>
        <v>-2.4564182638653342E-4</v>
      </c>
      <c r="AC53" s="53">
        <f t="shared" ref="AC53:AE57" si="13">E53-M53</f>
        <v>0</v>
      </c>
      <c r="AD53" s="53">
        <f t="shared" si="13"/>
        <v>5.0272701365372541E-2</v>
      </c>
      <c r="AE53" s="53">
        <f t="shared" si="13"/>
        <v>-0.1858909997281728</v>
      </c>
      <c r="AF53" s="53">
        <f t="shared" si="11"/>
        <v>-0.15054843566861109</v>
      </c>
      <c r="AG53" s="53">
        <f t="shared" si="11"/>
        <v>-0.12180695976519473</v>
      </c>
      <c r="AH53" s="53">
        <f t="shared" si="11"/>
        <v>-9.5170710894251442E-2</v>
      </c>
      <c r="AI53" s="53">
        <f t="shared" si="11"/>
        <v>-7.2267955457334665E-2</v>
      </c>
    </row>
    <row r="54" spans="1:35" x14ac:dyDescent="0.25">
      <c r="A54" s="1" t="s">
        <v>66</v>
      </c>
      <c r="B54" s="1" t="s">
        <v>44</v>
      </c>
      <c r="C54" s="1" t="s">
        <v>32</v>
      </c>
      <c r="D54" s="12" t="s">
        <v>59</v>
      </c>
      <c r="E54" s="36">
        <f>SUMIFS(RE_PV_ALL!$F:$F,RE_PV_ALL!$C:$C,$B54,RE_PV_ALL!$D:$D,$C54,RE_PV_ALL!$E:$E,E$4,RE_PV_ALL!$B:$B,$A54)</f>
        <v>224</v>
      </c>
      <c r="F54" s="36">
        <f>SUMIFS(RE_PV_ALL!$F:$F,RE_PV_ALL!$C:$C,$B54,RE_PV_ALL!$D:$D,$C54,RE_PV_ALL!$E:$E,F$4,RE_PV_ALL!$B:$B,$A54)</f>
        <v>254.39350541064945</v>
      </c>
      <c r="G54" s="36">
        <f>SUMIFS(RE_PV_ALL!$F:$F,RE_PV_ALL!$C:$C,$B54,RE_PV_ALL!$D:$D,$C54,RE_PV_ALL!$E:$E,G$4,RE_PV_ALL!$B:$B,$A54)</f>
        <v>292.9274428777457</v>
      </c>
      <c r="H54" s="36">
        <f>SUMIFS(RE_PV_ALL!$F:$F,RE_PV_ALL!$C:$C,$B54,RE_PV_ALL!$D:$D,$C54,RE_PV_ALL!$E:$E,H$4,RE_PV_ALL!$B:$B,$A54)</f>
        <v>328.76955390331807</v>
      </c>
      <c r="I54" s="36">
        <f>SUMIFS(RE_PV_ALL!$F:$F,RE_PV_ALL!$C:$C,$B54,RE_PV_ALL!$D:$D,$C54,RE_PV_ALL!$E:$E,I$4,RE_PV_ALL!$B:$B,$A54)</f>
        <v>361.31223855714558</v>
      </c>
      <c r="J54" s="36">
        <f>SUMIFS(RE_PV_ALL!$F:$F,RE_PV_ALL!$C:$C,$B54,RE_PV_ALL!$D:$D,$C54,RE_PV_ALL!$E:$E,J$4,RE_PV_ALL!$B:$B,$A54)</f>
        <v>391.22006968962444</v>
      </c>
      <c r="K54" s="36">
        <f>SUMIFS(RE_PV_ALL!$F:$F,RE_PV_ALL!$C:$C,$B54,RE_PV_ALL!$D:$D,$C54,RE_PV_ALL!$E:$E,K$4,RE_PV_ALL!$B:$B,$A54)</f>
        <v>433.46318905584849</v>
      </c>
      <c r="L54" s="12" t="s">
        <v>51</v>
      </c>
      <c r="M54" s="36">
        <f>SUMIFS(Baseline_RE!$F:$F,Baseline_RE!$C:$C,$B54,Baseline_RE!$D:$D,$C54,Baseline_RE!$E:$E,M$4,Baseline_RE!$B:$B,$A54)</f>
        <v>224</v>
      </c>
      <c r="N54" s="36">
        <f>SUMIFS(Baseline_RE!$F:$F,Baseline_RE!$C:$C,$B54,Baseline_RE!$D:$D,$C54,Baseline_RE!$E:$E,N$4,Baseline_RE!$B:$B,$A54)</f>
        <v>253.76044792221512</v>
      </c>
      <c r="O54" s="36">
        <f>SUMIFS(Baseline_RE!$F:$F,Baseline_RE!$C:$C,$B54,Baseline_RE!$D:$D,$C54,Baseline_RE!$E:$E,O$4,Baseline_RE!$B:$B,$A54)</f>
        <v>292.51032589688839</v>
      </c>
      <c r="P54" s="36">
        <f>SUMIFS(Baseline_RE!$F:$F,Baseline_RE!$C:$C,$B54,Baseline_RE!$D:$D,$C54,Baseline_RE!$E:$E,P$4,Baseline_RE!$B:$B,$A54)</f>
        <v>328.31735528555487</v>
      </c>
      <c r="Q54" s="36">
        <f>SUMIFS(Baseline_RE!$F:$F,Baseline_RE!$C:$C,$B54,Baseline_RE!$D:$D,$C54,Baseline_RE!$E:$E,Q$4,Baseline_RE!$B:$B,$A54)</f>
        <v>360.82892706396842</v>
      </c>
      <c r="R54" s="36">
        <f>SUMIFS(Baseline_RE!$F:$F,Baseline_RE!$C:$C,$B54,Baseline_RE!$D:$D,$C54,Baseline_RE!$E:$E,R$4,Baseline_RE!$B:$B,$A54)</f>
        <v>390.6956710512145</v>
      </c>
      <c r="S54" s="36">
        <f>SUMIFS(Baseline_RE!$F:$F,Baseline_RE!$C:$C,$B54,Baseline_RE!$D:$D,$C54,Baseline_RE!$E:$E,S$4,Baseline_RE!$B:$B,$A54)</f>
        <v>432.79554502161483</v>
      </c>
      <c r="U54" s="45">
        <f t="shared" si="12"/>
        <v>0</v>
      </c>
      <c r="V54" s="45">
        <f t="shared" si="12"/>
        <v>2.4947051190120639E-3</v>
      </c>
      <c r="W54" s="45">
        <f t="shared" si="12"/>
        <v>1.4259906195734917E-3</v>
      </c>
      <c r="X54" s="45">
        <f t="shared" si="10"/>
        <v>1.377321699518097E-3</v>
      </c>
      <c r="Y54" s="45">
        <f t="shared" si="10"/>
        <v>1.3394477463595234E-3</v>
      </c>
      <c r="Z54" s="45">
        <f t="shared" si="10"/>
        <v>1.3422176831368038E-3</v>
      </c>
      <c r="AA54" s="45">
        <f t="shared" si="10"/>
        <v>1.542631484805046E-3</v>
      </c>
      <c r="AC54" s="53">
        <f t="shared" si="13"/>
        <v>0</v>
      </c>
      <c r="AD54" s="53">
        <f t="shared" si="13"/>
        <v>0.63305748843433207</v>
      </c>
      <c r="AE54" s="53">
        <f t="shared" si="13"/>
        <v>0.41711698085731541</v>
      </c>
      <c r="AF54" s="53">
        <f t="shared" si="11"/>
        <v>0.45219861776320158</v>
      </c>
      <c r="AG54" s="53">
        <f t="shared" si="11"/>
        <v>0.48331149317715472</v>
      </c>
      <c r="AH54" s="53">
        <f t="shared" si="11"/>
        <v>0.52439863840993439</v>
      </c>
      <c r="AI54" s="53">
        <f t="shared" si="11"/>
        <v>0.66764403423366048</v>
      </c>
    </row>
    <row r="55" spans="1:35" x14ac:dyDescent="0.25">
      <c r="A55" s="1" t="s">
        <v>66</v>
      </c>
      <c r="B55" s="1" t="s">
        <v>45</v>
      </c>
      <c r="C55" s="1" t="s">
        <v>32</v>
      </c>
      <c r="D55" s="12" t="s">
        <v>59</v>
      </c>
      <c r="E55" s="36">
        <f>SUMIFS(RE_PV_ALL!$F:$F,RE_PV_ALL!$C:$C,$B55,RE_PV_ALL!$D:$D,$C55,RE_PV_ALL!$E:$E,E$4,RE_PV_ALL!$B:$B,$A55)</f>
        <v>107</v>
      </c>
      <c r="F55" s="36">
        <f>SUMIFS(RE_PV_ALL!$F:$F,RE_PV_ALL!$C:$C,$B55,RE_PV_ALL!$D:$D,$C55,RE_PV_ALL!$E:$E,F$4,RE_PV_ALL!$B:$B,$A55)</f>
        <v>126.07013131556698</v>
      </c>
      <c r="G55" s="36">
        <f>SUMIFS(RE_PV_ALL!$F:$F,RE_PV_ALL!$C:$C,$B55,RE_PV_ALL!$D:$D,$C55,RE_PV_ALL!$E:$E,G$4,RE_PV_ALL!$B:$B,$A55)</f>
        <v>139.86126568560391</v>
      </c>
      <c r="H55" s="36">
        <f>SUMIFS(RE_PV_ALL!$F:$F,RE_PV_ALL!$C:$C,$B55,RE_PV_ALL!$D:$D,$C55,RE_PV_ALL!$E:$E,H$4,RE_PV_ALL!$B:$B,$A55)</f>
        <v>152.85710477226931</v>
      </c>
      <c r="I55" s="36">
        <f>SUMIFS(RE_PV_ALL!$F:$F,RE_PV_ALL!$C:$C,$B55,RE_PV_ALL!$D:$D,$C55,RE_PV_ALL!$E:$E,I$4,RE_PV_ALL!$B:$B,$A55)</f>
        <v>164.69808444045165</v>
      </c>
      <c r="J55" s="36">
        <f>SUMIFS(RE_PV_ALL!$F:$F,RE_PV_ALL!$C:$C,$B55,RE_PV_ALL!$D:$D,$C55,RE_PV_ALL!$E:$E,J$4,RE_PV_ALL!$B:$B,$A55)</f>
        <v>175.4055552855547</v>
      </c>
      <c r="K55" s="36">
        <f>SUMIFS(RE_PV_ALL!$F:$F,RE_PV_ALL!$C:$C,$B55,RE_PV_ALL!$D:$D,$C55,RE_PV_ALL!$E:$E,K$4,RE_PV_ALL!$B:$B,$A55)</f>
        <v>183.05901439304068</v>
      </c>
      <c r="L55" s="12" t="s">
        <v>51</v>
      </c>
      <c r="M55" s="36">
        <f>SUMIFS(Baseline_RE!$F:$F,Baseline_RE!$C:$C,$B55,Baseline_RE!$D:$D,$C55,Baseline_RE!$E:$E,M$4,Baseline_RE!$B:$B,$A55)</f>
        <v>107</v>
      </c>
      <c r="N55" s="36">
        <f>SUMIFS(Baseline_RE!$F:$F,Baseline_RE!$C:$C,$B55,Baseline_RE!$D:$D,$C55,Baseline_RE!$E:$E,N$4,Baseline_RE!$B:$B,$A55)</f>
        <v>126.1701276860683</v>
      </c>
      <c r="O55" s="36">
        <f>SUMIFS(Baseline_RE!$F:$F,Baseline_RE!$C:$C,$B55,Baseline_RE!$D:$D,$C55,Baseline_RE!$E:$E,O$4,Baseline_RE!$B:$B,$A55)</f>
        <v>140.22505144197982</v>
      </c>
      <c r="P55" s="36">
        <f>SUMIFS(Baseline_RE!$F:$F,Baseline_RE!$C:$C,$B55,Baseline_RE!$D:$D,$C55,Baseline_RE!$E:$E,P$4,Baseline_RE!$B:$B,$A55)</f>
        <v>153.22018834143441</v>
      </c>
      <c r="Q55" s="36">
        <f>SUMIFS(Baseline_RE!$F:$F,Baseline_RE!$C:$C,$B55,Baseline_RE!$D:$D,$C55,Baseline_RE!$E:$E,Q$4,Baseline_RE!$B:$B,$A55)</f>
        <v>165.05737602337661</v>
      </c>
      <c r="R55" s="36">
        <f>SUMIFS(Baseline_RE!$F:$F,Baseline_RE!$C:$C,$B55,Baseline_RE!$D:$D,$C55,Baseline_RE!$E:$E,R$4,Baseline_RE!$B:$B,$A55)</f>
        <v>175.76232538356564</v>
      </c>
      <c r="S55" s="36">
        <f>SUMIFS(Baseline_RE!$F:$F,Baseline_RE!$C:$C,$B55,Baseline_RE!$D:$D,$C55,Baseline_RE!$E:$E,S$4,Baseline_RE!$B:$B,$A55)</f>
        <v>183.42498209754314</v>
      </c>
      <c r="U55" s="45">
        <f t="shared" si="12"/>
        <v>0</v>
      </c>
      <c r="V55" s="45">
        <f t="shared" si="12"/>
        <v>-7.9255186893467666E-4</v>
      </c>
      <c r="W55" s="45">
        <f t="shared" si="12"/>
        <v>-2.5942993255126945E-3</v>
      </c>
      <c r="X55" s="45">
        <f t="shared" si="10"/>
        <v>-2.3696849161678468E-3</v>
      </c>
      <c r="Y55" s="45">
        <f t="shared" si="10"/>
        <v>-2.1767678099648968E-3</v>
      </c>
      <c r="Z55" s="45">
        <f t="shared" si="10"/>
        <v>-2.0298439795466416E-3</v>
      </c>
      <c r="AA55" s="45">
        <f t="shared" si="10"/>
        <v>-1.9951900788947041E-3</v>
      </c>
      <c r="AC55" s="53">
        <f t="shared" si="13"/>
        <v>0</v>
      </c>
      <c r="AD55" s="53">
        <f t="shared" si="13"/>
        <v>-9.9996370501315823E-2</v>
      </c>
      <c r="AE55" s="53">
        <f t="shared" si="13"/>
        <v>-0.36378575637590416</v>
      </c>
      <c r="AF55" s="53">
        <f t="shared" si="11"/>
        <v>-0.36308356916509865</v>
      </c>
      <c r="AG55" s="53">
        <f t="shared" si="11"/>
        <v>-0.35929158292495345</v>
      </c>
      <c r="AH55" s="53">
        <f t="shared" si="11"/>
        <v>-0.35677009801094073</v>
      </c>
      <c r="AI55" s="53">
        <f t="shared" si="11"/>
        <v>-0.36596770450245231</v>
      </c>
    </row>
    <row r="56" spans="1:35" x14ac:dyDescent="0.25">
      <c r="A56" s="1" t="s">
        <v>66</v>
      </c>
      <c r="B56" s="1" t="s">
        <v>46</v>
      </c>
      <c r="C56" s="1" t="s">
        <v>32</v>
      </c>
      <c r="D56" s="12" t="s">
        <v>59</v>
      </c>
      <c r="E56" s="36">
        <f>SUMIFS(RE_PV_ALL!$F:$F,RE_PV_ALL!$C:$C,$B56,RE_PV_ALL!$D:$D,$C56,RE_PV_ALL!$E:$E,E$4,RE_PV_ALL!$B:$B,$A56)</f>
        <v>274</v>
      </c>
      <c r="F56" s="36">
        <f>SUMIFS(RE_PV_ALL!$F:$F,RE_PV_ALL!$C:$C,$B56,RE_PV_ALL!$D:$D,$C56,RE_PV_ALL!$E:$E,F$4,RE_PV_ALL!$B:$B,$A56)</f>
        <v>313.51432138077683</v>
      </c>
      <c r="G56" s="36">
        <f>SUMIFS(RE_PV_ALL!$F:$F,RE_PV_ALL!$C:$C,$B56,RE_PV_ALL!$D:$D,$C56,RE_PV_ALL!$E:$E,G$4,RE_PV_ALL!$B:$B,$A56)</f>
        <v>341.92104975405994</v>
      </c>
      <c r="H56" s="36">
        <f>SUMIFS(RE_PV_ALL!$F:$F,RE_PV_ALL!$C:$C,$B56,RE_PV_ALL!$D:$D,$C56,RE_PV_ALL!$E:$E,H$4,RE_PV_ALL!$B:$B,$A56)</f>
        <v>368.95915876133779</v>
      </c>
      <c r="I56" s="36">
        <f>SUMIFS(RE_PV_ALL!$F:$F,RE_PV_ALL!$C:$C,$B56,RE_PV_ALL!$D:$D,$C56,RE_PV_ALL!$E:$E,I$4,RE_PV_ALL!$B:$B,$A56)</f>
        <v>393.72642729418766</v>
      </c>
      <c r="J56" s="36">
        <f>SUMIFS(RE_PV_ALL!$F:$F,RE_PV_ALL!$C:$C,$B56,RE_PV_ALL!$D:$D,$C56,RE_PV_ALL!$E:$E,J$4,RE_PV_ALL!$B:$B,$A56)</f>
        <v>416.22422866254396</v>
      </c>
      <c r="K56" s="36">
        <f>SUMIFS(RE_PV_ALL!$F:$F,RE_PV_ALL!$C:$C,$B56,RE_PV_ALL!$D:$D,$C56,RE_PV_ALL!$E:$E,K$4,RE_PV_ALL!$B:$B,$A56)</f>
        <v>432.11644969377988</v>
      </c>
      <c r="L56" s="12" t="s">
        <v>51</v>
      </c>
      <c r="M56" s="36">
        <f>SUMIFS(Baseline_RE!$F:$F,Baseline_RE!$C:$C,$B56,Baseline_RE!$D:$D,$C56,Baseline_RE!$E:$E,M$4,Baseline_RE!$B:$B,$A56)</f>
        <v>274</v>
      </c>
      <c r="N56" s="36">
        <f>SUMIFS(Baseline_RE!$F:$F,Baseline_RE!$C:$C,$B56,Baseline_RE!$D:$D,$C56,Baseline_RE!$E:$E,N$4,Baseline_RE!$B:$B,$A56)</f>
        <v>313.784742538898</v>
      </c>
      <c r="O56" s="36">
        <f>SUMIFS(Baseline_RE!$F:$F,Baseline_RE!$C:$C,$B56,Baseline_RE!$D:$D,$C56,Baseline_RE!$E:$E,O$4,Baseline_RE!$B:$B,$A56)</f>
        <v>342.86803161834183</v>
      </c>
      <c r="P56" s="36">
        <f>SUMIFS(Baseline_RE!$F:$F,Baseline_RE!$C:$C,$B56,Baseline_RE!$D:$D,$C56,Baseline_RE!$E:$E,P$4,Baseline_RE!$B:$B,$A56)</f>
        <v>369.91458005880202</v>
      </c>
      <c r="Q56" s="36">
        <f>SUMIFS(Baseline_RE!$F:$F,Baseline_RE!$C:$C,$B56,Baseline_RE!$D:$D,$C56,Baseline_RE!$E:$E,Q$4,Baseline_RE!$B:$B,$A56)</f>
        <v>394.68100301137662</v>
      </c>
      <c r="R56" s="36">
        <f>SUMIFS(Baseline_RE!$F:$F,Baseline_RE!$C:$C,$B56,Baseline_RE!$D:$D,$C56,Baseline_RE!$E:$E,R$4,Baseline_RE!$B:$B,$A56)</f>
        <v>417.18001003076751</v>
      </c>
      <c r="S56" s="36">
        <f>SUMIFS(Baseline_RE!$F:$F,Baseline_RE!$C:$C,$B56,Baseline_RE!$D:$D,$C56,Baseline_RE!$E:$E,S$4,Baseline_RE!$B:$B,$A56)</f>
        <v>433.10056037812262</v>
      </c>
      <c r="U56" s="45">
        <f t="shared" si="12"/>
        <v>0</v>
      </c>
      <c r="V56" s="45">
        <f t="shared" si="12"/>
        <v>-8.6180467518315318E-4</v>
      </c>
      <c r="W56" s="45">
        <f t="shared" si="12"/>
        <v>-2.7619427212625114E-3</v>
      </c>
      <c r="X56" s="45">
        <f t="shared" si="10"/>
        <v>-2.582816003933508E-3</v>
      </c>
      <c r="Y56" s="45">
        <f t="shared" si="10"/>
        <v>-2.4186006164614859E-3</v>
      </c>
      <c r="Z56" s="45">
        <f t="shared" si="10"/>
        <v>-2.2910526517151419E-3</v>
      </c>
      <c r="AA56" s="45">
        <f t="shared" si="10"/>
        <v>-2.2722452344174915E-3</v>
      </c>
      <c r="AC56" s="53">
        <f t="shared" si="13"/>
        <v>0</v>
      </c>
      <c r="AD56" s="53">
        <f t="shared" si="13"/>
        <v>-0.27042115812116663</v>
      </c>
      <c r="AE56" s="53">
        <f t="shared" si="13"/>
        <v>-0.94698186428189501</v>
      </c>
      <c r="AF56" s="53">
        <f t="shared" si="11"/>
        <v>-0.95542129746422688</v>
      </c>
      <c r="AG56" s="53">
        <f t="shared" si="11"/>
        <v>-0.95457571718895906</v>
      </c>
      <c r="AH56" s="53">
        <f t="shared" si="11"/>
        <v>-0.95578136822354054</v>
      </c>
      <c r="AI56" s="53">
        <f t="shared" si="11"/>
        <v>-0.9841106843427383</v>
      </c>
    </row>
    <row r="57" spans="1:35" x14ac:dyDescent="0.25">
      <c r="A57" s="8" t="s">
        <v>66</v>
      </c>
      <c r="B57" s="8" t="s">
        <v>47</v>
      </c>
      <c r="C57" s="8" t="s">
        <v>32</v>
      </c>
      <c r="D57" s="34" t="s">
        <v>59</v>
      </c>
      <c r="E57" s="37">
        <f>SUMIFS(RE_PV_ALL!$F:$F,RE_PV_ALL!$C:$C,$B57,RE_PV_ALL!$D:$D,$C57,RE_PV_ALL!$E:$E,E$4,RE_PV_ALL!$B:$B,$A57)</f>
        <v>29</v>
      </c>
      <c r="F57" s="37">
        <f>SUMIFS(RE_PV_ALL!$F:$F,RE_PV_ALL!$C:$C,$B57,RE_PV_ALL!$D:$D,$C57,RE_PV_ALL!$E:$E,F$4,RE_PV_ALL!$B:$B,$A57)</f>
        <v>33.415929243019143</v>
      </c>
      <c r="G57" s="37">
        <f>SUMIFS(RE_PV_ALL!$F:$F,RE_PV_ALL!$C:$C,$B57,RE_PV_ALL!$D:$D,$C57,RE_PV_ALL!$E:$E,G$4,RE_PV_ALL!$B:$B,$A57)</f>
        <v>41.059795243947001</v>
      </c>
      <c r="H57" s="37">
        <f>SUMIFS(RE_PV_ALL!$F:$F,RE_PV_ALL!$C:$C,$B57,RE_PV_ALL!$D:$D,$C57,RE_PV_ALL!$E:$E,H$4,RE_PV_ALL!$B:$B,$A57)</f>
        <v>45.610520713861909</v>
      </c>
      <c r="I57" s="37">
        <f>SUMIFS(RE_PV_ALL!$F:$F,RE_PV_ALL!$C:$C,$B57,RE_PV_ALL!$D:$D,$C57,RE_PV_ALL!$E:$E,I$4,RE_PV_ALL!$B:$B,$A57)</f>
        <v>50.027262051562865</v>
      </c>
      <c r="J57" s="37">
        <f>SUMIFS(RE_PV_ALL!$F:$F,RE_PV_ALL!$C:$C,$B57,RE_PV_ALL!$D:$D,$C57,RE_PV_ALL!$E:$E,J$4,RE_PV_ALL!$B:$B,$A57)</f>
        <v>54.06101310671847</v>
      </c>
      <c r="K57" s="37">
        <f>SUMIFS(RE_PV_ALL!$F:$F,RE_PV_ALL!$C:$C,$B57,RE_PV_ALL!$D:$D,$C57,RE_PV_ALL!$E:$E,K$4,RE_PV_ALL!$B:$B,$A57)</f>
        <v>57.533092947707914</v>
      </c>
      <c r="L57" s="34" t="s">
        <v>51</v>
      </c>
      <c r="M57" s="37">
        <f>SUMIFS(Baseline_RE!$F:$F,Baseline_RE!$C:$C,$B57,Baseline_RE!$D:$D,$C57,Baseline_RE!$E:$E,M$4,Baseline_RE!$B:$B,$A57)</f>
        <v>29</v>
      </c>
      <c r="N57" s="37">
        <f>SUMIFS(Baseline_RE!$F:$F,Baseline_RE!$C:$C,$B57,Baseline_RE!$D:$D,$C57,Baseline_RE!$E:$E,N$4,Baseline_RE!$B:$B,$A57)</f>
        <v>33.212112403482919</v>
      </c>
      <c r="O57" s="37">
        <f>SUMIFS(Baseline_RE!$F:$F,Baseline_RE!$C:$C,$B57,Baseline_RE!$D:$D,$C57,Baseline_RE!$E:$E,O$4,Baseline_RE!$B:$B,$A57)</f>
        <v>37.706986638508866</v>
      </c>
      <c r="P57" s="37">
        <f>SUMIFS(Baseline_RE!$F:$F,Baseline_RE!$C:$C,$B57,Baseline_RE!$D:$D,$C57,Baseline_RE!$E:$E,P$4,Baseline_RE!$B:$B,$A57)</f>
        <v>42.1540166637742</v>
      </c>
      <c r="Q57" s="37">
        <f>SUMIFS(Baseline_RE!$F:$F,Baseline_RE!$C:$C,$B57,Baseline_RE!$D:$D,$C57,Baseline_RE!$E:$E,Q$4,Baseline_RE!$B:$B,$A57)</f>
        <v>46.475513187191595</v>
      </c>
      <c r="R57" s="37">
        <f>SUMIFS(Baseline_RE!$F:$F,Baseline_RE!$C:$C,$B57,Baseline_RE!$D:$D,$C57,Baseline_RE!$E:$E,R$4,Baseline_RE!$B:$B,$A57)</f>
        <v>50.429000847736432</v>
      </c>
      <c r="S57" s="37">
        <f>SUMIFS(Baseline_RE!$F:$F,Baseline_RE!$C:$C,$B57,Baseline_RE!$D:$D,$C57,Baseline_RE!$E:$E,S$4,Baseline_RE!$B:$B,$A57)</f>
        <v>53.865537086361464</v>
      </c>
      <c r="U57" s="46">
        <f t="shared" si="12"/>
        <v>0</v>
      </c>
      <c r="V57" s="46">
        <f t="shared" si="12"/>
        <v>6.1368225260747256E-3</v>
      </c>
      <c r="W57" s="46">
        <f t="shared" si="12"/>
        <v>8.8917436908469982E-2</v>
      </c>
      <c r="X57" s="46">
        <f t="shared" si="10"/>
        <v>8.1997027179099513E-2</v>
      </c>
      <c r="Y57" s="46">
        <f t="shared" si="10"/>
        <v>7.6421939658110283E-2</v>
      </c>
      <c r="Z57" s="46">
        <f t="shared" si="10"/>
        <v>7.2022292687265566E-2</v>
      </c>
      <c r="AA57" s="46">
        <f t="shared" si="10"/>
        <v>6.8087242042464746E-2</v>
      </c>
      <c r="AC57" s="54">
        <f t="shared" si="13"/>
        <v>0</v>
      </c>
      <c r="AD57" s="54">
        <f t="shared" si="13"/>
        <v>0.20381683953622343</v>
      </c>
      <c r="AE57" s="54">
        <f t="shared" si="13"/>
        <v>3.3528086054381347</v>
      </c>
      <c r="AF57" s="54">
        <f t="shared" si="11"/>
        <v>3.4565040500877089</v>
      </c>
      <c r="AG57" s="54">
        <f t="shared" si="11"/>
        <v>3.5517488643712696</v>
      </c>
      <c r="AH57" s="54">
        <f t="shared" si="11"/>
        <v>3.6320122589820372</v>
      </c>
      <c r="AI57" s="54">
        <f t="shared" si="11"/>
        <v>3.6675558613464503</v>
      </c>
    </row>
    <row r="59" spans="1:35" x14ac:dyDescent="0.25">
      <c r="AC59" s="11">
        <v>2020</v>
      </c>
      <c r="AD59" s="11">
        <v>2025</v>
      </c>
      <c r="AE59" s="11">
        <v>2030</v>
      </c>
      <c r="AF59" s="11">
        <v>2035</v>
      </c>
      <c r="AG59" s="11">
        <v>2040</v>
      </c>
      <c r="AH59" s="11">
        <v>2045</v>
      </c>
      <c r="AI59" s="11">
        <v>2050</v>
      </c>
    </row>
    <row r="60" spans="1:35" x14ac:dyDescent="0.25">
      <c r="AB60" t="s">
        <v>66</v>
      </c>
      <c r="AC60" s="60">
        <f>AC57</f>
        <v>0</v>
      </c>
      <c r="AD60" s="60">
        <f t="shared" ref="AD60:AI60" si="14">AD57</f>
        <v>0.20381683953622343</v>
      </c>
      <c r="AE60" s="60">
        <f t="shared" si="14"/>
        <v>3.3528086054381347</v>
      </c>
      <c r="AF60" s="60">
        <f t="shared" si="14"/>
        <v>3.4565040500877089</v>
      </c>
      <c r="AG60" s="60">
        <f t="shared" si="14"/>
        <v>3.5517488643712696</v>
      </c>
      <c r="AH60" s="60">
        <f t="shared" si="14"/>
        <v>3.6320122589820372</v>
      </c>
      <c r="AI60" s="60">
        <f t="shared" si="14"/>
        <v>3.6675558613464503</v>
      </c>
    </row>
    <row r="61" spans="1:35" x14ac:dyDescent="0.25">
      <c r="AB61" t="s">
        <v>68</v>
      </c>
      <c r="AC61" s="61">
        <f>AC50</f>
        <v>0</v>
      </c>
      <c r="AD61" s="61">
        <f t="shared" ref="AD61:AI61" si="15">AD50</f>
        <v>-8.1218986941891558E-2</v>
      </c>
      <c r="AE61" s="61">
        <f t="shared" si="15"/>
        <v>7.2429500188563054</v>
      </c>
      <c r="AF61" s="61">
        <f t="shared" si="15"/>
        <v>7.1839692074438517</v>
      </c>
      <c r="AG61" s="61">
        <f t="shared" si="15"/>
        <v>7.1314650783999269</v>
      </c>
      <c r="AH61" s="61">
        <f t="shared" si="15"/>
        <v>7.0908442930526121</v>
      </c>
      <c r="AI61" s="61">
        <f t="shared" si="15"/>
        <v>7.0889079736168981</v>
      </c>
    </row>
    <row r="62" spans="1:35" x14ac:dyDescent="0.25">
      <c r="AB62" t="s">
        <v>73</v>
      </c>
      <c r="AC62" s="62">
        <f>AC29</f>
        <v>0</v>
      </c>
      <c r="AD62" s="62">
        <f t="shared" ref="AD62:AI62" si="16">AD29</f>
        <v>0</v>
      </c>
      <c r="AE62" s="62">
        <f t="shared" si="16"/>
        <v>10.205122865472717</v>
      </c>
      <c r="AF62" s="62">
        <f t="shared" si="16"/>
        <v>10.205122865472717</v>
      </c>
      <c r="AG62" s="62">
        <f t="shared" si="16"/>
        <v>10.205122865472717</v>
      </c>
      <c r="AH62" s="62">
        <f t="shared" si="16"/>
        <v>10.205122865472717</v>
      </c>
      <c r="AI62" s="62">
        <f t="shared" si="16"/>
        <v>10.205122865472717</v>
      </c>
    </row>
    <row r="64" spans="1:35" x14ac:dyDescent="0.25">
      <c r="AC64" s="59"/>
      <c r="AD64" s="59"/>
      <c r="AE64" s="59"/>
      <c r="AF64" s="59"/>
      <c r="AG64" s="59"/>
      <c r="AH64" s="59"/>
      <c r="AI64" s="59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71E-C43E-4AB3-9517-D610B6839792}">
  <sheetPr>
    <tabColor rgb="FF002060"/>
  </sheetPr>
  <dimension ref="A1:AB56"/>
  <sheetViews>
    <sheetView zoomScale="85" zoomScaleNormal="85" workbookViewId="0">
      <selection activeCell="S17" sqref="S17"/>
    </sheetView>
  </sheetViews>
  <sheetFormatPr defaultRowHeight="15" x14ac:dyDescent="0.25"/>
  <cols>
    <col min="2" max="2" width="6.85546875" customWidth="1"/>
    <col min="4" max="4" width="19.5703125" customWidth="1"/>
    <col min="5" max="5" width="9.5703125" customWidth="1"/>
    <col min="6" max="11" width="9.7109375" bestFit="1" customWidth="1"/>
    <col min="15" max="16" width="4.7109375" customWidth="1"/>
  </cols>
  <sheetData>
    <row r="1" spans="1:28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0"/>
      <c r="E4" s="11">
        <v>2020</v>
      </c>
      <c r="F4" s="11">
        <v>2025</v>
      </c>
      <c r="G4" s="11">
        <v>2030</v>
      </c>
      <c r="H4" s="11">
        <v>2035</v>
      </c>
      <c r="I4" s="11">
        <v>2040</v>
      </c>
      <c r="J4" s="11">
        <v>2045</v>
      </c>
      <c r="K4" s="11">
        <v>2050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23" t="s">
        <v>72</v>
      </c>
      <c r="B5" s="10"/>
      <c r="C5" s="10" t="s">
        <v>32</v>
      </c>
      <c r="D5" s="24" t="s">
        <v>49</v>
      </c>
      <c r="E5" s="42">
        <f>SUM(E6:E9)-E10</f>
        <v>240</v>
      </c>
      <c r="F5" s="42">
        <f t="shared" ref="F5:K5" si="0">SUM(F6:F9)-F10</f>
        <v>276.99913402812837</v>
      </c>
      <c r="G5" s="42">
        <f t="shared" si="0"/>
        <v>310.895951066772</v>
      </c>
      <c r="H5" s="42">
        <f t="shared" si="0"/>
        <v>340.68757921499275</v>
      </c>
      <c r="I5" s="42">
        <f t="shared" si="0"/>
        <v>365.78189955327343</v>
      </c>
      <c r="J5" s="42">
        <f t="shared" si="0"/>
        <v>386.0589753855453</v>
      </c>
      <c r="K5" s="42">
        <f t="shared" si="0"/>
        <v>401.81480324309211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5" t="s">
        <v>70</v>
      </c>
      <c r="B6" s="5"/>
      <c r="C6" s="5" t="s">
        <v>32</v>
      </c>
      <c r="D6" s="33" t="s">
        <v>49</v>
      </c>
      <c r="E6" s="35">
        <f t="shared" ref="E6:K11" si="1">SUMIFS(E$16:E$56,$A$16:$A$56,$A6)</f>
        <v>0</v>
      </c>
      <c r="F6" s="35">
        <f t="shared" si="1"/>
        <v>0</v>
      </c>
      <c r="G6" s="35">
        <f t="shared" si="1"/>
        <v>0</v>
      </c>
      <c r="H6" s="35">
        <f t="shared" si="1"/>
        <v>0</v>
      </c>
      <c r="I6" s="35">
        <f t="shared" si="1"/>
        <v>0</v>
      </c>
      <c r="J6" s="35">
        <f t="shared" si="1"/>
        <v>0</v>
      </c>
      <c r="K6" s="35">
        <f t="shared" si="1"/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 t="s">
        <v>71</v>
      </c>
      <c r="B7" s="1"/>
      <c r="C7" s="1" t="s">
        <v>32</v>
      </c>
      <c r="D7" s="12" t="s">
        <v>49</v>
      </c>
      <c r="E7" s="36">
        <f t="shared" si="1"/>
        <v>83</v>
      </c>
      <c r="F7" s="36">
        <f t="shared" si="1"/>
        <v>83</v>
      </c>
      <c r="G7" s="36">
        <f t="shared" si="1"/>
        <v>83</v>
      </c>
      <c r="H7" s="36">
        <f t="shared" si="1"/>
        <v>83</v>
      </c>
      <c r="I7" s="36">
        <f t="shared" si="1"/>
        <v>83</v>
      </c>
      <c r="J7" s="36">
        <f t="shared" si="1"/>
        <v>83</v>
      </c>
      <c r="K7" s="36">
        <f t="shared" si="1"/>
        <v>83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 t="s">
        <v>69</v>
      </c>
      <c r="B8" s="1"/>
      <c r="C8" s="1" t="s">
        <v>32</v>
      </c>
      <c r="D8" s="12" t="s">
        <v>49</v>
      </c>
      <c r="E8" s="36">
        <f t="shared" si="1"/>
        <v>289</v>
      </c>
      <c r="F8" s="36">
        <f t="shared" si="1"/>
        <v>359.89335053032215</v>
      </c>
      <c r="G8" s="36">
        <f t="shared" si="1"/>
        <v>427.73799161267414</v>
      </c>
      <c r="H8" s="36">
        <f t="shared" si="1"/>
        <v>488.77206612931491</v>
      </c>
      <c r="I8" s="36">
        <f t="shared" si="1"/>
        <v>540.51131369382733</v>
      </c>
      <c r="J8" s="36">
        <f t="shared" si="1"/>
        <v>581.90233965628249</v>
      </c>
      <c r="K8" s="36">
        <f t="shared" si="1"/>
        <v>613.16127102974758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 t="s">
        <v>67</v>
      </c>
      <c r="B9" s="1"/>
      <c r="C9" s="1" t="s">
        <v>32</v>
      </c>
      <c r="D9" s="12" t="s">
        <v>49</v>
      </c>
      <c r="E9" s="36">
        <f t="shared" si="1"/>
        <v>171</v>
      </c>
      <c r="F9" s="36">
        <f t="shared" si="1"/>
        <v>186.88439480428053</v>
      </c>
      <c r="G9" s="36">
        <f t="shared" si="1"/>
        <v>200.50874103153743</v>
      </c>
      <c r="H9" s="36">
        <f t="shared" si="1"/>
        <v>212.43896781047832</v>
      </c>
      <c r="I9" s="36">
        <f t="shared" si="1"/>
        <v>223.01569519589773</v>
      </c>
      <c r="J9" s="36">
        <f t="shared" si="1"/>
        <v>232.45119921824354</v>
      </c>
      <c r="K9" s="36">
        <f t="shared" si="1"/>
        <v>240.89796207059391</v>
      </c>
      <c r="L9" s="1"/>
      <c r="M9" s="32"/>
      <c r="N9" s="32"/>
      <c r="O9" s="32"/>
      <c r="P9" s="32"/>
      <c r="Q9" s="32"/>
      <c r="R9" s="32"/>
      <c r="S9" s="32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8" t="s">
        <v>68</v>
      </c>
      <c r="B10" s="8"/>
      <c r="C10" s="8" t="s">
        <v>32</v>
      </c>
      <c r="D10" s="34" t="s">
        <v>49</v>
      </c>
      <c r="E10" s="37">
        <f t="shared" si="1"/>
        <v>303</v>
      </c>
      <c r="F10" s="37">
        <f t="shared" si="1"/>
        <v>352.77861130647437</v>
      </c>
      <c r="G10" s="37">
        <f t="shared" si="1"/>
        <v>400.35078157743953</v>
      </c>
      <c r="H10" s="37">
        <f t="shared" si="1"/>
        <v>443.52345472480044</v>
      </c>
      <c r="I10" s="37">
        <f t="shared" si="1"/>
        <v>480.74510933645161</v>
      </c>
      <c r="J10" s="37">
        <f t="shared" si="1"/>
        <v>511.29456348898077</v>
      </c>
      <c r="K10" s="37">
        <f t="shared" si="1"/>
        <v>535.24442985724943</v>
      </c>
      <c r="L10" s="1"/>
      <c r="M10" s="32"/>
      <c r="N10" s="32"/>
      <c r="O10" s="32"/>
      <c r="P10" s="32"/>
      <c r="Q10" s="32"/>
      <c r="R10" s="32"/>
      <c r="S10" s="32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0" t="s">
        <v>66</v>
      </c>
      <c r="B11" s="40"/>
      <c r="C11" s="10" t="s">
        <v>32</v>
      </c>
      <c r="D11" s="10" t="s">
        <v>49</v>
      </c>
      <c r="E11" s="41">
        <f t="shared" si="1"/>
        <v>1247</v>
      </c>
      <c r="F11" s="41">
        <f t="shared" si="1"/>
        <v>1428.202094847923</v>
      </c>
      <c r="G11" s="41">
        <f t="shared" si="1"/>
        <v>1596.4554715890583</v>
      </c>
      <c r="H11" s="41">
        <f t="shared" si="1"/>
        <v>1749.3689401449105</v>
      </c>
      <c r="I11" s="41">
        <f t="shared" si="1"/>
        <v>1885.7528047056983</v>
      </c>
      <c r="J11" s="41">
        <f t="shared" si="1"/>
        <v>2005.3693242457232</v>
      </c>
      <c r="K11" s="41">
        <f t="shared" si="1"/>
        <v>2108.70259416606</v>
      </c>
      <c r="L11" s="1"/>
      <c r="M11" s="32"/>
      <c r="N11" s="32"/>
      <c r="O11" s="32"/>
      <c r="P11" s="32"/>
      <c r="Q11" s="32"/>
      <c r="R11" s="32"/>
      <c r="S11" s="32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1"/>
      <c r="M12" s="32"/>
      <c r="N12" s="32"/>
      <c r="O12" s="32"/>
      <c r="P12" s="32"/>
      <c r="Q12" s="32"/>
      <c r="R12" s="32"/>
      <c r="S12" s="32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1"/>
      <c r="M13" s="32"/>
      <c r="N13" s="32"/>
      <c r="O13" s="32"/>
      <c r="P13" s="32"/>
      <c r="Q13" s="32"/>
      <c r="R13" s="32"/>
      <c r="S13" s="32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1"/>
      <c r="M14" s="32"/>
      <c r="N14" s="32"/>
      <c r="O14" s="32"/>
      <c r="P14" s="32"/>
      <c r="Q14" s="32"/>
      <c r="R14" s="32"/>
      <c r="S14" s="32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1"/>
      <c r="M15" s="1"/>
      <c r="N15" s="10"/>
      <c r="O15" s="10"/>
      <c r="P15" s="10"/>
      <c r="Q15" s="67">
        <v>2020</v>
      </c>
      <c r="R15" s="67">
        <v>2025</v>
      </c>
      <c r="S15" s="67">
        <v>2030</v>
      </c>
      <c r="T15" s="67">
        <v>2035</v>
      </c>
      <c r="U15" s="67">
        <v>2040</v>
      </c>
      <c r="V15" s="67">
        <v>2045</v>
      </c>
      <c r="W15" s="67">
        <v>2050</v>
      </c>
      <c r="X15" s="1"/>
      <c r="Y15" s="1"/>
      <c r="Z15" s="1"/>
      <c r="AA15" s="1"/>
      <c r="AB15" s="1"/>
    </row>
    <row r="16" spans="1:28" x14ac:dyDescent="0.25">
      <c r="A16" s="5" t="s">
        <v>66</v>
      </c>
      <c r="B16" s="5" t="s">
        <v>47</v>
      </c>
      <c r="C16" s="5" t="s">
        <v>32</v>
      </c>
      <c r="D16" s="33" t="s">
        <v>49</v>
      </c>
      <c r="E16" s="35">
        <f>SUMIFS(Baseline_ME!$F:$F,Baseline_ME!$C:$C,$B16,Baseline_ME!$D:$D,$C16,Baseline_ME!$E:$E,E$4,Baseline_ME!$B:$B,$A16)</f>
        <v>29</v>
      </c>
      <c r="F16" s="35">
        <f>SUMIFS(Baseline_ME!$F:$F,Baseline_ME!$C:$C,$B16,Baseline_ME!$D:$D,$C16,Baseline_ME!$E:$E,F$4,Baseline_ME!$B:$B,$A16)</f>
        <v>33.568641161868932</v>
      </c>
      <c r="G16" s="35">
        <f>SUMIFS(Baseline_ME!$F:$F,Baseline_ME!$C:$C,$B16,Baseline_ME!$D:$D,$C16,Baseline_ME!$E:$E,G$4,Baseline_ME!$B:$B,$A16)</f>
        <v>38.047590385159509</v>
      </c>
      <c r="H16" s="35">
        <f>SUMIFS(Baseline_ME!$F:$F,Baseline_ME!$C:$C,$B16,Baseline_ME!$D:$D,$C16,Baseline_ME!$E:$E,H$4,Baseline_ME!$B:$B,$A16)</f>
        <v>42.537611921158451</v>
      </c>
      <c r="I16" s="35">
        <f>SUMIFS(Baseline_ME!$F:$F,Baseline_ME!$C:$C,$B16,Baseline_ME!$D:$D,$C16,Baseline_ME!$E:$E,I$4,Baseline_ME!$B:$B,$A16)</f>
        <v>47.084205949403561</v>
      </c>
      <c r="J16" s="35">
        <f>SUMIFS(Baseline_ME!$F:$F,Baseline_ME!$C:$C,$B16,Baseline_ME!$D:$D,$C16,Baseline_ME!$E:$E,J$4,Baseline_ME!$B:$B,$A16)</f>
        <v>51.668221701571674</v>
      </c>
      <c r="K16" s="35">
        <f>SUMIFS(Baseline_ME!$F:$F,Baseline_ME!$C:$C,$B16,Baseline_ME!$D:$D,$C16,Baseline_ME!$E:$E,K$4,Baseline_ME!$B:$B,$A16)</f>
        <v>56.21936426102868</v>
      </c>
      <c r="L16" s="1"/>
      <c r="M16" s="1"/>
      <c r="N16" s="5" t="s">
        <v>66</v>
      </c>
      <c r="O16" s="5" t="s">
        <v>47</v>
      </c>
      <c r="P16" s="5" t="s">
        <v>32</v>
      </c>
      <c r="Q16" s="64">
        <f>E16</f>
        <v>29</v>
      </c>
      <c r="R16" s="64">
        <f t="shared" ref="R16:R24" si="2">F16</f>
        <v>33.568641161868932</v>
      </c>
      <c r="S16" s="64">
        <f t="shared" ref="S16:S24" si="3">G16</f>
        <v>38.047590385159509</v>
      </c>
      <c r="T16" s="64">
        <f t="shared" ref="T16:T24" si="4">H16</f>
        <v>42.537611921158451</v>
      </c>
      <c r="U16" s="64">
        <f t="shared" ref="U16:U24" si="5">I16</f>
        <v>47.084205949403561</v>
      </c>
      <c r="V16" s="64">
        <f t="shared" ref="V16:V24" si="6">J16</f>
        <v>51.668221701571674</v>
      </c>
      <c r="W16" s="64">
        <f t="shared" ref="W16:W24" si="7">K16</f>
        <v>56.21936426102868</v>
      </c>
      <c r="X16" s="1"/>
      <c r="Y16" s="1"/>
      <c r="Z16" s="1"/>
      <c r="AA16" s="1"/>
      <c r="AB16" s="1"/>
    </row>
    <row r="17" spans="1:28" x14ac:dyDescent="0.25">
      <c r="A17" s="1" t="s">
        <v>66</v>
      </c>
      <c r="B17" s="1" t="s">
        <v>47</v>
      </c>
      <c r="C17" s="1" t="s">
        <v>40</v>
      </c>
      <c r="D17" s="12" t="s">
        <v>49</v>
      </c>
      <c r="E17" s="36">
        <f>SUMIFS(Baseline_ME!$F:$F,Baseline_ME!$C:$C,$B17,Baseline_ME!$D:$D,$C17,Baseline_ME!$E:$E,E$4,Baseline_ME!$B:$B,$A17)</f>
        <v>29</v>
      </c>
      <c r="F17" s="36">
        <f>SUMIFS(Baseline_ME!$F:$F,Baseline_ME!$C:$C,$B17,Baseline_ME!$D:$D,$C17,Baseline_ME!$E:$E,F$4,Baseline_ME!$B:$B,$A17)</f>
        <v>30.772735600843017</v>
      </c>
      <c r="G17" s="36">
        <f>SUMIFS(Baseline_ME!$F:$F,Baseline_ME!$C:$C,$B17,Baseline_ME!$D:$D,$C17,Baseline_ME!$E:$E,G$4,Baseline_ME!$B:$B,$A17)</f>
        <v>32.399410890830339</v>
      </c>
      <c r="H17" s="36">
        <f>SUMIFS(Baseline_ME!$F:$F,Baseline_ME!$C:$C,$B17,Baseline_ME!$D:$D,$C17,Baseline_ME!$E:$E,H$4,Baseline_ME!$B:$B,$A17)</f>
        <v>33.795681093361985</v>
      </c>
      <c r="I17" s="36">
        <f>SUMIFS(Baseline_ME!$F:$F,Baseline_ME!$C:$C,$B17,Baseline_ME!$D:$D,$C17,Baseline_ME!$E:$E,I$4,Baseline_ME!$B:$B,$A17)</f>
        <v>34.891492237755664</v>
      </c>
      <c r="J17" s="36">
        <f>SUMIFS(Baseline_ME!$F:$F,Baseline_ME!$C:$C,$B17,Baseline_ME!$D:$D,$C17,Baseline_ME!$E:$E,J$4,Baseline_ME!$B:$B,$A17)</f>
        <v>35.657634015804476</v>
      </c>
      <c r="K17" s="36">
        <f>SUMIFS(Baseline_ME!$F:$F,Baseline_ME!$C:$C,$B17,Baseline_ME!$D:$D,$C17,Baseline_ME!$E:$E,K$4,Baseline_ME!$B:$B,$A17)</f>
        <v>36.10897463755331</v>
      </c>
      <c r="L17" s="1"/>
      <c r="M17" s="1"/>
      <c r="N17" s="1" t="s">
        <v>66</v>
      </c>
      <c r="O17" s="1" t="s">
        <v>47</v>
      </c>
      <c r="P17" s="1" t="s">
        <v>40</v>
      </c>
      <c r="Q17" s="65">
        <f t="shared" ref="Q17:Q24" si="8">E17</f>
        <v>29</v>
      </c>
      <c r="R17" s="65">
        <f t="shared" si="2"/>
        <v>30.772735600843017</v>
      </c>
      <c r="S17" s="65">
        <f t="shared" si="3"/>
        <v>32.399410890830339</v>
      </c>
      <c r="T17" s="65">
        <f t="shared" si="4"/>
        <v>33.795681093361985</v>
      </c>
      <c r="U17" s="65">
        <f t="shared" si="5"/>
        <v>34.891492237755664</v>
      </c>
      <c r="V17" s="65">
        <f t="shared" si="6"/>
        <v>35.657634015804476</v>
      </c>
      <c r="W17" s="65">
        <f t="shared" si="7"/>
        <v>36.10897463755331</v>
      </c>
      <c r="X17" s="1"/>
      <c r="Y17" s="1"/>
      <c r="Z17" s="1"/>
      <c r="AA17" s="1"/>
      <c r="AB17" s="1"/>
    </row>
    <row r="18" spans="1:28" x14ac:dyDescent="0.25">
      <c r="A18" s="8" t="s">
        <v>66</v>
      </c>
      <c r="B18" s="8" t="s">
        <v>47</v>
      </c>
      <c r="C18" s="8" t="s">
        <v>41</v>
      </c>
      <c r="D18" s="34" t="s">
        <v>49</v>
      </c>
      <c r="E18" s="37">
        <f>SUMIFS(Baseline_ME!$F:$F,Baseline_ME!$C:$C,$B18,Baseline_ME!$D:$D,$C18,Baseline_ME!$E:$E,E$4,Baseline_ME!$B:$B,$A18)</f>
        <v>209</v>
      </c>
      <c r="F18" s="37">
        <f>SUMIFS(Baseline_ME!$F:$F,Baseline_ME!$C:$C,$B18,Baseline_ME!$D:$D,$C18,Baseline_ME!$E:$E,F$4,Baseline_ME!$B:$B,$A18)</f>
        <v>228.7813265945164</v>
      </c>
      <c r="G18" s="37">
        <f>SUMIFS(Baseline_ME!$F:$F,Baseline_ME!$C:$C,$B18,Baseline_ME!$D:$D,$C18,Baseline_ME!$E:$E,G$4,Baseline_ME!$B:$B,$A18)</f>
        <v>245.97853371184769</v>
      </c>
      <c r="H18" s="37">
        <f>SUMIFS(Baseline_ME!$F:$F,Baseline_ME!$C:$C,$B18,Baseline_ME!$D:$D,$C18,Baseline_ME!$E:$E,H$4,Baseline_ME!$B:$B,$A18)</f>
        <v>260.4404653149536</v>
      </c>
      <c r="I18" s="37">
        <f>SUMIFS(Baseline_ME!$F:$F,Baseline_ME!$C:$C,$B18,Baseline_ME!$D:$D,$C18,Baseline_ME!$E:$E,I$4,Baseline_ME!$B:$B,$A18)</f>
        <v>272.22907839211456</v>
      </c>
      <c r="J18" s="37">
        <f>SUMIFS(Baseline_ME!$F:$F,Baseline_ME!$C:$C,$B18,Baseline_ME!$D:$D,$C18,Baseline_ME!$E:$E,J$4,Baseline_ME!$B:$B,$A18)</f>
        <v>281.56401498284316</v>
      </c>
      <c r="K18" s="37">
        <f>SUMIFS(Baseline_ME!$F:$F,Baseline_ME!$C:$C,$B18,Baseline_ME!$D:$D,$C18,Baseline_ME!$E:$E,K$4,Baseline_ME!$B:$B,$A18)</f>
        <v>288.76263129760014</v>
      </c>
      <c r="L18" s="1"/>
      <c r="M18" s="38"/>
      <c r="N18" s="8" t="s">
        <v>66</v>
      </c>
      <c r="O18" s="8" t="s">
        <v>47</v>
      </c>
      <c r="P18" s="8" t="s">
        <v>41</v>
      </c>
      <c r="Q18" s="66">
        <f t="shared" si="8"/>
        <v>209</v>
      </c>
      <c r="R18" s="66">
        <f t="shared" si="2"/>
        <v>228.7813265945164</v>
      </c>
      <c r="S18" s="66">
        <f t="shared" si="3"/>
        <v>245.97853371184769</v>
      </c>
      <c r="T18" s="66">
        <f t="shared" si="4"/>
        <v>260.4404653149536</v>
      </c>
      <c r="U18" s="66">
        <f t="shared" si="5"/>
        <v>272.22907839211456</v>
      </c>
      <c r="V18" s="66">
        <f t="shared" si="6"/>
        <v>281.56401498284316</v>
      </c>
      <c r="W18" s="66">
        <f t="shared" si="7"/>
        <v>288.76263129760014</v>
      </c>
      <c r="X18" s="1"/>
      <c r="Y18" s="1"/>
      <c r="Z18" s="1"/>
      <c r="AA18" s="1"/>
      <c r="AB18" s="1"/>
    </row>
    <row r="19" spans="1:28" x14ac:dyDescent="0.25">
      <c r="A19" s="5" t="s">
        <v>68</v>
      </c>
      <c r="B19" s="5" t="s">
        <v>47</v>
      </c>
      <c r="C19" s="5" t="s">
        <v>32</v>
      </c>
      <c r="D19" s="33" t="s">
        <v>49</v>
      </c>
      <c r="E19" s="35">
        <f>SUMIFS(Baseline_ME!$F:$F,Baseline_ME!$C:$C,$B19,Baseline_ME!$D:$D,$C19,Baseline_ME!$E:$E,E$4,Baseline_ME!$B:$B,$A19)</f>
        <v>74</v>
      </c>
      <c r="F19" s="35">
        <f>SUMIFS(Baseline_ME!$F:$F,Baseline_ME!$C:$C,$B19,Baseline_ME!$D:$D,$C19,Baseline_ME!$E:$E,F$4,Baseline_ME!$B:$B,$A19)</f>
        <v>85.634433652798577</v>
      </c>
      <c r="G19" s="35">
        <f>SUMIFS(Baseline_ME!$F:$F,Baseline_ME!$C:$C,$B19,Baseline_ME!$D:$D,$C19,Baseline_ME!$E:$E,G$4,Baseline_ME!$B:$B,$A19)</f>
        <v>96.30127327713484</v>
      </c>
      <c r="H19" s="35">
        <f>SUMIFS(Baseline_ME!$F:$F,Baseline_ME!$C:$C,$B19,Baseline_ME!$D:$D,$C19,Baseline_ME!$E:$E,H$4,Baseline_ME!$B:$B,$A19)</f>
        <v>105.63199718508488</v>
      </c>
      <c r="I19" s="35">
        <f>SUMIFS(Baseline_ME!$F:$F,Baseline_ME!$C:$C,$B19,Baseline_ME!$D:$D,$C19,Baseline_ME!$E:$E,I$4,Baseline_ME!$B:$B,$A19)</f>
        <v>113.43202442884402</v>
      </c>
      <c r="J19" s="35">
        <f>SUMIFS(Baseline_ME!$F:$F,Baseline_ME!$C:$C,$B19,Baseline_ME!$D:$D,$C19,Baseline_ME!$E:$E,J$4,Baseline_ME!$B:$B,$A19)</f>
        <v>119.67759753057459</v>
      </c>
      <c r="K19" s="35">
        <f>SUMIFS(Baseline_ME!$F:$F,Baseline_ME!$C:$C,$B19,Baseline_ME!$D:$D,$C19,Baseline_ME!$E:$E,K$4,Baseline_ME!$B:$B,$A19)</f>
        <v>124.48113171645514</v>
      </c>
      <c r="L19" s="1"/>
      <c r="M19" s="1"/>
      <c r="N19" s="5" t="s">
        <v>68</v>
      </c>
      <c r="O19" s="5" t="s">
        <v>47</v>
      </c>
      <c r="P19" s="5" t="s">
        <v>32</v>
      </c>
      <c r="Q19" s="64">
        <f t="shared" si="8"/>
        <v>74</v>
      </c>
      <c r="R19" s="64">
        <f t="shared" si="2"/>
        <v>85.634433652798577</v>
      </c>
      <c r="S19" s="64">
        <f t="shared" si="3"/>
        <v>96.30127327713484</v>
      </c>
      <c r="T19" s="64">
        <f t="shared" si="4"/>
        <v>105.63199718508488</v>
      </c>
      <c r="U19" s="64">
        <f t="shared" si="5"/>
        <v>113.43202442884402</v>
      </c>
      <c r="V19" s="64">
        <f t="shared" si="6"/>
        <v>119.67759753057459</v>
      </c>
      <c r="W19" s="64">
        <f t="shared" si="7"/>
        <v>124.48113171645514</v>
      </c>
      <c r="X19" s="1"/>
      <c r="Y19" s="1"/>
      <c r="Z19" s="1"/>
      <c r="AA19" s="1"/>
      <c r="AB19" s="1"/>
    </row>
    <row r="20" spans="1:28" x14ac:dyDescent="0.25">
      <c r="A20" s="1" t="s">
        <v>68</v>
      </c>
      <c r="B20" s="1" t="s">
        <v>47</v>
      </c>
      <c r="C20" s="1" t="s">
        <v>40</v>
      </c>
      <c r="D20" s="12" t="s">
        <v>49</v>
      </c>
      <c r="E20" s="36">
        <f>SUMIFS(Baseline_ME!$F:$F,Baseline_ME!$C:$C,$B20,Baseline_ME!$D:$D,$C20,Baseline_ME!$E:$E,E$4,Baseline_ME!$B:$B,$A20)</f>
        <v>42</v>
      </c>
      <c r="F20" s="36">
        <f>SUMIFS(Baseline_ME!$F:$F,Baseline_ME!$C:$C,$B20,Baseline_ME!$D:$D,$C20,Baseline_ME!$E:$E,F$4,Baseline_ME!$B:$B,$A20)</f>
        <v>45.490346713221257</v>
      </c>
      <c r="G20" s="36">
        <f>SUMIFS(Baseline_ME!$F:$F,Baseline_ME!$C:$C,$B20,Baseline_ME!$D:$D,$C20,Baseline_ME!$E:$E,G$4,Baseline_ME!$B:$B,$A20)</f>
        <v>48.376928723040457</v>
      </c>
      <c r="H20" s="36">
        <f>SUMIFS(Baseline_ME!$F:$F,Baseline_ME!$C:$C,$B20,Baseline_ME!$D:$D,$C20,Baseline_ME!$E:$E,H$4,Baseline_ME!$B:$B,$A20)</f>
        <v>50.733644275824183</v>
      </c>
      <c r="I20" s="36">
        <f>SUMIFS(Baseline_ME!$F:$F,Baseline_ME!$C:$C,$B20,Baseline_ME!$D:$D,$C20,Baseline_ME!$E:$E,I$4,Baseline_ME!$B:$B,$A20)</f>
        <v>52.658121511959152</v>
      </c>
      <c r="J20" s="36">
        <f>SUMIFS(Baseline_ME!$F:$F,Baseline_ME!$C:$C,$B20,Baseline_ME!$D:$D,$C20,Baseline_ME!$E:$E,J$4,Baseline_ME!$B:$B,$A20)</f>
        <v>54.244395532597579</v>
      </c>
      <c r="K20" s="36">
        <f>SUMIFS(Baseline_ME!$F:$F,Baseline_ME!$C:$C,$B20,Baseline_ME!$D:$D,$C20,Baseline_ME!$E:$E,K$4,Baseline_ME!$B:$B,$A20)</f>
        <v>55.570206282537143</v>
      </c>
      <c r="L20" s="1"/>
      <c r="M20" s="1"/>
      <c r="N20" s="1" t="s">
        <v>68</v>
      </c>
      <c r="O20" s="1" t="s">
        <v>47</v>
      </c>
      <c r="P20" s="1" t="s">
        <v>40</v>
      </c>
      <c r="Q20" s="65">
        <f t="shared" si="8"/>
        <v>42</v>
      </c>
      <c r="R20" s="65">
        <f t="shared" si="2"/>
        <v>45.490346713221257</v>
      </c>
      <c r="S20" s="65">
        <f t="shared" si="3"/>
        <v>48.376928723040457</v>
      </c>
      <c r="T20" s="65">
        <f t="shared" si="4"/>
        <v>50.733644275824183</v>
      </c>
      <c r="U20" s="65">
        <f t="shared" si="5"/>
        <v>52.658121511959152</v>
      </c>
      <c r="V20" s="65">
        <f t="shared" si="6"/>
        <v>54.244395532597579</v>
      </c>
      <c r="W20" s="65">
        <f t="shared" si="7"/>
        <v>55.570206282537143</v>
      </c>
      <c r="X20" s="1"/>
      <c r="Y20" s="1"/>
      <c r="Z20" s="1"/>
      <c r="AA20" s="1"/>
      <c r="AB20" s="1"/>
    </row>
    <row r="21" spans="1:28" x14ac:dyDescent="0.25">
      <c r="A21" s="8" t="s">
        <v>68</v>
      </c>
      <c r="B21" s="8" t="s">
        <v>47</v>
      </c>
      <c r="C21" s="8" t="s">
        <v>41</v>
      </c>
      <c r="D21" s="34" t="s">
        <v>49</v>
      </c>
      <c r="E21" s="37">
        <f>SUMIFS(Baseline_ME!$F:$F,Baseline_ME!$C:$C,$B21,Baseline_ME!$D:$D,$C21,Baseline_ME!$E:$E,E$4,Baseline_ME!$B:$B,$A21)</f>
        <v>4</v>
      </c>
      <c r="F21" s="37">
        <f>SUMIFS(Baseline_ME!$F:$F,Baseline_ME!$C:$C,$B21,Baseline_ME!$D:$D,$C21,Baseline_ME!$E:$E,F$4,Baseline_ME!$B:$B,$A21)</f>
        <v>4.2253925838935205</v>
      </c>
      <c r="G21" s="37">
        <f>SUMIFS(Baseline_ME!$F:$F,Baseline_ME!$C:$C,$B21,Baseline_ME!$D:$D,$C21,Baseline_ME!$E:$E,G$4,Baseline_ME!$B:$B,$A21)</f>
        <v>4.4403512705117691</v>
      </c>
      <c r="H21" s="37">
        <f>SUMIFS(Baseline_ME!$F:$F,Baseline_ME!$C:$C,$B21,Baseline_ME!$D:$D,$C21,Baseline_ME!$E:$E,H$4,Baseline_ME!$B:$B,$A21)</f>
        <v>4.6609789833828206</v>
      </c>
      <c r="I21" s="37">
        <f>SUMIFS(Baseline_ME!$F:$F,Baseline_ME!$C:$C,$B21,Baseline_ME!$D:$D,$C21,Baseline_ME!$E:$E,I$4,Baseline_ME!$B:$B,$A21)</f>
        <v>4.8946531226638861</v>
      </c>
      <c r="J21" s="37">
        <f>SUMIFS(Baseline_ME!$F:$F,Baseline_ME!$C:$C,$B21,Baseline_ME!$D:$D,$C21,Baseline_ME!$E:$E,J$4,Baseline_ME!$B:$B,$A21)</f>
        <v>5.1421095122861633</v>
      </c>
      <c r="K21" s="37">
        <f>SUMIFS(Baseline_ME!$F:$F,Baseline_ME!$C:$C,$B21,Baseline_ME!$D:$D,$C21,Baseline_ME!$E:$E,K$4,Baseline_ME!$B:$B,$A21)</f>
        <v>5.3995428350563648</v>
      </c>
      <c r="L21" s="1"/>
      <c r="M21" s="38"/>
      <c r="N21" s="8" t="s">
        <v>68</v>
      </c>
      <c r="O21" s="8" t="s">
        <v>47</v>
      </c>
      <c r="P21" s="8" t="s">
        <v>41</v>
      </c>
      <c r="Q21" s="66">
        <f t="shared" si="8"/>
        <v>4</v>
      </c>
      <c r="R21" s="66">
        <f t="shared" si="2"/>
        <v>4.2253925838935205</v>
      </c>
      <c r="S21" s="66">
        <f t="shared" si="3"/>
        <v>4.4403512705117691</v>
      </c>
      <c r="T21" s="66">
        <f t="shared" si="4"/>
        <v>4.6609789833828206</v>
      </c>
      <c r="U21" s="66">
        <f t="shared" si="5"/>
        <v>4.8946531226638861</v>
      </c>
      <c r="V21" s="66">
        <f t="shared" si="6"/>
        <v>5.1421095122861633</v>
      </c>
      <c r="W21" s="66">
        <f t="shared" si="7"/>
        <v>5.3995428350563648</v>
      </c>
      <c r="X21" s="1"/>
      <c r="Y21" s="1"/>
      <c r="Z21" s="1"/>
      <c r="AA21" s="1"/>
      <c r="AB21" s="1"/>
    </row>
    <row r="22" spans="1:28" x14ac:dyDescent="0.25">
      <c r="A22" s="5" t="s">
        <v>67</v>
      </c>
      <c r="B22" s="5" t="s">
        <v>47</v>
      </c>
      <c r="C22" s="5" t="s">
        <v>32</v>
      </c>
      <c r="D22" s="33" t="s">
        <v>49</v>
      </c>
      <c r="E22" s="35">
        <f>SUMIFS(Baseline_ME!$F:$F,Baseline_ME!$C:$C,$B22,Baseline_ME!$D:$D,$C22,Baseline_ME!$E:$E,E$4,Baseline_ME!$B:$B,$A22)</f>
        <v>5</v>
      </c>
      <c r="F22" s="35">
        <f>SUMIFS(Baseline_ME!$F:$F,Baseline_ME!$C:$C,$B22,Baseline_ME!$D:$D,$C22,Baseline_ME!$E:$E,F$4,Baseline_ME!$B:$B,$A22)</f>
        <v>5.4389144841469488</v>
      </c>
      <c r="G22" s="35">
        <f>SUMIFS(Baseline_ME!$F:$F,Baseline_ME!$C:$C,$B22,Baseline_ME!$D:$D,$C22,Baseline_ME!$E:$E,G$4,Baseline_ME!$B:$B,$A22)</f>
        <v>5.8666162347684327</v>
      </c>
      <c r="H22" s="35">
        <f>SUMIFS(Baseline_ME!$F:$F,Baseline_ME!$C:$C,$B22,Baseline_ME!$D:$D,$C22,Baseline_ME!$E:$E,H$4,Baseline_ME!$B:$B,$A22)</f>
        <v>6.33275420040626</v>
      </c>
      <c r="I22" s="35">
        <f>SUMIFS(Baseline_ME!$F:$F,Baseline_ME!$C:$C,$B22,Baseline_ME!$D:$D,$C22,Baseline_ME!$E:$E,I$4,Baseline_ME!$B:$B,$A22)</f>
        <v>6.8645876339998999</v>
      </c>
      <c r="J22" s="35">
        <f>SUMIFS(Baseline_ME!$F:$F,Baseline_ME!$C:$C,$B22,Baseline_ME!$D:$D,$C22,Baseline_ME!$E:$E,J$4,Baseline_ME!$B:$B,$A22)</f>
        <v>7.4686186897407341</v>
      </c>
      <c r="K22" s="35">
        <f>SUMIFS(Baseline_ME!$F:$F,Baseline_ME!$C:$C,$B22,Baseline_ME!$D:$D,$C22,Baseline_ME!$E:$E,K$4,Baseline_ME!$B:$B,$A22)</f>
        <v>8.1351349752957809</v>
      </c>
      <c r="L22" s="1"/>
      <c r="M22" s="1"/>
      <c r="N22" s="5" t="s">
        <v>67</v>
      </c>
      <c r="O22" s="5" t="s">
        <v>47</v>
      </c>
      <c r="P22" s="5" t="s">
        <v>32</v>
      </c>
      <c r="Q22" s="64">
        <f t="shared" si="8"/>
        <v>5</v>
      </c>
      <c r="R22" s="64">
        <f t="shared" si="2"/>
        <v>5.4389144841469488</v>
      </c>
      <c r="S22" s="64">
        <f t="shared" si="3"/>
        <v>5.8666162347684327</v>
      </c>
      <c r="T22" s="64">
        <f t="shared" si="4"/>
        <v>6.33275420040626</v>
      </c>
      <c r="U22" s="64">
        <f t="shared" si="5"/>
        <v>6.8645876339998999</v>
      </c>
      <c r="V22" s="64">
        <f t="shared" si="6"/>
        <v>7.4686186897407341</v>
      </c>
      <c r="W22" s="64">
        <f t="shared" si="7"/>
        <v>8.1351349752957809</v>
      </c>
      <c r="X22" s="1"/>
      <c r="Y22" s="1"/>
      <c r="Z22" s="1"/>
      <c r="AA22" s="1"/>
      <c r="AB22" s="1"/>
    </row>
    <row r="23" spans="1:28" x14ac:dyDescent="0.25">
      <c r="A23" s="1" t="s">
        <v>67</v>
      </c>
      <c r="B23" s="1" t="s">
        <v>47</v>
      </c>
      <c r="C23" s="1" t="s">
        <v>40</v>
      </c>
      <c r="D23" s="12" t="s">
        <v>49</v>
      </c>
      <c r="E23" s="36">
        <f>SUMIFS(Baseline_ME!$F:$F,Baseline_ME!$C:$C,$B23,Baseline_ME!$D:$D,$C23,Baseline_ME!$E:$E,E$4,Baseline_ME!$B:$B,$A23)</f>
        <v>5</v>
      </c>
      <c r="F23" s="36">
        <f>SUMIFS(Baseline_ME!$F:$F,Baseline_ME!$C:$C,$B23,Baseline_ME!$D:$D,$C23,Baseline_ME!$E:$E,F$4,Baseline_ME!$B:$B,$A23)</f>
        <v>5.4199287207624112</v>
      </c>
      <c r="G23" s="36">
        <f>SUMIFS(Baseline_ME!$F:$F,Baseline_ME!$C:$C,$B23,Baseline_ME!$D:$D,$C23,Baseline_ME!$E:$E,G$4,Baseline_ME!$B:$B,$A23)</f>
        <v>5.8404722570175132</v>
      </c>
      <c r="H23" s="36">
        <f>SUMIFS(Baseline_ME!$F:$F,Baseline_ME!$C:$C,$B23,Baseline_ME!$D:$D,$C23,Baseline_ME!$E:$E,H$4,Baseline_ME!$B:$B,$A23)</f>
        <v>6.2187327520695339</v>
      </c>
      <c r="I23" s="36">
        <f>SUMIFS(Baseline_ME!$F:$F,Baseline_ME!$C:$C,$B23,Baseline_ME!$D:$D,$C23,Baseline_ME!$E:$E,I$4,Baseline_ME!$B:$B,$A23)</f>
        <v>6.5166266546224749</v>
      </c>
      <c r="J23" s="36">
        <f>SUMIFS(Baseline_ME!$F:$F,Baseline_ME!$C:$C,$B23,Baseline_ME!$D:$D,$C23,Baseline_ME!$E:$E,J$4,Baseline_ME!$B:$B,$A23)</f>
        <v>6.7129959994891673</v>
      </c>
      <c r="K23" s="36">
        <f>SUMIFS(Baseline_ME!$F:$F,Baseline_ME!$C:$C,$B23,Baseline_ME!$D:$D,$C23,Baseline_ME!$E:$E,K$4,Baseline_ME!$B:$B,$A23)</f>
        <v>6.8064608222641763</v>
      </c>
      <c r="L23" s="1"/>
      <c r="M23" s="1"/>
      <c r="N23" s="1" t="s">
        <v>67</v>
      </c>
      <c r="O23" s="1" t="s">
        <v>47</v>
      </c>
      <c r="P23" s="1" t="s">
        <v>40</v>
      </c>
      <c r="Q23" s="65">
        <f t="shared" si="8"/>
        <v>5</v>
      </c>
      <c r="R23" s="65">
        <f t="shared" si="2"/>
        <v>5.4199287207624112</v>
      </c>
      <c r="S23" s="65">
        <f t="shared" si="3"/>
        <v>5.8404722570175132</v>
      </c>
      <c r="T23" s="65">
        <f t="shared" si="4"/>
        <v>6.2187327520695339</v>
      </c>
      <c r="U23" s="65">
        <f t="shared" si="5"/>
        <v>6.5166266546224749</v>
      </c>
      <c r="V23" s="65">
        <f t="shared" si="6"/>
        <v>6.7129959994891673</v>
      </c>
      <c r="W23" s="65">
        <f t="shared" si="7"/>
        <v>6.8064608222641763</v>
      </c>
      <c r="X23" s="1"/>
      <c r="Y23" s="1"/>
      <c r="Z23" s="1"/>
      <c r="AA23" s="1"/>
      <c r="AB23" s="1"/>
    </row>
    <row r="24" spans="1:28" x14ac:dyDescent="0.25">
      <c r="A24" s="8" t="s">
        <v>67</v>
      </c>
      <c r="B24" s="8" t="s">
        <v>47</v>
      </c>
      <c r="C24" s="8" t="s">
        <v>41</v>
      </c>
      <c r="D24" s="34" t="s">
        <v>49</v>
      </c>
      <c r="E24" s="37">
        <f>SUMIFS(Baseline_ME!$F:$F,Baseline_ME!$C:$C,$B24,Baseline_ME!$D:$D,$C24,Baseline_ME!$E:$E,E$4,Baseline_ME!$B:$B,$A24)</f>
        <v>110</v>
      </c>
      <c r="F24" s="37">
        <f>SUMIFS(Baseline_ME!$F:$F,Baseline_ME!$C:$C,$B24,Baseline_ME!$D:$D,$C24,Baseline_ME!$E:$E,F$4,Baseline_ME!$B:$B,$A24)</f>
        <v>124.49132974500398</v>
      </c>
      <c r="G24" s="37">
        <f>SUMIFS(Baseline_ME!$F:$F,Baseline_ME!$C:$C,$B24,Baseline_ME!$D:$D,$C24,Baseline_ME!$E:$E,G$4,Baseline_ME!$B:$B,$A24)</f>
        <v>137.41146477890112</v>
      </c>
      <c r="H24" s="37">
        <f>SUMIFS(Baseline_ME!$F:$F,Baseline_ME!$C:$C,$B24,Baseline_ME!$D:$D,$C24,Baseline_ME!$E:$E,H$4,Baseline_ME!$B:$B,$A24)</f>
        <v>148.47513349181611</v>
      </c>
      <c r="I24" s="37">
        <f>SUMIFS(Baseline_ME!$F:$F,Baseline_ME!$C:$C,$B24,Baseline_ME!$D:$D,$C24,Baseline_ME!$E:$E,I$4,Baseline_ME!$B:$B,$A24)</f>
        <v>157.60358477484468</v>
      </c>
      <c r="J24" s="37">
        <f>SUMIFS(Baseline_ME!$F:$F,Baseline_ME!$C:$C,$B24,Baseline_ME!$D:$D,$C24,Baseline_ME!$E:$E,J$4,Baseline_ME!$B:$B,$A24)</f>
        <v>164.88248788622843</v>
      </c>
      <c r="K24" s="37">
        <f>SUMIFS(Baseline_ME!$F:$F,Baseline_ME!$C:$C,$B24,Baseline_ME!$D:$D,$C24,Baseline_ME!$E:$E,K$4,Baseline_ME!$B:$B,$A24)</f>
        <v>170.50928503648868</v>
      </c>
      <c r="L24" s="1"/>
      <c r="M24" s="38"/>
      <c r="N24" s="8" t="s">
        <v>67</v>
      </c>
      <c r="O24" s="8" t="s">
        <v>47</v>
      </c>
      <c r="P24" s="8" t="s">
        <v>41</v>
      </c>
      <c r="Q24" s="66">
        <f t="shared" si="8"/>
        <v>110</v>
      </c>
      <c r="R24" s="66">
        <f t="shared" si="2"/>
        <v>124.49132974500398</v>
      </c>
      <c r="S24" s="66">
        <f t="shared" si="3"/>
        <v>137.41146477890112</v>
      </c>
      <c r="T24" s="66">
        <f t="shared" si="4"/>
        <v>148.47513349181611</v>
      </c>
      <c r="U24" s="66">
        <f t="shared" si="5"/>
        <v>157.60358477484468</v>
      </c>
      <c r="V24" s="66">
        <f t="shared" si="6"/>
        <v>164.88248788622843</v>
      </c>
      <c r="W24" s="66">
        <f t="shared" si="7"/>
        <v>170.50928503648868</v>
      </c>
      <c r="X24" s="1"/>
      <c r="Y24" s="1"/>
      <c r="Z24" s="1"/>
      <c r="AA24" s="1"/>
      <c r="AB24" s="1"/>
    </row>
    <row r="25" spans="1:28" x14ac:dyDescent="0.25">
      <c r="A25" s="1" t="s">
        <v>71</v>
      </c>
      <c r="B25" s="1" t="s">
        <v>44</v>
      </c>
      <c r="C25" s="1" t="s">
        <v>32</v>
      </c>
      <c r="D25" s="12" t="s">
        <v>49</v>
      </c>
      <c r="E25" s="36">
        <f>SUMIFS(Baseline_ME!$F:$F,Baseline_ME!$C:$C,$B25,Baseline_ME!$D:$D,$C25,Baseline_ME!$E:$E,E$4,Baseline_ME!$B:$B,$A25)</f>
        <v>10</v>
      </c>
      <c r="F25" s="36">
        <f>SUMIFS(Baseline_ME!$F:$F,Baseline_ME!$C:$C,$B25,Baseline_ME!$D:$D,$C25,Baseline_ME!$E:$E,F$4,Baseline_ME!$B:$B,$A25)</f>
        <v>10</v>
      </c>
      <c r="G25" s="36">
        <f>SUMIFS(Baseline_ME!$F:$F,Baseline_ME!$C:$C,$B25,Baseline_ME!$D:$D,$C25,Baseline_ME!$E:$E,G$4,Baseline_ME!$B:$B,$A25)</f>
        <v>10</v>
      </c>
      <c r="H25" s="36">
        <f>SUMIFS(Baseline_ME!$F:$F,Baseline_ME!$C:$C,$B25,Baseline_ME!$D:$D,$C25,Baseline_ME!$E:$E,H$4,Baseline_ME!$B:$B,$A25)</f>
        <v>10</v>
      </c>
      <c r="I25" s="36">
        <f>SUMIFS(Baseline_ME!$F:$F,Baseline_ME!$C:$C,$B25,Baseline_ME!$D:$D,$C25,Baseline_ME!$E:$E,I$4,Baseline_ME!$B:$B,$A25)</f>
        <v>10</v>
      </c>
      <c r="J25" s="36">
        <f>SUMIFS(Baseline_ME!$F:$F,Baseline_ME!$C:$C,$B25,Baseline_ME!$D:$D,$C25,Baseline_ME!$E:$E,J$4,Baseline_ME!$B:$B,$A25)</f>
        <v>10</v>
      </c>
      <c r="K25" s="36">
        <f>SUMIFS(Baseline_ME!$F:$F,Baseline_ME!$C:$C,$B25,Baseline_ME!$D:$D,$C25,Baseline_ME!$E:$E,K$4,Baseline_ME!$B:$B,$A25)</f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 t="s">
        <v>71</v>
      </c>
      <c r="B26" s="1" t="s">
        <v>45</v>
      </c>
      <c r="C26" s="1" t="s">
        <v>32</v>
      </c>
      <c r="D26" s="12" t="s">
        <v>49</v>
      </c>
      <c r="E26" s="36">
        <f>SUMIFS(Baseline_ME!$F:$F,Baseline_ME!$C:$C,$B26,Baseline_ME!$D:$D,$C26,Baseline_ME!$E:$E,E$4,Baseline_ME!$B:$B,$A26)</f>
        <v>5</v>
      </c>
      <c r="F26" s="36">
        <f>SUMIFS(Baseline_ME!$F:$F,Baseline_ME!$C:$C,$B26,Baseline_ME!$D:$D,$C26,Baseline_ME!$E:$E,F$4,Baseline_ME!$B:$B,$A26)</f>
        <v>5</v>
      </c>
      <c r="G26" s="36">
        <f>SUMIFS(Baseline_ME!$F:$F,Baseline_ME!$C:$C,$B26,Baseline_ME!$D:$D,$C26,Baseline_ME!$E:$E,G$4,Baseline_ME!$B:$B,$A26)</f>
        <v>5</v>
      </c>
      <c r="H26" s="36">
        <f>SUMIFS(Baseline_ME!$F:$F,Baseline_ME!$C:$C,$B26,Baseline_ME!$D:$D,$C26,Baseline_ME!$E:$E,H$4,Baseline_ME!$B:$B,$A26)</f>
        <v>5</v>
      </c>
      <c r="I26" s="36">
        <f>SUMIFS(Baseline_ME!$F:$F,Baseline_ME!$C:$C,$B26,Baseline_ME!$D:$D,$C26,Baseline_ME!$E:$E,I$4,Baseline_ME!$B:$B,$A26)</f>
        <v>5</v>
      </c>
      <c r="J26" s="36">
        <f>SUMIFS(Baseline_ME!$F:$F,Baseline_ME!$C:$C,$B26,Baseline_ME!$D:$D,$C26,Baseline_ME!$E:$E,J$4,Baseline_ME!$B:$B,$A26)</f>
        <v>5</v>
      </c>
      <c r="K26" s="36">
        <f>SUMIFS(Baseline_ME!$F:$F,Baseline_ME!$C:$C,$B26,Baseline_ME!$D:$D,$C26,Baseline_ME!$E:$E,K$4,Baseline_ME!$B:$B,$A26)</f>
        <v>5</v>
      </c>
      <c r="L26" s="1"/>
      <c r="M26" s="1"/>
      <c r="N26" s="1"/>
      <c r="O26" s="1"/>
      <c r="P26" s="1"/>
      <c r="Q26" s="1"/>
      <c r="R26" s="1"/>
      <c r="S26" s="1"/>
    </row>
    <row r="27" spans="1:28" x14ac:dyDescent="0.25">
      <c r="A27" s="1" t="s">
        <v>71</v>
      </c>
      <c r="B27" s="1" t="s">
        <v>46</v>
      </c>
      <c r="C27" s="1" t="s">
        <v>32</v>
      </c>
      <c r="D27" s="12" t="s">
        <v>49</v>
      </c>
      <c r="E27" s="36">
        <f>SUMIFS(Baseline_ME!$F:$F,Baseline_ME!$C:$C,$B27,Baseline_ME!$D:$D,$C27,Baseline_ME!$E:$E,E$4,Baseline_ME!$B:$B,$A27)</f>
        <v>60</v>
      </c>
      <c r="F27" s="36">
        <f>SUMIFS(Baseline_ME!$F:$F,Baseline_ME!$C:$C,$B27,Baseline_ME!$D:$D,$C27,Baseline_ME!$E:$E,F$4,Baseline_ME!$B:$B,$A27)</f>
        <v>60</v>
      </c>
      <c r="G27" s="36">
        <f>SUMIFS(Baseline_ME!$F:$F,Baseline_ME!$C:$C,$B27,Baseline_ME!$D:$D,$C27,Baseline_ME!$E:$E,G$4,Baseline_ME!$B:$B,$A27)</f>
        <v>60</v>
      </c>
      <c r="H27" s="36">
        <f>SUMIFS(Baseline_ME!$F:$F,Baseline_ME!$C:$C,$B27,Baseline_ME!$D:$D,$C27,Baseline_ME!$E:$E,H$4,Baseline_ME!$B:$B,$A27)</f>
        <v>60</v>
      </c>
      <c r="I27" s="36">
        <f>SUMIFS(Baseline_ME!$F:$F,Baseline_ME!$C:$C,$B27,Baseline_ME!$D:$D,$C27,Baseline_ME!$E:$E,I$4,Baseline_ME!$B:$B,$A27)</f>
        <v>60</v>
      </c>
      <c r="J27" s="36">
        <f>SUMIFS(Baseline_ME!$F:$F,Baseline_ME!$C:$C,$B27,Baseline_ME!$D:$D,$C27,Baseline_ME!$E:$E,J$4,Baseline_ME!$B:$B,$A27)</f>
        <v>60</v>
      </c>
      <c r="K27" s="36">
        <f>SUMIFS(Baseline_ME!$F:$F,Baseline_ME!$C:$C,$B27,Baseline_ME!$D:$D,$C27,Baseline_ME!$E:$E,K$4,Baseline_ME!$B:$B,$A27)</f>
        <v>60</v>
      </c>
      <c r="L27" s="1"/>
      <c r="M27" s="1"/>
      <c r="N27" s="1"/>
      <c r="O27" s="1"/>
      <c r="P27" s="1"/>
      <c r="Q27" s="1"/>
      <c r="R27" s="1"/>
      <c r="S27" s="1"/>
    </row>
    <row r="28" spans="1:28" x14ac:dyDescent="0.25">
      <c r="A28" s="8" t="s">
        <v>71</v>
      </c>
      <c r="B28" s="8" t="s">
        <v>47</v>
      </c>
      <c r="C28" s="8" t="s">
        <v>32</v>
      </c>
      <c r="D28" s="34" t="s">
        <v>49</v>
      </c>
      <c r="E28" s="37">
        <f>SUMIFS(Baseline_ME!$F:$F,Baseline_ME!$C:$C,$B28,Baseline_ME!$D:$D,$C28,Baseline_ME!$E:$E,E$4,Baseline_ME!$B:$B,$A28)</f>
        <v>8</v>
      </c>
      <c r="F28" s="37">
        <f>SUMIFS(Baseline_ME!$F:$F,Baseline_ME!$C:$C,$B28,Baseline_ME!$D:$D,$C28,Baseline_ME!$E:$E,F$4,Baseline_ME!$B:$B,$A28)</f>
        <v>8</v>
      </c>
      <c r="G28" s="37">
        <f>SUMIFS(Baseline_ME!$F:$F,Baseline_ME!$C:$C,$B28,Baseline_ME!$D:$D,$C28,Baseline_ME!$E:$E,G$4,Baseline_ME!$B:$B,$A28)</f>
        <v>8</v>
      </c>
      <c r="H28" s="37">
        <f>SUMIFS(Baseline_ME!$F:$F,Baseline_ME!$C:$C,$B28,Baseline_ME!$D:$D,$C28,Baseline_ME!$E:$E,H$4,Baseline_ME!$B:$B,$A28)</f>
        <v>8</v>
      </c>
      <c r="I28" s="37">
        <f>SUMIFS(Baseline_ME!$F:$F,Baseline_ME!$C:$C,$B28,Baseline_ME!$D:$D,$C28,Baseline_ME!$E:$E,I$4,Baseline_ME!$B:$B,$A28)</f>
        <v>8</v>
      </c>
      <c r="J28" s="37">
        <f>SUMIFS(Baseline_ME!$F:$F,Baseline_ME!$C:$C,$B28,Baseline_ME!$D:$D,$C28,Baseline_ME!$E:$E,J$4,Baseline_ME!$B:$B,$A28)</f>
        <v>8</v>
      </c>
      <c r="K28" s="37">
        <f>SUMIFS(Baseline_ME!$F:$F,Baseline_ME!$C:$C,$B28,Baseline_ME!$D:$D,$C28,Baseline_ME!$E:$E,K$4,Baseline_ME!$B:$B,$A28)</f>
        <v>8</v>
      </c>
      <c r="L28" s="1"/>
      <c r="M28" s="1"/>
      <c r="N28" s="1"/>
      <c r="O28" s="1"/>
      <c r="P28" s="1"/>
      <c r="Q28" s="1"/>
      <c r="R28" s="1"/>
      <c r="S28" s="1"/>
    </row>
    <row r="29" spans="1:28" x14ac:dyDescent="0.25">
      <c r="A29" s="5" t="s">
        <v>69</v>
      </c>
      <c r="B29" s="5" t="s">
        <v>31</v>
      </c>
      <c r="C29" s="5" t="s">
        <v>32</v>
      </c>
      <c r="D29" s="33" t="s">
        <v>49</v>
      </c>
      <c r="E29" s="35">
        <f>SUMIFS(Baseline_ME!$F:$F,Baseline_ME!$C:$C,$B29,Baseline_ME!$D:$D,$C29,Baseline_ME!$E:$E,E$4,Baseline_ME!$B:$B,$A29)</f>
        <v>0.99999999999999989</v>
      </c>
      <c r="F29" s="35">
        <f>SUMIFS(Baseline_ME!$F:$F,Baseline_ME!$C:$C,$B29,Baseline_ME!$D:$D,$C29,Baseline_ME!$E:$E,F$4,Baseline_ME!$B:$B,$A29)</f>
        <v>1.2662695280780016</v>
      </c>
      <c r="G29" s="35">
        <f>SUMIFS(Baseline_ME!$F:$F,Baseline_ME!$C:$C,$B29,Baseline_ME!$D:$D,$C29,Baseline_ME!$E:$E,G$4,Baseline_ME!$B:$B,$A29)</f>
        <v>1.5227016982972568</v>
      </c>
      <c r="H29" s="35">
        <f>SUMIFS(Baseline_ME!$F:$F,Baseline_ME!$C:$C,$B29,Baseline_ME!$D:$D,$C29,Baseline_ME!$E:$E,H$4,Baseline_ME!$B:$B,$A29)</f>
        <v>1.7536572936815424</v>
      </c>
      <c r="I29" s="35">
        <f>SUMIFS(Baseline_ME!$F:$F,Baseline_ME!$C:$C,$B29,Baseline_ME!$D:$D,$C29,Baseline_ME!$E:$E,I$4,Baseline_ME!$B:$B,$A29)</f>
        <v>1.9486795111262465</v>
      </c>
      <c r="J29" s="35">
        <f>SUMIFS(Baseline_ME!$F:$F,Baseline_ME!$C:$C,$B29,Baseline_ME!$D:$D,$C29,Baseline_ME!$E:$E,J$4,Baseline_ME!$B:$B,$A29)</f>
        <v>2.1032072581229464</v>
      </c>
      <c r="K29" s="35">
        <f>SUMIFS(Baseline_ME!$F:$F,Baseline_ME!$C:$C,$B29,Baseline_ME!$D:$D,$C29,Baseline_ME!$E:$E,K$4,Baseline_ME!$B:$B,$A29)</f>
        <v>2.2179419321413523</v>
      </c>
      <c r="L29" s="1"/>
      <c r="M29" s="1"/>
      <c r="N29" s="1"/>
      <c r="O29" s="1"/>
      <c r="P29" s="1"/>
      <c r="Q29" s="1"/>
      <c r="R29" s="1"/>
      <c r="S29" s="1"/>
    </row>
    <row r="30" spans="1:28" x14ac:dyDescent="0.25">
      <c r="A30" s="1" t="s">
        <v>69</v>
      </c>
      <c r="B30" s="1" t="s">
        <v>42</v>
      </c>
      <c r="C30" s="1" t="s">
        <v>32</v>
      </c>
      <c r="D30" s="12" t="s">
        <v>49</v>
      </c>
      <c r="E30" s="36">
        <f>SUMIFS(Baseline_ME!$F:$F,Baseline_ME!$C:$C,$B30,Baseline_ME!$D:$D,$C30,Baseline_ME!$E:$E,E$4,Baseline_ME!$B:$B,$A30)</f>
        <v>15</v>
      </c>
      <c r="F30" s="36">
        <f>SUMIFS(Baseline_ME!$F:$F,Baseline_ME!$C:$C,$B30,Baseline_ME!$D:$D,$C30,Baseline_ME!$E:$E,F$4,Baseline_ME!$B:$B,$A30)</f>
        <v>18.994042921170024</v>
      </c>
      <c r="G30" s="36">
        <f>SUMIFS(Baseline_ME!$F:$F,Baseline_ME!$C:$C,$B30,Baseline_ME!$D:$D,$C30,Baseline_ME!$E:$E,G$4,Baseline_ME!$B:$B,$A30)</f>
        <v>22.840525474458843</v>
      </c>
      <c r="H30" s="36">
        <f>SUMIFS(Baseline_ME!$F:$F,Baseline_ME!$C:$C,$B30,Baseline_ME!$D:$D,$C30,Baseline_ME!$E:$E,H$4,Baseline_ME!$B:$B,$A30)</f>
        <v>26.30485940522313</v>
      </c>
      <c r="I30" s="36">
        <f>SUMIFS(Baseline_ME!$F:$F,Baseline_ME!$C:$C,$B30,Baseline_ME!$D:$D,$C30,Baseline_ME!$E:$E,I$4,Baseline_ME!$B:$B,$A30)</f>
        <v>29.230192666893696</v>
      </c>
      <c r="J30" s="36">
        <f>SUMIFS(Baseline_ME!$F:$F,Baseline_ME!$C:$C,$B30,Baseline_ME!$D:$D,$C30,Baseline_ME!$E:$E,J$4,Baseline_ME!$B:$B,$A30)</f>
        <v>31.548108871844196</v>
      </c>
      <c r="K30" s="36">
        <f>SUMIFS(Baseline_ME!$F:$F,Baseline_ME!$C:$C,$B30,Baseline_ME!$D:$D,$C30,Baseline_ME!$E:$E,K$4,Baseline_ME!$B:$B,$A30)</f>
        <v>33.269128982120286</v>
      </c>
      <c r="L30" s="1"/>
      <c r="M30" s="1"/>
      <c r="N30" s="1"/>
      <c r="O30" s="1"/>
      <c r="P30" s="1"/>
      <c r="Q30" s="1"/>
      <c r="R30" s="1"/>
      <c r="S30" s="1"/>
    </row>
    <row r="31" spans="1:28" x14ac:dyDescent="0.25">
      <c r="A31" s="1" t="s">
        <v>69</v>
      </c>
      <c r="B31" s="1" t="s">
        <v>43</v>
      </c>
      <c r="C31" s="1" t="s">
        <v>32</v>
      </c>
      <c r="D31" s="12" t="s">
        <v>49</v>
      </c>
      <c r="E31" s="36">
        <f>SUMIFS(Baseline_ME!$F:$F,Baseline_ME!$C:$C,$B31,Baseline_ME!$D:$D,$C31,Baseline_ME!$E:$E,E$4,Baseline_ME!$B:$B,$A31)</f>
        <v>40</v>
      </c>
      <c r="F31" s="36">
        <f>SUMIFS(Baseline_ME!$F:$F,Baseline_ME!$C:$C,$B31,Baseline_ME!$D:$D,$C31,Baseline_ME!$E:$E,F$4,Baseline_ME!$B:$B,$A31)</f>
        <v>50.650781123120062</v>
      </c>
      <c r="G31" s="36">
        <f>SUMIFS(Baseline_ME!$F:$F,Baseline_ME!$C:$C,$B31,Baseline_ME!$D:$D,$C31,Baseline_ME!$E:$E,G$4,Baseline_ME!$B:$B,$A31)</f>
        <v>60.908067931890244</v>
      </c>
      <c r="H31" s="36">
        <f>SUMIFS(Baseline_ME!$F:$F,Baseline_ME!$C:$C,$B31,Baseline_ME!$D:$D,$C31,Baseline_ME!$E:$E,H$4,Baseline_ME!$B:$B,$A31)</f>
        <v>70.146291747261685</v>
      </c>
      <c r="I31" s="36">
        <f>SUMIFS(Baseline_ME!$F:$F,Baseline_ME!$C:$C,$B31,Baseline_ME!$D:$D,$C31,Baseline_ME!$E:$E,I$4,Baseline_ME!$B:$B,$A31)</f>
        <v>77.947180445049852</v>
      </c>
      <c r="J31" s="36">
        <f>SUMIFS(Baseline_ME!$F:$F,Baseline_ME!$C:$C,$B31,Baseline_ME!$D:$D,$C31,Baseline_ME!$E:$E,J$4,Baseline_ME!$B:$B,$A31)</f>
        <v>84.128290324917856</v>
      </c>
      <c r="K31" s="36">
        <f>SUMIFS(Baseline_ME!$F:$F,Baseline_ME!$C:$C,$B31,Baseline_ME!$D:$D,$C31,Baseline_ME!$E:$E,K$4,Baseline_ME!$B:$B,$A31)</f>
        <v>88.717677285654077</v>
      </c>
      <c r="L31" s="1"/>
      <c r="M31" s="1"/>
      <c r="N31" s="1"/>
      <c r="O31" s="1"/>
      <c r="P31" s="1"/>
      <c r="Q31" s="1"/>
      <c r="R31" s="1"/>
      <c r="S31" s="1"/>
    </row>
    <row r="32" spans="1:28" x14ac:dyDescent="0.25">
      <c r="A32" s="1" t="s">
        <v>69</v>
      </c>
      <c r="B32" s="1" t="s">
        <v>44</v>
      </c>
      <c r="C32" s="1" t="s">
        <v>32</v>
      </c>
      <c r="D32" s="12" t="s">
        <v>49</v>
      </c>
      <c r="E32" s="36">
        <f>SUMIFS(Baseline_ME!$F:$F,Baseline_ME!$C:$C,$B32,Baseline_ME!$D:$D,$C32,Baseline_ME!$E:$E,E$4,Baseline_ME!$B:$B,$A32)</f>
        <v>150</v>
      </c>
      <c r="F32" s="36">
        <f>SUMIFS(Baseline_ME!$F:$F,Baseline_ME!$C:$C,$B32,Baseline_ME!$D:$D,$C32,Baseline_ME!$E:$E,F$4,Baseline_ME!$B:$B,$A32)</f>
        <v>189.94042921170015</v>
      </c>
      <c r="G32" s="36">
        <f>SUMIFS(Baseline_ME!$F:$F,Baseline_ME!$C:$C,$B32,Baseline_ME!$D:$D,$C32,Baseline_ME!$E:$E,G$4,Baseline_ME!$B:$B,$A32)</f>
        <v>228.4052547445884</v>
      </c>
      <c r="H32" s="36">
        <f>SUMIFS(Baseline_ME!$F:$F,Baseline_ME!$C:$C,$B32,Baseline_ME!$D:$D,$C32,Baseline_ME!$E:$E,H$4,Baseline_ME!$B:$B,$A32)</f>
        <v>263.04859405223129</v>
      </c>
      <c r="I32" s="36">
        <f>SUMIFS(Baseline_ME!$F:$F,Baseline_ME!$C:$C,$B32,Baseline_ME!$D:$D,$C32,Baseline_ME!$E:$E,I$4,Baseline_ME!$B:$B,$A32)</f>
        <v>292.30192666893691</v>
      </c>
      <c r="J32" s="36">
        <f>SUMIFS(Baseline_ME!$F:$F,Baseline_ME!$C:$C,$B32,Baseline_ME!$D:$D,$C32,Baseline_ME!$E:$E,J$4,Baseline_ME!$B:$B,$A32)</f>
        <v>315.48108871844192</v>
      </c>
      <c r="K32" s="36">
        <f>SUMIFS(Baseline_ME!$F:$F,Baseline_ME!$C:$C,$B32,Baseline_ME!$D:$D,$C32,Baseline_ME!$E:$E,K$4,Baseline_ME!$B:$B,$A32)</f>
        <v>332.69128982120276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 t="s">
        <v>69</v>
      </c>
      <c r="B33" s="1" t="s">
        <v>45</v>
      </c>
      <c r="C33" s="1" t="s">
        <v>32</v>
      </c>
      <c r="D33" s="12" t="s">
        <v>49</v>
      </c>
      <c r="E33" s="36">
        <f>SUMIFS(Baseline_ME!$F:$F,Baseline_ME!$C:$C,$B33,Baseline_ME!$D:$D,$C33,Baseline_ME!$E:$E,E$4,Baseline_ME!$B:$B,$A33)</f>
        <v>10</v>
      </c>
      <c r="F33" s="36">
        <f>SUMIFS(Baseline_ME!$F:$F,Baseline_ME!$C:$C,$B33,Baseline_ME!$D:$D,$C33,Baseline_ME!$E:$E,F$4,Baseline_ME!$B:$B,$A33)</f>
        <v>12.662695280780014</v>
      </c>
      <c r="G33" s="36">
        <f>SUMIFS(Baseline_ME!$F:$F,Baseline_ME!$C:$C,$B33,Baseline_ME!$D:$D,$C33,Baseline_ME!$E:$E,G$4,Baseline_ME!$B:$B,$A33)</f>
        <v>15.227016982972561</v>
      </c>
      <c r="H33" s="36">
        <f>SUMIFS(Baseline_ME!$F:$F,Baseline_ME!$C:$C,$B33,Baseline_ME!$D:$D,$C33,Baseline_ME!$E:$E,H$4,Baseline_ME!$B:$B,$A33)</f>
        <v>17.536572936815421</v>
      </c>
      <c r="I33" s="36">
        <f>SUMIFS(Baseline_ME!$F:$F,Baseline_ME!$C:$C,$B33,Baseline_ME!$D:$D,$C33,Baseline_ME!$E:$E,I$4,Baseline_ME!$B:$B,$A33)</f>
        <v>19.486795111262456</v>
      </c>
      <c r="J33" s="36">
        <f>SUMIFS(Baseline_ME!$F:$F,Baseline_ME!$C:$C,$B33,Baseline_ME!$D:$D,$C33,Baseline_ME!$E:$E,J$4,Baseline_ME!$B:$B,$A33)</f>
        <v>21.03207258122946</v>
      </c>
      <c r="K33" s="36">
        <f>SUMIFS(Baseline_ME!$F:$F,Baseline_ME!$C:$C,$B33,Baseline_ME!$D:$D,$C33,Baseline_ME!$E:$E,K$4,Baseline_ME!$B:$B,$A33)</f>
        <v>22.179419321413519</v>
      </c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 t="s">
        <v>69</v>
      </c>
      <c r="B34" s="1" t="s">
        <v>46</v>
      </c>
      <c r="C34" s="1" t="s">
        <v>32</v>
      </c>
      <c r="D34" s="12" t="s">
        <v>49</v>
      </c>
      <c r="E34" s="36">
        <f>SUMIFS(Baseline_ME!$F:$F,Baseline_ME!$C:$C,$B34,Baseline_ME!$D:$D,$C34,Baseline_ME!$E:$E,E$4,Baseline_ME!$B:$B,$A34)</f>
        <v>4.9999999999999991</v>
      </c>
      <c r="F34" s="36">
        <f>SUMIFS(Baseline_ME!$F:$F,Baseline_ME!$C:$C,$B34,Baseline_ME!$D:$D,$C34,Baseline_ME!$E:$E,F$4,Baseline_ME!$B:$B,$A34)</f>
        <v>6.3313476403900077</v>
      </c>
      <c r="G34" s="36">
        <f>SUMIFS(Baseline_ME!$F:$F,Baseline_ME!$C:$C,$B34,Baseline_ME!$D:$D,$C34,Baseline_ME!$E:$E,G$4,Baseline_ME!$B:$B,$A34)</f>
        <v>7.6135084914862814</v>
      </c>
      <c r="H34" s="36">
        <f>SUMIFS(Baseline_ME!$F:$F,Baseline_ME!$C:$C,$B34,Baseline_ME!$D:$D,$C34,Baseline_ME!$E:$E,H$4,Baseline_ME!$B:$B,$A34)</f>
        <v>8.7682864684077089</v>
      </c>
      <c r="I34" s="36">
        <f>SUMIFS(Baseline_ME!$F:$F,Baseline_ME!$C:$C,$B34,Baseline_ME!$D:$D,$C34,Baseline_ME!$E:$E,I$4,Baseline_ME!$B:$B,$A34)</f>
        <v>9.743397555631228</v>
      </c>
      <c r="J34" s="36">
        <f>SUMIFS(Baseline_ME!$F:$F,Baseline_ME!$C:$C,$B34,Baseline_ME!$D:$D,$C34,Baseline_ME!$E:$E,J$4,Baseline_ME!$B:$B,$A34)</f>
        <v>10.51603629061473</v>
      </c>
      <c r="K34" s="36">
        <f>SUMIFS(Baseline_ME!$F:$F,Baseline_ME!$C:$C,$B34,Baseline_ME!$D:$D,$C34,Baseline_ME!$E:$E,K$4,Baseline_ME!$B:$B,$A34)</f>
        <v>11.08970966070676</v>
      </c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8" t="s">
        <v>69</v>
      </c>
      <c r="B35" s="8" t="s">
        <v>47</v>
      </c>
      <c r="C35" s="8" t="s">
        <v>32</v>
      </c>
      <c r="D35" s="34" t="s">
        <v>49</v>
      </c>
      <c r="E35" s="37">
        <f>SUMIFS(Baseline_ME!$F:$F,Baseline_ME!$C:$C,$B35,Baseline_ME!$D:$D,$C35,Baseline_ME!$E:$E,E$4,Baseline_ME!$B:$B,$A35)</f>
        <v>68.000000000000014</v>
      </c>
      <c r="F35" s="37">
        <f>SUMIFS(Baseline_ME!$F:$F,Baseline_ME!$C:$C,$B35,Baseline_ME!$D:$D,$C35,Baseline_ME!$E:$E,F$4,Baseline_ME!$B:$B,$A35)</f>
        <v>80.047784825083895</v>
      </c>
      <c r="G35" s="37">
        <f>SUMIFS(Baseline_ME!$F:$F,Baseline_ME!$C:$C,$B35,Baseline_ME!$D:$D,$C35,Baseline_ME!$E:$E,G$4,Baseline_ME!$B:$B,$A35)</f>
        <v>91.22091628898059</v>
      </c>
      <c r="H35" s="37">
        <f>SUMIFS(Baseline_ME!$F:$F,Baseline_ME!$C:$C,$B35,Baseline_ME!$D:$D,$C35,Baseline_ME!$E:$E,H$4,Baseline_ME!$B:$B,$A35)</f>
        <v>101.21380422569408</v>
      </c>
      <c r="I35" s="37">
        <f>SUMIFS(Baseline_ME!$F:$F,Baseline_ME!$C:$C,$B35,Baseline_ME!$D:$D,$C35,Baseline_ME!$E:$E,I$4,Baseline_ME!$B:$B,$A35)</f>
        <v>109.85314173492692</v>
      </c>
      <c r="J35" s="37">
        <f>SUMIFS(Baseline_ME!$F:$F,Baseline_ME!$C:$C,$B35,Baseline_ME!$D:$D,$C35,Baseline_ME!$E:$E,J$4,Baseline_ME!$B:$B,$A35)</f>
        <v>117.09353561111139</v>
      </c>
      <c r="K35" s="37">
        <f>SUMIFS(Baseline_ME!$F:$F,Baseline_ME!$C:$C,$B35,Baseline_ME!$D:$D,$C35,Baseline_ME!$E:$E,K$4,Baseline_ME!$B:$B,$A35)</f>
        <v>122.99610402650885</v>
      </c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5" t="s">
        <v>67</v>
      </c>
      <c r="B36" s="5" t="s">
        <v>31</v>
      </c>
      <c r="C36" s="5" t="s">
        <v>32</v>
      </c>
      <c r="D36" s="33" t="s">
        <v>49</v>
      </c>
      <c r="E36" s="35">
        <f>SUMIFS(Baseline_ME!$F:$F,Baseline_ME!$C:$C,$B36,Baseline_ME!$D:$D,$C36,Baseline_ME!$E:$E,E$4,Baseline_ME!$B:$B,$A36)</f>
        <v>6</v>
      </c>
      <c r="F36" s="35">
        <f>SUMIFS(Baseline_ME!$F:$F,Baseline_ME!$C:$C,$B36,Baseline_ME!$D:$D,$C36,Baseline_ME!$E:$E,F$4,Baseline_ME!$B:$B,$A36)</f>
        <v>6.0806464733842551</v>
      </c>
      <c r="G36" s="35">
        <f>SUMIFS(Baseline_ME!$F:$F,Baseline_ME!$C:$C,$B36,Baseline_ME!$D:$D,$C36,Baseline_ME!$E:$E,G$4,Baseline_ME!$B:$B,$A36)</f>
        <v>5.9915983459668469</v>
      </c>
      <c r="H36" s="35">
        <f>SUMIFS(Baseline_ME!$F:$F,Baseline_ME!$C:$C,$B36,Baseline_ME!$D:$D,$C36,Baseline_ME!$E:$E,H$4,Baseline_ME!$B:$B,$A36)</f>
        <v>5.8830334797821031</v>
      </c>
      <c r="I36" s="35">
        <f>SUMIFS(Baseline_ME!$F:$F,Baseline_ME!$C:$C,$B36,Baseline_ME!$D:$D,$C36,Baseline_ME!$E:$E,I$4,Baseline_ME!$B:$B,$A36)</f>
        <v>5.8354408548623455</v>
      </c>
      <c r="J36" s="35">
        <f>SUMIFS(Baseline_ME!$F:$F,Baseline_ME!$C:$C,$B36,Baseline_ME!$D:$D,$C36,Baseline_ME!$E:$E,J$4,Baseline_ME!$B:$B,$A36)</f>
        <v>5.8802787763847286</v>
      </c>
      <c r="K36" s="35">
        <f>SUMIFS(Baseline_ME!$F:$F,Baseline_ME!$C:$C,$B36,Baseline_ME!$D:$D,$C36,Baseline_ME!$E:$E,K$4,Baseline_ME!$B:$B,$A36)</f>
        <v>6.0202232417967245</v>
      </c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 t="s">
        <v>67</v>
      </c>
      <c r="B37" s="1" t="s">
        <v>42</v>
      </c>
      <c r="C37" s="1" t="s">
        <v>32</v>
      </c>
      <c r="D37" s="12" t="s">
        <v>49</v>
      </c>
      <c r="E37" s="36">
        <f>SUMIFS(Baseline_ME!$F:$F,Baseline_ME!$C:$C,$B37,Baseline_ME!$D:$D,$C37,Baseline_ME!$E:$E,E$4,Baseline_ME!$B:$B,$A37)</f>
        <v>7</v>
      </c>
      <c r="F37" s="36">
        <f>SUMIFS(Baseline_ME!$F:$F,Baseline_ME!$C:$C,$B37,Baseline_ME!$D:$D,$C37,Baseline_ME!$E:$E,F$4,Baseline_ME!$B:$B,$A37)</f>
        <v>7.0460505370798074</v>
      </c>
      <c r="G37" s="36">
        <f>SUMIFS(Baseline_ME!$F:$F,Baseline_ME!$C:$C,$B37,Baseline_ME!$D:$D,$C37,Baseline_ME!$E:$E,G$4,Baseline_ME!$B:$B,$A37)</f>
        <v>6.9536003270885605</v>
      </c>
      <c r="H37" s="36">
        <f>SUMIFS(Baseline_ME!$F:$F,Baseline_ME!$C:$C,$B37,Baseline_ME!$D:$D,$C37,Baseline_ME!$E:$E,H$4,Baseline_ME!$B:$B,$A37)</f>
        <v>6.8302526833935628</v>
      </c>
      <c r="I37" s="36">
        <f>SUMIFS(Baseline_ME!$F:$F,Baseline_ME!$C:$C,$B37,Baseline_ME!$D:$D,$C37,Baseline_ME!$E:$E,I$4,Baseline_ME!$B:$B,$A37)</f>
        <v>6.7344885762017572</v>
      </c>
      <c r="J37" s="36">
        <f>SUMIFS(Baseline_ME!$F:$F,Baseline_ME!$C:$C,$B37,Baseline_ME!$D:$D,$C37,Baseline_ME!$E:$E,J$4,Baseline_ME!$B:$B,$A37)</f>
        <v>6.6903236033238116</v>
      </c>
      <c r="K37" s="36">
        <f>SUMIFS(Baseline_ME!$F:$F,Baseline_ME!$C:$C,$B37,Baseline_ME!$D:$D,$C37,Baseline_ME!$E:$E,K$4,Baseline_ME!$B:$B,$A37)</f>
        <v>6.7011441536840257</v>
      </c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 t="s">
        <v>67</v>
      </c>
      <c r="B38" s="1" t="s">
        <v>43</v>
      </c>
      <c r="C38" s="1" t="s">
        <v>32</v>
      </c>
      <c r="D38" s="12" t="s">
        <v>49</v>
      </c>
      <c r="E38" s="36">
        <f>SUMIFS(Baseline_ME!$F:$F,Baseline_ME!$C:$C,$B38,Baseline_ME!$D:$D,$C38,Baseline_ME!$E:$E,E$4,Baseline_ME!$B:$B,$A38)</f>
        <v>20</v>
      </c>
      <c r="F38" s="36">
        <f>SUMIFS(Baseline_ME!$F:$F,Baseline_ME!$C:$C,$B38,Baseline_ME!$D:$D,$C38,Baseline_ME!$E:$E,F$4,Baseline_ME!$B:$B,$A38)</f>
        <v>20.256371033455054</v>
      </c>
      <c r="G38" s="36">
        <f>SUMIFS(Baseline_ME!$F:$F,Baseline_ME!$C:$C,$B38,Baseline_ME!$D:$D,$C38,Baseline_ME!$E:$E,G$4,Baseline_ME!$B:$B,$A38)</f>
        <v>20.184913854520531</v>
      </c>
      <c r="H38" s="36">
        <f>SUMIFS(Baseline_ME!$F:$F,Baseline_ME!$C:$C,$B38,Baseline_ME!$D:$D,$C38,Baseline_ME!$E:$E,H$4,Baseline_ME!$B:$B,$A38)</f>
        <v>20.188835857791297</v>
      </c>
      <c r="I38" s="36">
        <f>SUMIFS(Baseline_ME!$F:$F,Baseline_ME!$C:$C,$B38,Baseline_ME!$D:$D,$C38,Baseline_ME!$E:$E,I$4,Baseline_ME!$B:$B,$A38)</f>
        <v>20.474528207440251</v>
      </c>
      <c r="J38" s="36">
        <f>SUMIFS(Baseline_ME!$F:$F,Baseline_ME!$C:$C,$B38,Baseline_ME!$D:$D,$C38,Baseline_ME!$E:$E,J$4,Baseline_ME!$B:$B,$A38)</f>
        <v>21.112309278391713</v>
      </c>
      <c r="K38" s="36">
        <f>SUMIFS(Baseline_ME!$F:$F,Baseline_ME!$C:$C,$B38,Baseline_ME!$D:$D,$C38,Baseline_ME!$E:$E,K$4,Baseline_ME!$B:$B,$A38)</f>
        <v>22.090529826096827</v>
      </c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 t="s">
        <v>67</v>
      </c>
      <c r="B39" s="1" t="s">
        <v>44</v>
      </c>
      <c r="C39" s="1" t="s">
        <v>32</v>
      </c>
      <c r="D39" s="12" t="s">
        <v>49</v>
      </c>
      <c r="E39" s="36">
        <f>SUMIFS(Baseline_ME!$F:$F,Baseline_ME!$C:$C,$B39,Baseline_ME!$D:$D,$C39,Baseline_ME!$E:$E,E$4,Baseline_ME!$B:$B,$A39)</f>
        <v>9</v>
      </c>
      <c r="F39" s="36">
        <f>SUMIFS(Baseline_ME!$F:$F,Baseline_ME!$C:$C,$B39,Baseline_ME!$D:$D,$C39,Baseline_ME!$E:$E,F$4,Baseline_ME!$B:$B,$A39)</f>
        <v>8.7577270278868422</v>
      </c>
      <c r="G39" s="36">
        <f>SUMIFS(Baseline_ME!$F:$F,Baseline_ME!$C:$C,$B39,Baseline_ME!$D:$D,$C39,Baseline_ME!$E:$E,G$4,Baseline_ME!$B:$B,$A39)</f>
        <v>8.4568568404909463</v>
      </c>
      <c r="H39" s="36">
        <f>SUMIFS(Baseline_ME!$F:$F,Baseline_ME!$C:$C,$B39,Baseline_ME!$D:$D,$C39,Baseline_ME!$E:$E,H$4,Baseline_ME!$B:$B,$A39)</f>
        <v>8.2031225150575935</v>
      </c>
      <c r="I39" s="36">
        <f>SUMIFS(Baseline_ME!$F:$F,Baseline_ME!$C:$C,$B39,Baseline_ME!$D:$D,$C39,Baseline_ME!$E:$E,I$4,Baseline_ME!$B:$B,$A39)</f>
        <v>8.0434482205402613</v>
      </c>
      <c r="J39" s="36">
        <f>SUMIFS(Baseline_ME!$F:$F,Baseline_ME!$C:$C,$B39,Baseline_ME!$D:$D,$C39,Baseline_ME!$E:$E,J$4,Baseline_ME!$B:$B,$A39)</f>
        <v>7.9877785771703689</v>
      </c>
      <c r="K39" s="36">
        <f>SUMIFS(Baseline_ME!$F:$F,Baseline_ME!$C:$C,$B39,Baseline_ME!$D:$D,$C39,Baseline_ME!$E:$E,K$4,Baseline_ME!$B:$B,$A39)</f>
        <v>8.0259168400486036</v>
      </c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 t="s">
        <v>67</v>
      </c>
      <c r="B40" s="1" t="s">
        <v>45</v>
      </c>
      <c r="C40" s="1" t="s">
        <v>32</v>
      </c>
      <c r="D40" s="12" t="s">
        <v>49</v>
      </c>
      <c r="E40" s="36">
        <f>SUMIFS(Baseline_ME!$F:$F,Baseline_ME!$C:$C,$B40,Baseline_ME!$D:$D,$C40,Baseline_ME!$E:$E,E$4,Baseline_ME!$B:$B,$A40)</f>
        <v>2</v>
      </c>
      <c r="F40" s="36">
        <f>SUMIFS(Baseline_ME!$F:$F,Baseline_ME!$C:$C,$B40,Baseline_ME!$D:$D,$C40,Baseline_ME!$E:$E,F$4,Baseline_ME!$B:$B,$A40)</f>
        <v>2.0572248235566986</v>
      </c>
      <c r="G40" s="36">
        <f>SUMIFS(Baseline_ME!$F:$F,Baseline_ME!$C:$C,$B40,Baseline_ME!$D:$D,$C40,Baseline_ME!$E:$E,G$4,Baseline_ME!$B:$B,$A40)</f>
        <v>2.1001743147972278</v>
      </c>
      <c r="H40" s="36">
        <f>SUMIFS(Baseline_ME!$F:$F,Baseline_ME!$C:$C,$B40,Baseline_ME!$D:$D,$C40,Baseline_ME!$E:$E,H$4,Baseline_ME!$B:$B,$A40)</f>
        <v>2.15032769193891</v>
      </c>
      <c r="I40" s="36">
        <f>SUMIFS(Baseline_ME!$F:$F,Baseline_ME!$C:$C,$B40,Baseline_ME!$D:$D,$C40,Baseline_ME!$E:$E,I$4,Baseline_ME!$B:$B,$A40)</f>
        <v>2.2185218827549642</v>
      </c>
      <c r="J40" s="36">
        <f>SUMIFS(Baseline_ME!$F:$F,Baseline_ME!$C:$C,$B40,Baseline_ME!$D:$D,$C40,Baseline_ME!$E:$E,J$4,Baseline_ME!$B:$B,$A40)</f>
        <v>2.3079224148769315</v>
      </c>
      <c r="K40" s="36">
        <f>SUMIFS(Baseline_ME!$F:$F,Baseline_ME!$C:$C,$B40,Baseline_ME!$D:$D,$C40,Baseline_ME!$E:$E,K$4,Baseline_ME!$B:$B,$A40)</f>
        <v>2.4167054645682038</v>
      </c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 t="s">
        <v>67</v>
      </c>
      <c r="B41" s="1" t="s">
        <v>46</v>
      </c>
      <c r="C41" s="1" t="s">
        <v>32</v>
      </c>
      <c r="D41" s="12" t="s">
        <v>49</v>
      </c>
      <c r="E41" s="36">
        <f>SUMIFS(Baseline_ME!$F:$F,Baseline_ME!$C:$C,$B41,Baseline_ME!$D:$D,$C41,Baseline_ME!$E:$E,E$4,Baseline_ME!$B:$B,$A41)</f>
        <v>2</v>
      </c>
      <c r="F41" s="36">
        <f>SUMIFS(Baseline_ME!$F:$F,Baseline_ME!$C:$C,$B41,Baseline_ME!$D:$D,$C41,Baseline_ME!$E:$E,F$4,Baseline_ME!$B:$B,$A41)</f>
        <v>1.8972874748575648</v>
      </c>
      <c r="G41" s="36">
        <f>SUMIFS(Baseline_ME!$F:$F,Baseline_ME!$C:$C,$B41,Baseline_ME!$D:$D,$C41,Baseline_ME!$E:$E,G$4,Baseline_ME!$B:$B,$A41)</f>
        <v>1.8364278432178245</v>
      </c>
      <c r="H41" s="36">
        <f>SUMIFS(Baseline_ME!$F:$F,Baseline_ME!$C:$C,$B41,Baseline_ME!$D:$D,$C41,Baseline_ME!$E:$E,H$4,Baseline_ME!$B:$B,$A41)</f>
        <v>1.8240209378166621</v>
      </c>
      <c r="I41" s="36">
        <f>SUMIFS(Baseline_ME!$F:$F,Baseline_ME!$C:$C,$B41,Baseline_ME!$D:$D,$C41,Baseline_ME!$E:$E,I$4,Baseline_ME!$B:$B,$A41)</f>
        <v>1.859880756631211</v>
      </c>
      <c r="J41" s="36">
        <f>SUMIFS(Baseline_ME!$F:$F,Baseline_ME!$C:$C,$B41,Baseline_ME!$D:$D,$C41,Baseline_ME!$E:$E,J$4,Baseline_ME!$B:$B,$A41)</f>
        <v>1.9398653028969606</v>
      </c>
      <c r="K41" s="36">
        <f>SUMIFS(Baseline_ME!$F:$F,Baseline_ME!$C:$C,$B41,Baseline_ME!$D:$D,$C41,Baseline_ME!$E:$E,K$4,Baseline_ME!$B:$B,$A41)</f>
        <v>2.0574267350551061</v>
      </c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8" t="s">
        <v>67</v>
      </c>
      <c r="B42" s="8" t="s">
        <v>47</v>
      </c>
      <c r="C42" s="8" t="s">
        <v>32</v>
      </c>
      <c r="D42" s="34" t="s">
        <v>49</v>
      </c>
      <c r="E42" s="37">
        <f>SUMIFS(Baseline_ME!$F:$F,Baseline_ME!$C:$C,$B42,Baseline_ME!$D:$D,$C42,Baseline_ME!$E:$E,E$4,Baseline_ME!$B:$B,$A42)</f>
        <v>5</v>
      </c>
      <c r="F42" s="37">
        <f>SUMIFS(Baseline_ME!$F:$F,Baseline_ME!$C:$C,$B42,Baseline_ME!$D:$D,$C42,Baseline_ME!$E:$E,F$4,Baseline_ME!$B:$B,$A42)</f>
        <v>5.4389144841469488</v>
      </c>
      <c r="G42" s="37">
        <f>SUMIFS(Baseline_ME!$F:$F,Baseline_ME!$C:$C,$B42,Baseline_ME!$D:$D,$C42,Baseline_ME!$E:$E,G$4,Baseline_ME!$B:$B,$A42)</f>
        <v>5.8666162347684327</v>
      </c>
      <c r="H42" s="37">
        <f>SUMIFS(Baseline_ME!$F:$F,Baseline_ME!$C:$C,$B42,Baseline_ME!$D:$D,$C42,Baseline_ME!$E:$E,H$4,Baseline_ME!$B:$B,$A42)</f>
        <v>6.33275420040626</v>
      </c>
      <c r="I42" s="37">
        <f>SUMIFS(Baseline_ME!$F:$F,Baseline_ME!$C:$C,$B42,Baseline_ME!$D:$D,$C42,Baseline_ME!$E:$E,I$4,Baseline_ME!$B:$B,$A42)</f>
        <v>6.8645876339998999</v>
      </c>
      <c r="J42" s="37">
        <f>SUMIFS(Baseline_ME!$F:$F,Baseline_ME!$C:$C,$B42,Baseline_ME!$D:$D,$C42,Baseline_ME!$E:$E,J$4,Baseline_ME!$B:$B,$A42)</f>
        <v>7.4686186897407341</v>
      </c>
      <c r="K42" s="37">
        <f>SUMIFS(Baseline_ME!$F:$F,Baseline_ME!$C:$C,$B42,Baseline_ME!$D:$D,$C42,Baseline_ME!$E:$E,K$4,Baseline_ME!$B:$B,$A42)</f>
        <v>8.1351349752957809</v>
      </c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5" t="s">
        <v>68</v>
      </c>
      <c r="B43" s="5" t="s">
        <v>31</v>
      </c>
      <c r="C43" s="5" t="s">
        <v>32</v>
      </c>
      <c r="D43" s="33" t="s">
        <v>49</v>
      </c>
      <c r="E43" s="35">
        <f>SUMIFS(Baseline_ME!$F:$F,Baseline_ME!$C:$C,$B43,Baseline_ME!$D:$D,$C43,Baseline_ME!$E:$E,E$4,Baseline_ME!$B:$B,$A43)</f>
        <v>12</v>
      </c>
      <c r="F43" s="35">
        <f>SUMIFS(Baseline_ME!$F:$F,Baseline_ME!$C:$C,$B43,Baseline_ME!$D:$D,$C43,Baseline_ME!$E:$E,F$4,Baseline_ME!$B:$B,$A43)</f>
        <v>14.39629151506843</v>
      </c>
      <c r="G43" s="35">
        <f>SUMIFS(Baseline_ME!$F:$F,Baseline_ME!$C:$C,$B43,Baseline_ME!$D:$D,$C43,Baseline_ME!$E:$E,G$4,Baseline_ME!$B:$B,$A43)</f>
        <v>16.965401996307854</v>
      </c>
      <c r="H43" s="35">
        <f>SUMIFS(Baseline_ME!$F:$F,Baseline_ME!$C:$C,$B43,Baseline_ME!$D:$D,$C43,Baseline_ME!$E:$E,H$4,Baseline_ME!$B:$B,$A43)</f>
        <v>19.529142527995191</v>
      </c>
      <c r="I43" s="35">
        <f>SUMIFS(Baseline_ME!$F:$F,Baseline_ME!$C:$C,$B43,Baseline_ME!$D:$D,$C43,Baseline_ME!$E:$E,I$4,Baseline_ME!$B:$B,$A43)</f>
        <v>21.930959556391798</v>
      </c>
      <c r="J43" s="35">
        <f>SUMIFS(Baseline_ME!$F:$F,Baseline_ME!$C:$C,$B43,Baseline_ME!$D:$D,$C43,Baseline_ME!$E:$E,J$4,Baseline_ME!$B:$B,$A43)</f>
        <v>24.056934306180992</v>
      </c>
      <c r="K43" s="35">
        <f>SUMIFS(Baseline_ME!$F:$F,Baseline_ME!$C:$C,$B43,Baseline_ME!$D:$D,$C43,Baseline_ME!$E:$E,K$4,Baseline_ME!$B:$B,$A43)</f>
        <v>25.844645854913303</v>
      </c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 t="s">
        <v>68</v>
      </c>
      <c r="B44" s="1" t="s">
        <v>42</v>
      </c>
      <c r="C44" s="1" t="s">
        <v>32</v>
      </c>
      <c r="D44" s="12" t="s">
        <v>49</v>
      </c>
      <c r="E44" s="36">
        <f>SUMIFS(Baseline_ME!$F:$F,Baseline_ME!$C:$C,$B44,Baseline_ME!$D:$D,$C44,Baseline_ME!$E:$E,E$4,Baseline_ME!$B:$B,$A44)</f>
        <v>52</v>
      </c>
      <c r="F44" s="36">
        <f>SUMIFS(Baseline_ME!$F:$F,Baseline_ME!$C:$C,$B44,Baseline_ME!$D:$D,$C44,Baseline_ME!$E:$E,F$4,Baseline_ME!$B:$B,$A44)</f>
        <v>61.73297955078062</v>
      </c>
      <c r="G44" s="36">
        <f>SUMIFS(Baseline_ME!$F:$F,Baseline_ME!$C:$C,$B44,Baseline_ME!$D:$D,$C44,Baseline_ME!$E:$E,G$4,Baseline_ME!$B:$B,$A44)</f>
        <v>71.447589759477836</v>
      </c>
      <c r="H44" s="36">
        <f>SUMIFS(Baseline_ME!$F:$F,Baseline_ME!$C:$C,$B44,Baseline_ME!$D:$D,$C44,Baseline_ME!$E:$E,H$4,Baseline_ME!$B:$B,$A44)</f>
        <v>80.730939442765262</v>
      </c>
      <c r="I44" s="36">
        <f>SUMIFS(Baseline_ME!$F:$F,Baseline_ME!$C:$C,$B44,Baseline_ME!$D:$D,$C44,Baseline_ME!$E:$E,I$4,Baseline_ME!$B:$B,$A44)</f>
        <v>89.24586173192975</v>
      </c>
      <c r="J44" s="36">
        <f>SUMIFS(Baseline_ME!$F:$F,Baseline_ME!$C:$C,$B44,Baseline_ME!$D:$D,$C44,Baseline_ME!$E:$E,J$4,Baseline_ME!$B:$B,$A44)</f>
        <v>96.767322662151727</v>
      </c>
      <c r="K44" s="36">
        <f>SUMIFS(Baseline_ME!$F:$F,Baseline_ME!$C:$C,$B44,Baseline_ME!$D:$D,$C44,Baseline_ME!$E:$E,K$4,Baseline_ME!$B:$B,$A44)</f>
        <v>103.19031530874926</v>
      </c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 t="s">
        <v>68</v>
      </c>
      <c r="B45" s="1" t="s">
        <v>43</v>
      </c>
      <c r="C45" s="1" t="s">
        <v>32</v>
      </c>
      <c r="D45" s="12" t="s">
        <v>49</v>
      </c>
      <c r="E45" s="36">
        <f>SUMIFS(Baseline_ME!$F:$F,Baseline_ME!$C:$C,$B45,Baseline_ME!$D:$D,$C45,Baseline_ME!$E:$E,E$4,Baseline_ME!$B:$B,$A45)</f>
        <v>24</v>
      </c>
      <c r="F45" s="36">
        <f>SUMIFS(Baseline_ME!$F:$F,Baseline_ME!$C:$C,$B45,Baseline_ME!$D:$D,$C45,Baseline_ME!$E:$E,F$4,Baseline_ME!$B:$B,$A45)</f>
        <v>29.340347216465133</v>
      </c>
      <c r="G45" s="36">
        <f>SUMIFS(Baseline_ME!$F:$F,Baseline_ME!$C:$C,$B45,Baseline_ME!$D:$D,$C45,Baseline_ME!$E:$E,G$4,Baseline_ME!$B:$B,$A45)</f>
        <v>34.784216481861151</v>
      </c>
      <c r="H45" s="36">
        <f>SUMIFS(Baseline_ME!$F:$F,Baseline_ME!$C:$C,$B45,Baseline_ME!$D:$D,$C45,Baseline_ME!$E:$E,H$4,Baseline_ME!$B:$B,$A45)</f>
        <v>39.828988583921173</v>
      </c>
      <c r="I45" s="36">
        <f>SUMIFS(Baseline_ME!$F:$F,Baseline_ME!$C:$C,$B45,Baseline_ME!$D:$D,$C45,Baseline_ME!$E:$E,I$4,Baseline_ME!$B:$B,$A45)</f>
        <v>44.070491410468051</v>
      </c>
      <c r="J45" s="36">
        <f>SUMIFS(Baseline_ME!$F:$F,Baseline_ME!$C:$C,$B45,Baseline_ME!$D:$D,$C45,Baseline_ME!$E:$E,J$4,Baseline_ME!$B:$B,$A45)</f>
        <v>47.288063190251727</v>
      </c>
      <c r="K45" s="36">
        <f>SUMIFS(Baseline_ME!$F:$F,Baseline_ME!$C:$C,$B45,Baseline_ME!$D:$D,$C45,Baseline_ME!$E:$E,K$4,Baseline_ME!$B:$B,$A45)</f>
        <v>49.456848621067735</v>
      </c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 t="s">
        <v>68</v>
      </c>
      <c r="B46" s="1" t="s">
        <v>44</v>
      </c>
      <c r="C46" s="1" t="s">
        <v>32</v>
      </c>
      <c r="D46" s="12" t="s">
        <v>49</v>
      </c>
      <c r="E46" s="36">
        <f>SUMIFS(Baseline_ME!$F:$F,Baseline_ME!$C:$C,$B46,Baseline_ME!$D:$D,$C46,Baseline_ME!$E:$E,E$4,Baseline_ME!$B:$B,$A46)</f>
        <v>12</v>
      </c>
      <c r="F46" s="36">
        <f>SUMIFS(Baseline_ME!$F:$F,Baseline_ME!$C:$C,$B46,Baseline_ME!$D:$D,$C46,Baseline_ME!$E:$E,F$4,Baseline_ME!$B:$B,$A46)</f>
        <v>15.622820516328614</v>
      </c>
      <c r="G46" s="36">
        <f>SUMIFS(Baseline_ME!$F:$F,Baseline_ME!$C:$C,$B46,Baseline_ME!$D:$D,$C46,Baseline_ME!$E:$E,G$4,Baseline_ME!$B:$B,$A46)</f>
        <v>19.403774690791632</v>
      </c>
      <c r="H46" s="36">
        <f>SUMIFS(Baseline_ME!$F:$F,Baseline_ME!$C:$C,$B46,Baseline_ME!$D:$D,$C46,Baseline_ME!$E:$E,H$4,Baseline_ME!$B:$B,$A46)</f>
        <v>22.993033356662579</v>
      </c>
      <c r="I46" s="36">
        <f>SUMIFS(Baseline_ME!$F:$F,Baseline_ME!$C:$C,$B46,Baseline_ME!$D:$D,$C46,Baseline_ME!$E:$E,I$4,Baseline_ME!$B:$B,$A46)</f>
        <v>26.087845463397304</v>
      </c>
      <c r="J46" s="36">
        <f>SUMIFS(Baseline_ME!$F:$F,Baseline_ME!$C:$C,$B46,Baseline_ME!$D:$D,$C46,Baseline_ME!$E:$E,J$4,Baseline_ME!$B:$B,$A46)</f>
        <v>28.503688169930605</v>
      </c>
      <c r="K46" s="36">
        <f>SUMIFS(Baseline_ME!$F:$F,Baseline_ME!$C:$C,$B46,Baseline_ME!$D:$D,$C46,Baseline_ME!$E:$E,K$4,Baseline_ME!$B:$B,$A46)</f>
        <v>30.194475627409684</v>
      </c>
    </row>
    <row r="47" spans="1:19" x14ac:dyDescent="0.25">
      <c r="A47" s="1" t="s">
        <v>68</v>
      </c>
      <c r="B47" s="1" t="s">
        <v>45</v>
      </c>
      <c r="C47" s="1" t="s">
        <v>32</v>
      </c>
      <c r="D47" s="12" t="s">
        <v>49</v>
      </c>
      <c r="E47" s="36">
        <f>SUMIFS(Baseline_ME!$F:$F,Baseline_ME!$C:$C,$B47,Baseline_ME!$D:$D,$C47,Baseline_ME!$E:$E,E$4,Baseline_ME!$B:$B,$A47)</f>
        <v>6</v>
      </c>
      <c r="F47" s="36">
        <f>SUMIFS(Baseline_ME!$F:$F,Baseline_ME!$C:$C,$B47,Baseline_ME!$D:$D,$C47,Baseline_ME!$E:$E,F$4,Baseline_ME!$B:$B,$A47)</f>
        <v>7.1142228477215914</v>
      </c>
      <c r="G47" s="36">
        <f>SUMIFS(Baseline_ME!$F:$F,Baseline_ME!$C:$C,$B47,Baseline_ME!$D:$D,$C47,Baseline_ME!$E:$E,G$4,Baseline_ME!$B:$B,$A47)</f>
        <v>8.1862623835701864</v>
      </c>
      <c r="H47" s="36">
        <f>SUMIFS(Baseline_ME!$F:$F,Baseline_ME!$C:$C,$B47,Baseline_ME!$D:$D,$C47,Baseline_ME!$E:$E,H$4,Baseline_ME!$B:$B,$A47)</f>
        <v>9.1575575925903685</v>
      </c>
      <c r="I47" s="36">
        <f>SUMIFS(Baseline_ME!$F:$F,Baseline_ME!$C:$C,$B47,Baseline_ME!$D:$D,$C47,Baseline_ME!$E:$E,I$4,Baseline_ME!$B:$B,$A47)</f>
        <v>9.9902554584963443</v>
      </c>
      <c r="J47" s="36">
        <f>SUMIFS(Baseline_ME!$F:$F,Baseline_ME!$C:$C,$B47,Baseline_ME!$D:$D,$C47,Baseline_ME!$E:$E,J$4,Baseline_ME!$B:$B,$A47)</f>
        <v>10.669211806046151</v>
      </c>
      <c r="K47" s="36">
        <f>SUMIFS(Baseline_ME!$F:$F,Baseline_ME!$C:$C,$B47,Baseline_ME!$D:$D,$C47,Baseline_ME!$E:$E,K$4,Baseline_ME!$B:$B,$A47)</f>
        <v>11.198480977459905</v>
      </c>
    </row>
    <row r="48" spans="1:19" x14ac:dyDescent="0.25">
      <c r="A48" s="1" t="s">
        <v>68</v>
      </c>
      <c r="B48" s="1" t="s">
        <v>46</v>
      </c>
      <c r="C48" s="1" t="s">
        <v>32</v>
      </c>
      <c r="D48" s="12" t="s">
        <v>49</v>
      </c>
      <c r="E48" s="36">
        <f>SUMIFS(Baseline_ME!$F:$F,Baseline_ME!$C:$C,$B48,Baseline_ME!$D:$D,$C48,Baseline_ME!$E:$E,E$4,Baseline_ME!$B:$B,$A48)</f>
        <v>3</v>
      </c>
      <c r="F48" s="36">
        <f>SUMIFS(Baseline_ME!$F:$F,Baseline_ME!$C:$C,$B48,Baseline_ME!$D:$D,$C48,Baseline_ME!$E:$E,F$4,Baseline_ME!$B:$B,$A48)</f>
        <v>3.5873430573980931</v>
      </c>
      <c r="G48" s="36">
        <f>SUMIFS(Baseline_ME!$F:$F,Baseline_ME!$C:$C,$B48,Baseline_ME!$D:$D,$C48,Baseline_ME!$E:$E,G$4,Baseline_ME!$B:$B,$A48)</f>
        <v>4.1437097176089441</v>
      </c>
      <c r="H48" s="36">
        <f>SUMIFS(Baseline_ME!$F:$F,Baseline_ME!$C:$C,$B48,Baseline_ME!$D:$D,$C48,Baseline_ME!$E:$E,H$4,Baseline_ME!$B:$B,$A48)</f>
        <v>4.6251755914891737</v>
      </c>
      <c r="I48" s="36">
        <f>SUMIFS(Baseline_ME!$F:$F,Baseline_ME!$C:$C,$B48,Baseline_ME!$D:$D,$C48,Baseline_ME!$E:$E,I$4,Baseline_ME!$B:$B,$A48)</f>
        <v>5.0028722234573655</v>
      </c>
      <c r="J48" s="36">
        <f>SUMIFS(Baseline_ME!$F:$F,Baseline_ME!$C:$C,$B48,Baseline_ME!$D:$D,$C48,Baseline_ME!$E:$E,J$4,Baseline_ME!$B:$B,$A48)</f>
        <v>5.2676432483865918</v>
      </c>
      <c r="K48" s="36">
        <f>SUMIFS(Baseline_ME!$F:$F,Baseline_ME!$C:$C,$B48,Baseline_ME!$D:$D,$C48,Baseline_ME!$E:$E,K$4,Baseline_ME!$B:$B,$A48)</f>
        <v>5.4276509171457761</v>
      </c>
    </row>
    <row r="49" spans="1:11" x14ac:dyDescent="0.25">
      <c r="A49" s="8" t="s">
        <v>68</v>
      </c>
      <c r="B49" s="8" t="s">
        <v>47</v>
      </c>
      <c r="C49" s="8" t="s">
        <v>32</v>
      </c>
      <c r="D49" s="34" t="s">
        <v>49</v>
      </c>
      <c r="E49" s="37">
        <f>SUMIFS(Baseline_ME!$F:$F,Baseline_ME!$C:$C,$B49,Baseline_ME!$D:$D,$C49,Baseline_ME!$E:$E,E$4,Baseline_ME!$B:$B,$A49)</f>
        <v>74</v>
      </c>
      <c r="F49" s="37">
        <f>SUMIFS(Baseline_ME!$F:$F,Baseline_ME!$C:$C,$B49,Baseline_ME!$D:$D,$C49,Baseline_ME!$E:$E,F$4,Baseline_ME!$B:$B,$A49)</f>
        <v>85.634433652798577</v>
      </c>
      <c r="G49" s="37">
        <f>SUMIFS(Baseline_ME!$F:$F,Baseline_ME!$C:$C,$B49,Baseline_ME!$D:$D,$C49,Baseline_ME!$E:$E,G$4,Baseline_ME!$B:$B,$A49)</f>
        <v>96.30127327713484</v>
      </c>
      <c r="H49" s="37">
        <f>SUMIFS(Baseline_ME!$F:$F,Baseline_ME!$C:$C,$B49,Baseline_ME!$D:$D,$C49,Baseline_ME!$E:$E,H$4,Baseline_ME!$B:$B,$A49)</f>
        <v>105.63199718508488</v>
      </c>
      <c r="I49" s="37">
        <f>SUMIFS(Baseline_ME!$F:$F,Baseline_ME!$C:$C,$B49,Baseline_ME!$D:$D,$C49,Baseline_ME!$E:$E,I$4,Baseline_ME!$B:$B,$A49)</f>
        <v>113.43202442884402</v>
      </c>
      <c r="J49" s="37">
        <f>SUMIFS(Baseline_ME!$F:$F,Baseline_ME!$C:$C,$B49,Baseline_ME!$D:$D,$C49,Baseline_ME!$E:$E,J$4,Baseline_ME!$B:$B,$A49)</f>
        <v>119.67759753057459</v>
      </c>
      <c r="K49" s="37">
        <f>SUMIFS(Baseline_ME!$F:$F,Baseline_ME!$C:$C,$B49,Baseline_ME!$D:$D,$C49,Baseline_ME!$E:$E,K$4,Baseline_ME!$B:$B,$A49)</f>
        <v>124.48113171645514</v>
      </c>
    </row>
    <row r="50" spans="1:11" x14ac:dyDescent="0.25">
      <c r="A50" s="5" t="s">
        <v>66</v>
      </c>
      <c r="B50" s="5" t="s">
        <v>31</v>
      </c>
      <c r="C50" s="5" t="s">
        <v>32</v>
      </c>
      <c r="D50" s="33" t="s">
        <v>49</v>
      </c>
      <c r="E50" s="35">
        <f>SUMIFS(Baseline_ME!$F:$F,Baseline_ME!$C:$C,$B50,Baseline_ME!$D:$D,$C50,Baseline_ME!$E:$E,E$4,Baseline_ME!$B:$B,$A50)</f>
        <v>80</v>
      </c>
      <c r="F50" s="35">
        <f>SUMIFS(Baseline_ME!$F:$F,Baseline_ME!$C:$C,$B50,Baseline_ME!$D:$D,$C50,Baseline_ME!$E:$E,F$4,Baseline_ME!$B:$B,$A50)</f>
        <v>91.264047408152479</v>
      </c>
      <c r="G50" s="35">
        <f>SUMIFS(Baseline_ME!$F:$F,Baseline_ME!$C:$C,$B50,Baseline_ME!$D:$D,$C50,Baseline_ME!$E:$E,G$4,Baseline_ME!$B:$B,$A50)</f>
        <v>101.36091906925418</v>
      </c>
      <c r="H50" s="35">
        <f>SUMIFS(Baseline_ME!$F:$F,Baseline_ME!$C:$C,$B50,Baseline_ME!$D:$D,$C50,Baseline_ME!$E:$E,H$4,Baseline_ME!$B:$B,$A50)</f>
        <v>110.58643726967207</v>
      </c>
      <c r="I50" s="35">
        <f>SUMIFS(Baseline_ME!$F:$F,Baseline_ME!$C:$C,$B50,Baseline_ME!$D:$D,$C50,Baseline_ME!$E:$E,I$4,Baseline_ME!$B:$B,$A50)</f>
        <v>119.19938770052838</v>
      </c>
      <c r="J50" s="35">
        <f>SUMIFS(Baseline_ME!$F:$F,Baseline_ME!$C:$C,$B50,Baseline_ME!$D:$D,$C50,Baseline_ME!$E:$E,J$4,Baseline_ME!$B:$B,$A50)</f>
        <v>127.35554833590105</v>
      </c>
      <c r="K50" s="35">
        <f>SUMIFS(Baseline_ME!$F:$F,Baseline_ME!$C:$C,$B50,Baseline_ME!$D:$D,$C50,Baseline_ME!$E:$E,K$4,Baseline_ME!$B:$B,$A50)</f>
        <v>135.09810895698226</v>
      </c>
    </row>
    <row r="51" spans="1:11" x14ac:dyDescent="0.25">
      <c r="A51" s="1" t="s">
        <v>66</v>
      </c>
      <c r="B51" s="1" t="s">
        <v>42</v>
      </c>
      <c r="C51" s="1" t="s">
        <v>32</v>
      </c>
      <c r="D51" s="12" t="s">
        <v>49</v>
      </c>
      <c r="E51" s="36">
        <f>SUMIFS(Baseline_ME!$F:$F,Baseline_ME!$C:$C,$B51,Baseline_ME!$D:$D,$C51,Baseline_ME!$E:$E,E$4,Baseline_ME!$B:$B,$A51)</f>
        <v>94</v>
      </c>
      <c r="F51" s="36">
        <f>SUMIFS(Baseline_ME!$F:$F,Baseline_ME!$C:$C,$B51,Baseline_ME!$D:$D,$C51,Baseline_ME!$E:$E,F$4,Baseline_ME!$B:$B,$A51)</f>
        <v>105.8463513477345</v>
      </c>
      <c r="G51" s="36">
        <f>SUMIFS(Baseline_ME!$F:$F,Baseline_ME!$C:$C,$B51,Baseline_ME!$D:$D,$C51,Baseline_ME!$E:$E,G$4,Baseline_ME!$B:$B,$A51)</f>
        <v>116.18758246652233</v>
      </c>
      <c r="H51" s="36">
        <f>SUMIFS(Baseline_ME!$F:$F,Baseline_ME!$C:$C,$B51,Baseline_ME!$D:$D,$C51,Baseline_ME!$E:$E,H$4,Baseline_ME!$B:$B,$A51)</f>
        <v>125.29791215997264</v>
      </c>
      <c r="I51" s="36">
        <f>SUMIFS(Baseline_ME!$F:$F,Baseline_ME!$C:$C,$B51,Baseline_ME!$D:$D,$C51,Baseline_ME!$E:$E,I$4,Baseline_ME!$B:$B,$A51)</f>
        <v>133.42802769766371</v>
      </c>
      <c r="J51" s="36">
        <f>SUMIFS(Baseline_ME!$F:$F,Baseline_ME!$C:$C,$B51,Baseline_ME!$D:$D,$C51,Baseline_ME!$E:$E,J$4,Baseline_ME!$B:$B,$A51)</f>
        <v>140.75850464275655</v>
      </c>
      <c r="K51" s="36">
        <f>SUMIFS(Baseline_ME!$F:$F,Baseline_ME!$C:$C,$B51,Baseline_ME!$D:$D,$C51,Baseline_ME!$E:$E,K$4,Baseline_ME!$B:$B,$A51)</f>
        <v>147.39479585546061</v>
      </c>
    </row>
    <row r="52" spans="1:11" x14ac:dyDescent="0.25">
      <c r="A52" s="1" t="s">
        <v>66</v>
      </c>
      <c r="B52" s="1" t="s">
        <v>43</v>
      </c>
      <c r="C52" s="1" t="s">
        <v>32</v>
      </c>
      <c r="D52" s="12" t="s">
        <v>49</v>
      </c>
      <c r="E52" s="36">
        <f>SUMIFS(Baseline_ME!$F:$F,Baseline_ME!$C:$C,$B52,Baseline_ME!$D:$D,$C52,Baseline_ME!$E:$E,E$4,Baseline_ME!$B:$B,$A52)</f>
        <v>172</v>
      </c>
      <c r="F52" s="36">
        <f>SUMIFS(Baseline_ME!$F:$F,Baseline_ME!$C:$C,$B52,Baseline_ME!$D:$D,$C52,Baseline_ME!$E:$E,F$4,Baseline_ME!$B:$B,$A52)</f>
        <v>199.2282712130949</v>
      </c>
      <c r="G52" s="36">
        <f>SUMIFS(Baseline_ME!$F:$F,Baseline_ME!$C:$C,$B52,Baseline_ME!$D:$D,$C52,Baseline_ME!$E:$E,G$4,Baseline_ME!$B:$B,$A52)</f>
        <v>224.32900808573891</v>
      </c>
      <c r="H52" s="36">
        <f>SUMIFS(Baseline_ME!$F:$F,Baseline_ME!$C:$C,$B52,Baseline_ME!$D:$D,$C52,Baseline_ME!$E:$E,H$4,Baseline_ME!$B:$B,$A52)</f>
        <v>247.363347893781</v>
      </c>
      <c r="I52" s="36">
        <f>SUMIFS(Baseline_ME!$F:$F,Baseline_ME!$C:$C,$B52,Baseline_ME!$D:$D,$C52,Baseline_ME!$E:$E,I$4,Baseline_ME!$B:$B,$A52)</f>
        <v>268.4168468776179</v>
      </c>
      <c r="J52" s="36">
        <f>SUMIFS(Baseline_ME!$F:$F,Baseline_ME!$C:$C,$B52,Baseline_ME!$D:$D,$C52,Baseline_ME!$E:$E,J$4,Baseline_ME!$B:$B,$A52)</f>
        <v>287.55348613094185</v>
      </c>
      <c r="K52" s="36">
        <f>SUMIFS(Baseline_ME!$F:$F,Baseline_ME!$C:$C,$B52,Baseline_ME!$D:$D,$C52,Baseline_ME!$E:$E,K$4,Baseline_ME!$B:$B,$A52)</f>
        <v>304.80812470200351</v>
      </c>
    </row>
    <row r="53" spans="1:11" x14ac:dyDescent="0.25">
      <c r="A53" s="1" t="s">
        <v>66</v>
      </c>
      <c r="B53" s="1" t="s">
        <v>44</v>
      </c>
      <c r="C53" s="1" t="s">
        <v>32</v>
      </c>
      <c r="D53" s="12" t="s">
        <v>49</v>
      </c>
      <c r="E53" s="36">
        <f>SUMIFS(Baseline_ME!$F:$F,Baseline_ME!$C:$C,$B53,Baseline_ME!$D:$D,$C53,Baseline_ME!$E:$E,E$4,Baseline_ME!$B:$B,$A53)</f>
        <v>224</v>
      </c>
      <c r="F53" s="36">
        <f>SUMIFS(Baseline_ME!$F:$F,Baseline_ME!$C:$C,$B53,Baseline_ME!$D:$D,$C53,Baseline_ME!$E:$E,F$4,Baseline_ME!$B:$B,$A53)</f>
        <v>272.57658597175759</v>
      </c>
      <c r="G53" s="36">
        <f>SUMIFS(Baseline_ME!$F:$F,Baseline_ME!$C:$C,$B53,Baseline_ME!$D:$D,$C53,Baseline_ME!$E:$E,G$4,Baseline_ME!$B:$B,$A53)</f>
        <v>318.78139781277935</v>
      </c>
      <c r="H53" s="36">
        <f>SUMIFS(Baseline_ME!$F:$F,Baseline_ME!$C:$C,$B53,Baseline_ME!$D:$D,$C53,Baseline_ME!$E:$E,H$4,Baseline_ME!$B:$B,$A53)</f>
        <v>360.32202746514588</v>
      </c>
      <c r="I53" s="36">
        <f>SUMIFS(Baseline_ME!$F:$F,Baseline_ME!$C:$C,$B53,Baseline_ME!$D:$D,$C53,Baseline_ME!$E:$E,I$4,Baseline_ME!$B:$B,$A53)</f>
        <v>395.71835647820484</v>
      </c>
      <c r="J53" s="36">
        <f>SUMIFS(Baseline_ME!$F:$F,Baseline_ME!$C:$C,$B53,Baseline_ME!$D:$D,$C53,Baseline_ME!$E:$E,J$4,Baseline_ME!$B:$B,$A53)</f>
        <v>424.36869551160032</v>
      </c>
      <c r="K53" s="36">
        <f>SUMIFS(Baseline_ME!$F:$F,Baseline_ME!$C:$C,$B53,Baseline_ME!$D:$D,$C53,Baseline_ME!$E:$E,K$4,Baseline_ME!$B:$B,$A53)</f>
        <v>446.43556198614226</v>
      </c>
    </row>
    <row r="54" spans="1:11" x14ac:dyDescent="0.25">
      <c r="A54" s="1" t="s">
        <v>66</v>
      </c>
      <c r="B54" s="1" t="s">
        <v>45</v>
      </c>
      <c r="C54" s="1" t="s">
        <v>32</v>
      </c>
      <c r="D54" s="12" t="s">
        <v>49</v>
      </c>
      <c r="E54" s="36">
        <f>SUMIFS(Baseline_ME!$F:$F,Baseline_ME!$C:$C,$B54,Baseline_ME!$D:$D,$C54,Baseline_ME!$E:$E,E$4,Baseline_ME!$B:$B,$A54)</f>
        <v>107</v>
      </c>
      <c r="F54" s="36">
        <f>SUMIFS(Baseline_ME!$F:$F,Baseline_ME!$C:$C,$B54,Baseline_ME!$D:$D,$C54,Baseline_ME!$E:$E,F$4,Baseline_ME!$B:$B,$A54)</f>
        <v>123.90240395729418</v>
      </c>
      <c r="G54" s="36">
        <f>SUMIFS(Baseline_ME!$F:$F,Baseline_ME!$C:$C,$B54,Baseline_ME!$D:$D,$C54,Baseline_ME!$E:$E,G$4,Baseline_ME!$B:$B,$A54)</f>
        <v>139.78606819989682</v>
      </c>
      <c r="H54" s="36">
        <f>SUMIFS(Baseline_ME!$F:$F,Baseline_ME!$C:$C,$B54,Baseline_ME!$D:$D,$C54,Baseline_ME!$E:$E,H$4,Baseline_ME!$B:$B,$A54)</f>
        <v>154.43723158036866</v>
      </c>
      <c r="I54" s="36">
        <f>SUMIFS(Baseline_ME!$F:$F,Baseline_ME!$C:$C,$B54,Baseline_ME!$D:$D,$C54,Baseline_ME!$E:$E,I$4,Baseline_ME!$B:$B,$A54)</f>
        <v>167.74160746183372</v>
      </c>
      <c r="J54" s="36">
        <f>SUMIFS(Baseline_ME!$F:$F,Baseline_ME!$C:$C,$B54,Baseline_ME!$D:$D,$C54,Baseline_ME!$E:$E,J$4,Baseline_ME!$B:$B,$A54)</f>
        <v>179.65117071814331</v>
      </c>
      <c r="K54" s="36">
        <f>SUMIFS(Baseline_ME!$F:$F,Baseline_ME!$C:$C,$B54,Baseline_ME!$D:$D,$C54,Baseline_ME!$E:$E,K$4,Baseline_ME!$B:$B,$A54)</f>
        <v>190.16380437173811</v>
      </c>
    </row>
    <row r="55" spans="1:11" x14ac:dyDescent="0.25">
      <c r="A55" s="1" t="s">
        <v>66</v>
      </c>
      <c r="B55" s="1" t="s">
        <v>46</v>
      </c>
      <c r="C55" s="1" t="s">
        <v>32</v>
      </c>
      <c r="D55" s="12" t="s">
        <v>49</v>
      </c>
      <c r="E55" s="36">
        <f>SUMIFS(Baseline_ME!$F:$F,Baseline_ME!$C:$C,$B55,Baseline_ME!$D:$D,$C55,Baseline_ME!$E:$E,E$4,Baseline_ME!$B:$B,$A55)</f>
        <v>274</v>
      </c>
      <c r="F55" s="36">
        <f>SUMIFS(Baseline_ME!$F:$F,Baseline_ME!$C:$C,$B55,Baseline_ME!$D:$D,$C55,Baseline_ME!$E:$E,F$4,Baseline_ME!$B:$B,$A55)</f>
        <v>308.69309043079198</v>
      </c>
      <c r="G55" s="36">
        <f>SUMIFS(Baseline_ME!$F:$F,Baseline_ME!$C:$C,$B55,Baseline_ME!$D:$D,$C55,Baseline_ME!$E:$E,G$4,Baseline_ME!$B:$B,$A55)</f>
        <v>341.53737058186982</v>
      </c>
      <c r="H55" s="36">
        <f>SUMIFS(Baseline_ME!$F:$F,Baseline_ME!$C:$C,$B55,Baseline_ME!$D:$D,$C55,Baseline_ME!$E:$E,H$4,Baseline_ME!$B:$B,$A55)</f>
        <v>372.05061352533767</v>
      </c>
      <c r="I55" s="36">
        <f>SUMIFS(Baseline_ME!$F:$F,Baseline_ME!$C:$C,$B55,Baseline_ME!$D:$D,$C55,Baseline_ME!$E:$E,I$4,Baseline_ME!$B:$B,$A55)</f>
        <v>399.95959596117189</v>
      </c>
      <c r="J55" s="36">
        <f>SUMIFS(Baseline_ME!$F:$F,Baseline_ME!$C:$C,$B55,Baseline_ME!$D:$D,$C55,Baseline_ME!$E:$E,J$4,Baseline_ME!$B:$B,$A55)</f>
        <v>425.12382650458932</v>
      </c>
      <c r="K55" s="36">
        <f>SUMIFS(Baseline_ME!$F:$F,Baseline_ME!$C:$C,$B55,Baseline_ME!$D:$D,$C55,Baseline_ME!$E:$E,K$4,Baseline_ME!$B:$B,$A55)</f>
        <v>447.4918638365225</v>
      </c>
    </row>
    <row r="56" spans="1:11" x14ac:dyDescent="0.25">
      <c r="A56" s="8" t="s">
        <v>66</v>
      </c>
      <c r="B56" s="8" t="s">
        <v>47</v>
      </c>
      <c r="C56" s="8" t="s">
        <v>32</v>
      </c>
      <c r="D56" s="34" t="s">
        <v>49</v>
      </c>
      <c r="E56" s="37">
        <f>SUMIFS(Baseline_ME!$F:$F,Baseline_ME!$C:$C,$B56,Baseline_ME!$D:$D,$C56,Baseline_ME!$E:$E,E$4,Baseline_ME!$B:$B,$A56)</f>
        <v>29</v>
      </c>
      <c r="F56" s="37">
        <f>SUMIFS(Baseline_ME!$F:$F,Baseline_ME!$C:$C,$B56,Baseline_ME!$D:$D,$C56,Baseline_ME!$E:$E,F$4,Baseline_ME!$B:$B,$A56)</f>
        <v>33.568641161868932</v>
      </c>
      <c r="G56" s="37">
        <f>SUMIFS(Baseline_ME!$F:$F,Baseline_ME!$C:$C,$B56,Baseline_ME!$D:$D,$C56,Baseline_ME!$E:$E,G$4,Baseline_ME!$B:$B,$A56)</f>
        <v>38.047590385159509</v>
      </c>
      <c r="H56" s="37">
        <f>SUMIFS(Baseline_ME!$F:$F,Baseline_ME!$C:$C,$B56,Baseline_ME!$D:$D,$C56,Baseline_ME!$E:$E,H$4,Baseline_ME!$B:$B,$A56)</f>
        <v>42.537611921158451</v>
      </c>
      <c r="I56" s="37">
        <f>SUMIFS(Baseline_ME!$F:$F,Baseline_ME!$C:$C,$B56,Baseline_ME!$D:$D,$C56,Baseline_ME!$E:$E,I$4,Baseline_ME!$B:$B,$A56)</f>
        <v>47.084205949403561</v>
      </c>
      <c r="J56" s="37">
        <f>SUMIFS(Baseline_ME!$F:$F,Baseline_ME!$C:$C,$B56,Baseline_ME!$D:$D,$C56,Baseline_ME!$E:$E,J$4,Baseline_ME!$B:$B,$A56)</f>
        <v>51.668221701571674</v>
      </c>
      <c r="K56" s="37">
        <f>SUMIFS(Baseline_ME!$F:$F,Baseline_ME!$C:$C,$B56,Baseline_ME!$D:$D,$C56,Baseline_ME!$E:$E,K$4,Baseline_ME!$B:$B,$A56)</f>
        <v>56.21936426102868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9DE6-A275-4791-AB45-61EA89A070CB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6.4174152842273693E-2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5.3251017774485689E-2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4.5726861880011169E-2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4.033524567078231E-2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3.6443044813093732E-2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3.3558066088162607E-2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7.1766932327314292E-2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6.3877280638744038E-2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5.8161386644416439E-2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5.3873724521622479E-2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5.0567018968890744E-2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4.7617273753826857E-2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7.0344810722447776E-2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6.2597847728825803E-2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5.7416252552951352E-2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5.382419010905861E-2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5.1290494830953111E-2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4.9077926318483733E-2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6.417415284227368E-2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5.3251017770602385E-2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4.5726861882069876E-2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4.0335245670782824E-2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3.6443044813733463E-2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3.3558066088162607E-2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7.1766932327313723E-2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6.3877280638744038E-2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5.8161386644415801E-2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5.3873724521624769E-2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5.0567018968890279E-2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4.7617273753826857E-2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7.0344810722448373E-2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6.2597847728825637E-2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5.7416252552949201E-2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5.3824190109058867E-2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5.1290494830953097E-2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4.907792631848374E-2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6.4174152842273666E-2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5.3251017774485418E-2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4.5726861880011169E-2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4.0335245670782338E-2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3.644304481309369E-2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3.3558066088162607E-2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7.1766932327314348E-2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6.3877280638744038E-2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5.8161386644416439E-2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5.3873724521624707E-2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5.0567018968890765E-2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4.7617273753826857E-2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7.0344810722447776E-2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6.2597847728825901E-2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5.7416252552949749E-2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5.382419010905861E-2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5.1290494830953097E-2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4.907792631848374E-2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6.8956684179041661E-2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6.3801548468745098E-2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5.8006135848576598E-2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5.2579990437721963E-2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4.8207922614187104E-2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4.6706047701307658E-2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6.8782764585035253E-2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6.5268268817292474E-2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6.1684942973078777E-2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5.8360530673942639E-2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5.5463742139776048E-2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5.5012446220827689E-2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8.3899966325343842E-2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8.5667265086616484E-2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8.5769862695574864E-2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8.5088074361785559E-2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8.4378614956240161E-2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8.5247216288225444E-2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6.417415284227368E-2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5.3251017774485689E-2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4.5726861880011169E-2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4.033524567078231E-2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3.6443044813093753E-2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3.3558066088162371E-2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7.1766932327314306E-2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6.387728063874408E-2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5.816138664441723E-2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5.3873724521624679E-2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5.0567018968890556E-2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4.7617273753826857E-2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7.0344810722447679E-2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6.2597847728826095E-2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5.7416252552949743E-2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5.3824190109060581E-2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5.1290494830953173E-2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4.9077926318483747E-2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6.4174152842273749E-2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5.3251017774639704E-2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4.5726861879891528E-2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4.0335245670781172E-2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3.6443044813093593E-2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3.3558066088162607E-2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7.1766932327314362E-2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6.3877280638743941E-2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5.8161386644416627E-2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5.3873724521627253E-2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5.0567018968890765E-2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4.7617273753825913E-2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7.0344810722447748E-2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6.2597847728825873E-2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5.7416252552949916E-2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5.382419010905861E-2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5.1290494830953277E-2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4.907792631848374E-2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7.5120232727267491E-2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6.8707057995442272E-2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6.1620550366520484E-2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5.5109931689503795E-2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4.9562056548729777E-2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4.621070551339708E-2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7.9054000841426122E-2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7.5978594206975558E-2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7.1280093653419335E-2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6.6435059241590266E-2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6.2108717440106299E-2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6.0332383071935787E-2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8.5119427219356045E-2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8.6647452849241788E-2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8.6098659769354699E-2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8.4660082626686409E-2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8.3040144639826896E-2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8.3336089111081743E-2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13.256312613613538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13.517124666660669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13.622346493892985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13.635962763275385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13.510647416944053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13.645967995900248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13.900838102927139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13.905737591850716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13.868128688447657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13.796304479456371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13.569873486451131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13.719098402076069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6.3247173618570693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5.7990477666972593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5.389047542052845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5.0733961135020618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4.7003151879546525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4.6916171103527962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84.371794019434176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91.527767810758476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98.062724064763444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104.01853846467104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109.15871595627777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114.18667324372501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100.76363257406128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103.77720608996511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106.52650073711163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108.96410687362649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110.40836116027864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115.05984351857511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116.18215935461453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121.054640751533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125.25908569229433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128.87880341395473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131.55648549239092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133.68732328169949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42.386889086350635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47.305957068444314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51.496909393209705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55.08796911142246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57.926778981995568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63.546951444969118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27.938983802113054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29.265394567594154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30.304211580068621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31.110855164841364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31.491802718617713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33.622322031265711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18.313196890202391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17.563694430836062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16.86779245660518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16.274946944512006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15.394375234914866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16.03087304253971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53.913584026696526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63.328721192185384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72.451491797623063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81.394493738656777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92.864027621998318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106.37254657193961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32.990664251602539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35.132204986485299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36.905428804398099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38.356372376815095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41.003819330934029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43.823734161812723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23.047634103114138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23.893856948592234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24.629208149093657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25.371242080574856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26.61789927250501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27.498200412629988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19.059463984447358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22.892217163667542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26.264116860625112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29.194067940703523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31.61331640157578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35.44481263437217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12.105038169767884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13.174411665909169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14.043475088159589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14.741877517843509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15.158114156259833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16.180199732632204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14.651815634890895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14.430998627853821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14.11192131450653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13.789853480868187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13.148968842225518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13.633197220632583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99.649962008811244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124.49606341873609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147.60692392188011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168.66936703108658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187.05835101456304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214.87705344121179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61.823436848666184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69.07565788560791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75.191072660607119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80.259200981180982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83.636093878650939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90.92828356245515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29.779971287409282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29.686402681083475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29.24878627700916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28.726546733190343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27.511287304597147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28.704068947761655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16.087861626806887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19.086584172936519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21.980542087165592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24.658248697473397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27.53165255749396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31.455605594981474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10.63499231770451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11.720537991109373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12.640904182898321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13.41318706684096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14.465503033807542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15.80660888577561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79.853101008509896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82.32149304065652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84.085783263265952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85.425147789425466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88.613159363372318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91.01838134064856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6.9423010512042915E-2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6.2522769542182E-2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5.6949247474321403E-2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5.2390186334282988E-2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4.8182019552207078E-2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4.3184377532785721E-2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0.12149351582033968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0.12277790410026607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0.12408566665429109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0.1256100141532511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0.1281224347297325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0.13207826595038258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0.11283684179047526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0.12522181003625926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0.1369948965232709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0.1478181046151871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0.15795085597369199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0.17020500926489818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6.8308586028100832E-2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6.2270457875180589E-2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5.7343056557344896E-2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5.3314148107280725E-2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4.9816066415612113E-2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4.6098607007814686E-2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0.34324136813802569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0.35394503335602645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0.36313517712516213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0.37113588671897874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0.37866008939426926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0.38676274559734625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7.1733558503349087E-2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7.3681668250483903E-2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7.5604304506521877E-2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7.7383173054327126E-2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7.8961155388283508E-2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8.0770343759976451E-2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0.10678730297238445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9.575289354921597E-2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8.7425361822813477E-2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8.0986828105253858E-2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7.5166849905609623E-2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6.7472601045941466E-2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9.9044781448128089E-2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0.10159301069721048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0.10401252291980871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0.10655620960617651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0.11023116714362889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0.11591258638184221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0.15520190486887364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0.16812281191037029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0.17934785014004334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0.18874825550096827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0.19672722362218018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0.2075961788832916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3.5035119301199166E-2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2.9749877232202758E-2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2.6085387845791824E-2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2.3427871401860326E-2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2.1232849633642279E-2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1.855335251793579E-2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2.9075972873204819E-2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3.0289161126318808E-2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3.1133032054328914E-2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3.1852667123909349E-2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3.2882794044688905E-2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3.3940461318246552E-2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6.8969098833636888E-2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7.7244387710557319E-2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8.4924973624190672E-2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9.1839200801210774E-2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9.8256935815708879E-2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0.10799770974744115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1.7140738229619062E-2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1.5557994810798068E-2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1.4414076422947189E-2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1.3558844783442705E-2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1.2814196233645856E-2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1.1841175719263236E-2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4.5630386988771886E-2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4.5124126691169213E-2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4.4715427314006129E-2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4.4451191851504611E-2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4.4468994237197315E-2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4.4853703705224721E-2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0.25588330122731912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0.26388826641711094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0.27070659893696214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0.27627152474783701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0.28052524980609356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0.28462429029643777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6.5370951579189294E-3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5.8350941617666355E-3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5.3644231816927452E-3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5.035143487407176E-3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4.7489491247014936E-3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4.3590734053986849E-3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1.4594233263614106E-2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1.4755623281154871E-2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1.4860808304602457E-2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1.4962736947277771E-2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1.517791008369393E-2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1.5590497524044582E-2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1.5709291624052206E-2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1.6936380204322653E-2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1.7976503193267972E-2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1.8812500254551029E-2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1.9456800270928901E-2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2.0225243246177829E-2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0.17053122070898571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0.16875251911607894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0.1678248344921219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0.16748268219059764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0.16717266622361657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0.16654133439727242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0.19362672366020053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0.21042874135301687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0.22440302902431244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0.23634471410723359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0.24750458930472444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0.25710654402567507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0.53160578253347623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0.53795622901866091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0.54359154035044688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0.54830095912433185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0.55192738851700018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0.55666968467328592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0.14191605265844134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0.14815735918149761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0.15412844186188326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0.15972508468498448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0.16570138951482874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0.17518520110988814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7.1284792816930745E-2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7.0366365913888396E-2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6.9498264567882162E-2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6.8635224996180771E-2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6.744207514338349E-2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6.5569611682738616E-2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8.9279004806432277E-2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8.6611440722038413E-2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8.4407173699755311E-2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8.268176253994175E-2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8.1447897909392664E-2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7.9918930875071445E-2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0.38000253533954154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0.38899938054618877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0.39741955358285652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0.40524026354254084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0.41324148432861219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0.42380309879232841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5.2884271166963724E-2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5.2014426297733493E-2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5.1292640085230427E-2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5.0666019519083789E-2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5.003769390032331E-2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4.9355086888256648E-2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0.19204952035707479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0.19261769823733524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0.19293785365154684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0.1931866092649088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0.19351202144189239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0.19350019351725437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0.13706469286839282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0.14162226430464475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0.14539087892358699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0.14852754242918295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0.15205073719167814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0.15930135900121317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0.13254910287413263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0.13375822775224733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0.13458024025394089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0.13489872905587613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0.13422901584190666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0.13274841388031114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9.6615056465531091E-2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9.3149933854963271E-2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9.0582798214917312E-2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8.8746266356399442E-2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8.7281249501242691E-2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8.4605785242567594E-2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5.3372529232828654E-2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5.5520069953495739E-2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5.7215235146562758E-2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5.8595726851617909E-2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6.002831016900341E-2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6.2762294048022221E-2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2.5335813605183981E-2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2.5211592200318805E-2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2.522441089157686E-2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2.5269497942247404E-2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2.5221471692591854E-2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2.5257406598206342E-2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5.2813101251179065E-2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5.1444766993567571E-2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5.0343694427153397E-2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4.9465372527982686E-2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4.8689027728918394E-2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4.72011712088269E-2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5.5043226557374682E-2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5.6516602920796119E-2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5.7595359286703472E-2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5.8372446277475315E-2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5.9084966765925735E-2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6.0530841638113501E-2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0.23763423538890044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0.24103806324388727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0.24352233748144625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0.24511172938960113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0.24568073272996288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0.24616564648555289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4.3568817675695877E-2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4.2667824035762476E-2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4.203197940087007E-2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4.1620875395739484E-2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4.1408515186824695E-2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4.1107212648253337E-2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1.1159645392394259E-2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1.1523019308531779E-2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1.1756229152840298E-2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1.1905429743387328E-2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1.2069477244769408E-2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1.2456554459311868E-2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1.4957463262545963E-2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1.5255697057833318E-2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1.551384477086536E-2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1.5704574381458232E-2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1.5780181927824648E-2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1.5782197083504607E-2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1.0450007250750737E-2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1.0053373943336351E-2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9.7738669728312452E-3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9.5881138527572941E-3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9.4734412143119926E-3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9.3213298274597602E-3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0.73277132632070774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0.7153001277051616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0.69975073029706825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0.68583595299342193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0.6737924598463948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0.66388239202680022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0.61470818315752029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0.59913925258670953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0.58728686877876679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0.57790414629516706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0.56988515544785734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0.56256478685696232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4.3514125332358794E-2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4.7425772041435665E-2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5.1044370883498183E-2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5.4415663677294786E-2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5.749324719359538E-2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6.0199176698034131E-2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96.896752766898416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106.32307213619326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114.62290380507716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121.8725125487007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127.8479431624456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128.67605629379841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103.28600888488022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109.87907078640387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115.66773348836787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120.72526005722277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124.99066362301106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125.49188937708439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100.65589306212389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106.47875137345763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111.42642532909068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115.62621620477283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119.03059838111162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119.33717089253344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108.67159454791754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118.02550578095818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126.13516234506507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133.13659399080825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138.9527508314797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141.80382509115563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238.69526146623835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258.24867334898573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275.88769589041959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291.73894596201984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306.01398292250713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316.49343119835015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124.55259566825374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130.12084058169052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134.71499027358166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138.51913273332605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141.58038198420363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142.63962289020355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200.5593850274341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222.3048981687312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242.06525414830821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259.8784586975745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275.55016317523626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287.61109649833088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187.13953310731992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199.03896104863173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209.43801685947207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218.57231768622358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226.8092799328154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234.46294376855508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220.00955545132891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233.26605258637602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244.33719696405393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253.56284427359293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261.35815048325588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268.48871895049757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254.65143956751496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291.72049272278076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325.93786960836923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357.22478589132209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386.79836109884076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425.79138817176784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234.88598146028539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249.2403235620763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261.34916456538252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271.48310282067081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280.05063765176601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295.10821548238641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236.64806650800284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245.39846030629033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252.62920395894534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258.8673844208696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264.90029151084815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274.49121643857433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125.70564778955247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139.67721886149207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152.39467727161696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163.87026561367577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174.11398380826583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181.73108957907937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118.39789101360239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125.01008055566575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130.79741198927553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135.86758983427779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140.20436380237484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142.17265811457042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157.03727872832698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165.87775154630586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173.24062631863751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179.34257901848477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184.23966466571122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186.58874328264926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313.16058736740536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342.60983941032794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369.54568243896432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393.94037052773228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415.77677785229577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432.04640289817365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297.63278896977778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311.99276331683194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324.42081382792446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335.12586106321578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344.08774540857513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349.3186660247946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296.39080449737918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307.30047611166805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316.08611357270786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323.21893902888223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328.93044796754316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331.0382770910465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35.197066590212977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41.704690706033503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48.212929384080844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54.627473518942331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60.754328005049302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67.207270060176128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32.619872615913074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36.464037978416648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39.927561718625753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43.049887304777975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45.880549652538058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49.330930186000842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214.7204972317011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223.34108847245153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230.70647619497566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236.98495075223045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242.33806613706773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249.59032495258276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6.7268642859192127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6.6476129361880032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6.5276881150206751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6.3849236414536712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6.159972097162413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5.5567953944213784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12.548580354474939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13.490722015639442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14.352707820294999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15.164301624442672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16.014108141865186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16.574751139762544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11.35769308072987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13.333461977385191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15.26485160791675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17.091648123215354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18.800984901357335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20.311784277410389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7.4232029649873184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7.3495022859300398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7.2329757482229464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7.0980640905248524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6.9220794640529943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6.5369588050820751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81.930088113735422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91.405835302656328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100.18452731382038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108.27479240007446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115.87528212933293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122.40786841379871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8.9346009081126638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9.5875206082142235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10.185033146237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10.719050019638278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11.179350541787237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11.521051374635146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21.417195812879712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21.286337249819816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21.162642428647146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21.046732062798782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20.712237756859224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19.405868770417651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18.535194156919232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20.220967298975303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21.784176528875122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23.290237697481043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25.001451646000287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27.177206222913654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34.145902095400331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39.217344684053842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43.821350984747397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47.85954451650435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51.416263315598897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55.737232127393298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8.9217435654699955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8.678648844620426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8.5022157423654345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8.3690163454189825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8.2128314397509552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7.899857723852044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6.8295384252353486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7.5492803195475631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8.1365919177861361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8.6474609039128829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9.2088474399868225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10.016108972276704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16.321403887779525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18.955653811472899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21.45452848291372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23.774173698712463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26.028290940543979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29.644422721155195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2.1546876027454109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2.1730974462337995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2.1966285246434598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2.2218914960773581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2.2311307555409554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2.1519097653590467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5.402541585605114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5.64097071266713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5.8486621686665634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6.0394763021250197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6.2347470459577226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6.3769702820551553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40.183217296758968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43.773192292722896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46.89738074842753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49.547247757646232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51.683877954539547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53.107688634128266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2.0471605593305133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1.9991606737070091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1.9823994255700459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1.983546291089481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1.9745027652528675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1.8833219847715941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4.3437223491249686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4.6036476819496865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4.8211555243199076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5.0144001033188559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5.222532860712322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5.4460517977621166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4.6560895825367732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5.2045577003965811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5.6821230299874461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6.0805563727565604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6.3999340291316589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6.6953296779620324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6.0021987310044764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7.0377716156000787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8.0913268942637284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9.1491557862483077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10.156462997228228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11.192788437019587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6.3160790608323438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7.6730816164468214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8.959865791214801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10.174613307396376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11.35564659882645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12.683304973694529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114.14665795683558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120.14772973956315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125.41008876365052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129.93907579548051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133.75301598129187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138.93936748885721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14.914045936340207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17.33855592911322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19.699048547979107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21.953622548802628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24.162605236223211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26.12408664670955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6.9652259847312195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7.3006694882782428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7.579766813593066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7.8022309809805357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7.9173865891095971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7.7017261974529418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8.753865800052596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8.8325715118211718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8.8664321816602509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8.885019859328537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8.8950733150521248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8.617517967431823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62.049492903949577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70.413949960674969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78.285681427821231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85.615521161942837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92.541173245389672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98.725405788371347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8.753516634755476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9.1566392513584489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9.5060370525728022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9.8040227251924819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10.035648344573371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10.110688286901702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27.484882448130357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28.77226898476718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29.810817727886295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30.672362623102277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31.39989054521013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31.629784518242886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28.456871428361083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33.173900183924502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37.594939279290585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41.678157923402253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45.710569370002858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50.818768044388257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25.763574179902733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27.619665764141818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29.202591137612988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30.486501122591392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31.341619810739843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31.824551546426616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19.877846456935458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19.931083284782638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19.970639525366096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20.031855230790526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20.077763537715711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19.676987529909727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13.856592146254167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16.639761475470884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19.264261383697608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21.711472361920148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24.1721000600594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27.970958735417646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5.9281180427568199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6.2517977004547323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6.5550261727529033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6.8187531889501951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7.0154391706943944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7.4020581936883563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12.287975689473882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12.29202379971527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12.274048586614779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12.260425397173986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12.262430589527963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12.187372488177939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7.1970877598969727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8.2377206161989847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9.181072540267305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10.02303605990075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10.795867301574521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11.572469100863692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35.22028076764699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37.907503233800362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40.218256153289559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42.148857428105771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43.627711305397312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44.340843634603637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5.3230779575655314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5.4420366016244772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5.5433427481806863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5.6367220678420882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5.7261771490663946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5.7232559460751364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3.511715108886718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3.9728835385211827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4.3770975836480925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4.7294778660359382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5.0638858206672452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5.4360916344787906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4.4544199468279917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4.7663126068641182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5.0443275625608992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5.278221271694072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5.447444648081408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5.5346363721527174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3.0808374352775449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3.0681699106679758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3.0642528336684078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3.070803629434887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3.0856391863481951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3.053975453864235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79.947066222001126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86.751752962502678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92.825025500198166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98.204055273475348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103.01706100849083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108.72581349753349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41.942635717698892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42.96998789384665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43.973877716887046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44.90077178250381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45.62731393580961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47.00617642701495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4.5752338089723885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5.1368421152607073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5.6623782320438387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6.158017833146018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6.6207506330461232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7.083470975022891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1.1474623387608625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1.349210522166215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1.5356525033758268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1.7064494245733761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1.8702783195107251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2.1032886310093395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1.0146075126272767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1.0790971078323168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1.1334228413499003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1.1784583913357272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1.2155715642308773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1.2935405448527082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0.9943271754676527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1.0159474008985792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1.0314873212830133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1.0440614830622235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1.0573220641342478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1.0844742603276456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17.211935081412939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20.238157832493222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23.034787550637404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25.59674136860064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28.054174792660874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31.549329465140087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15.219112689409156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16.186456617484755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17.001342620248508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17.676875870035911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18.233573463463159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19.403108172790624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14.914907632014794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15.239211013478691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15.472309819245204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15.660922245933357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15.859830962013719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16.267113904914687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45.89849355043448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53.96842088664858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61.42610013503306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68.257976982935034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74.811132780428991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84.131545240373555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40.584300505091072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43.16388431329267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45.336913653996007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47.138335653429074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48.622862569235096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51.741621794108326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39.7730870187061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40.637896035943172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41.259492851320545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41.762459322488944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42.292882565369915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43.378970413105833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172.11935081412929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202.38157832493215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230.34787550637395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255.96741368600632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280.54174792660865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315.49329465140079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152.19112689409152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161.86456617484751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170.01342620248505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176.76875870035909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182.33573463463159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194.03108172790621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149.14907632014788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152.39211013478683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154.723098192452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156.60922245933352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158.59830962013714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162.67113904914683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11.47462338760862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13.492105221662142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15.356525033758265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17.064494245733759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18.702783195107244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21.032886310093385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10.14607512627277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10.790971078323169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11.334228413499003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11.784583913357274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12.155715642308774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12.935405448527083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9.9432717546765268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10.159474008985793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10.314873212830136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10.440614830622234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10.573220641342479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10.844742603276458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5.7373116938043118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6.7460526108310717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7.6782625168791316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8.5322471228668793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9.3513915975536239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10.516443155046694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5.073037563136384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5.3954855391615846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5.6671142067495026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5.892291956678636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6.0778578211543861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6.4677027242635416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4.9716358773382625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5.0797370044928956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5.1574366064150672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5.220307415311118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5.2866103206712385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5.4223713016382282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75.136690500009777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83.978910094655546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92.10585137310234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99.533324916573108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106.33198133897832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114.70282347403547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35.929325776214391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37.570689947579673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38.993273803363053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40.202599975409058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41.092252069975913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43.267629882144035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68.406289862246979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70.2257586486664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71.632926691281696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72.802348799276245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73.874314524291677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75.594849823855114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88.986349923660086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99.305656210008976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108.62865883268447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116.96100552620767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124.19628554709315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126.56919564704718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83.633129912309286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88.754707736883489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93.205486613792942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97.010929803590201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99.944895122596449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99.090467955658184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81.777415188625767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84.863212570077224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87.197840335845825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88.976951621835596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90.156911535813762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88.299743673267884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49.436861068700033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55.169809005560538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60.349254907046927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64.978336403448708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68.997936415051754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70.316219803915104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46.462849951282934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49.308170964935265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51.780825896551633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53.894961001994545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55.524941734775808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55.050259975365655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45.431897327014312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47.146229205598459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48.443244631025451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49.431639789908665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50.087173075452093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49.055413151815486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74.15529160305006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82.754713508340799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90.523882360570383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97.467504605173062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103.49690462257763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105.47432970587265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69.694274926924408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73.962256447402893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77.671238844827442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80.842441502991818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83.287412602163712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82.57538996304848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68.147845990521461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70.719343808397682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72.664866946538183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74.147459684863009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75.130759613178128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73.583119727723215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12.359215267175012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13.792452251390136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15.087313726761733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16.244584100862177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17.249484103762942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17.579054950978776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11.615712487820732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12.327042741233816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12.945206474137905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13.473740250498636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13.88123543369395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13.76256499384141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11.357974331753578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11.786557301399617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12.110811157756366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12.357909947477168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12.521793268863023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12.263853287953873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37.077645801525037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41.377356754170407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45.261941180285199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48.733752302586531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51.748452311288823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52.737164852936324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60.401704936667812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64.100622254415853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67.315073665517133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70.063449302592915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72.182424255208559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71.565337967975367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34.073922995260737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35.359671904198848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36.332433473269091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37.073729842431497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37.565379806589064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36.791559863861615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98.873722137400094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110.33961801112109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120.69850981409387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129.95667280689744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137.99587283010354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140.63243960783021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92.925699902565853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98.616341929870515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103.56165179310324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107.78992200398909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111.04988346955162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110.1005199507313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90.863794654028624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94.292458411196918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96.886489262050901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98.863279579817331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100.17434615090417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98.110826303630972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2.471843053435002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2.758490450278027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3.0174627453523462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3.2489168201724352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3.449896820752588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3.5158109901957548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2.323142497564147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2.4654085482467631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2.5890412948275814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2.6947480500997272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2.7762470867387905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2.752512998768283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2.2715948663507159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2.3573114602799232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2.422162231551273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2.4715819894954332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2.5043586537726048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2.4527706575907748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8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6E99-EDA5-498A-85F0-E02CD3728EDA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6.4338818974565073E-2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5.2841071045654935E-2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4.510724722870417E-2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3.9516988753083702E-2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3.5276291410679221E-2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3.1959260867310227E-2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7.0291038825345292E-2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6.1979517622733606E-2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5.6182750520204973E-2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5.1930335375883221E-2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4.8713094431066195E-2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4.6229343960345337E-2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6.9371320617813301E-2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6.1195146622639703E-2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5.6028365547695219E-2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5.2557246887051143E-2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5.0099259075569537E-2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4.8275769804064533E-2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6.4338818974565073E-2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5.2841071045654935E-2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4.5107247228704093E-2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3.9516988753083702E-2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3.5276291410679221E-2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3.1959260867310227E-2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7.0291038825345292E-2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6.1979517622733606E-2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5.6182750520204973E-2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5.1930335375883221E-2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4.8713094431066195E-2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4.6229343960345337E-2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6.9371320617813301E-2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6.1195146622639703E-2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5.6028365547695205E-2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5.2557246887051143E-2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5.0099259075569537E-2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4.8275769804064533E-2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6.4338818974565101E-2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5.2841071045654935E-2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4.510724722870417E-2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3.9516988753083702E-2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3.5276291410679166E-2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3.1959260867312725E-2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7.0291038825345292E-2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6.1979517622733606E-2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5.6182750520204869E-2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5.1930335375883221E-2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4.8713094431066195E-2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4.6229343960345337E-2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6.9371320617816895E-2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6.1195146622639703E-2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5.6028365547695205E-2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5.2557246887051143E-2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5.0099259075569537E-2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4.827576980406454E-2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8.0269062655004844E-2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7.1858997180242593E-2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6.2512621224565454E-2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5.3927656684674703E-2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4.6663672035745833E-2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4.0787623596363079E-2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7.6211642860771159E-2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6.9058276812706987E-2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6.2848489887845679E-2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5.7752158566680201E-2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5.369574097577838E-2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5.0531031834193454E-2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9.2243676925445231E-2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9.2748266539606175E-2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9.0380301236357541E-2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8.7174797690563896E-2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8.3928873527387093E-2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8.0960929434126028E-2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6.4338818974565073E-2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5.2841071045654935E-2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4.5107247228703982E-2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3.9516988753083619E-2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3.5276291410679221E-2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3.1959260867310227E-2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7.0291038825345292E-2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6.197951762273305E-2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5.6182750520204973E-2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5.1930335375883221E-2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4.871309443106616E-2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4.6229343960345337E-2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6.9371320617813606E-2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6.1195146622639703E-2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5.6028365547694796E-2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5.2557246887052184E-2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5.0099259075569537E-2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4.8275769804064533E-2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6.4338818974565073E-2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5.2841071045656662E-2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4.5107247228704225E-2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3.9516988753083883E-2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3.5276291410679221E-2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3.195926086731031E-2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7.0291038825345292E-2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6.1979517622733606E-2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5.6182750520204973E-2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5.1930335375890417E-2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4.8713094431066195E-2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4.6229343960345788E-2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6.9371320617813301E-2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6.1195146622638814E-2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5.6028365547695205E-2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5.2557246887051143E-2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5.009925907556969E-2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4.8275769804069814E-2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8.4059885865685233E-2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7.3475085554677841E-2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6.2429894224342738E-2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5.3425012447759074E-2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4.6564349370209465E-2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4.1418361792391833E-2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8.9520183908088871E-2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8.2472015315220665E-2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7.3361788396303113E-2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6.5335371416146704E-2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5.8942440741646285E-2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5.4017109989798584E-2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9.328349445093119E-2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9.2792232078419232E-2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8.9254443734211181E-2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8.5290059926023412E-2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8.1727374723690904E-2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7.8751198594436356E-2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13.753307047799831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13.923828243151213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13.975836171839861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13.947561968090129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13.869375229492409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13.760429546914279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14.190464884333551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14.121409121621566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14.050074356408679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13.972398175632895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13.893856081615665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13.81903442472929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6.7889589823663021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6.0391656041673301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5.5385801678250326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5.1940661481106654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4.9501841560243847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4.7714958084662014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85.460478503713205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93.014741481678399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100.14632750207545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106.70499580795855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112.65184722776732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117.98660099477252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104.53826883433051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107.54047483272544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110.5647352638414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113.26150341157226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115.50785387094307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117.29090118887399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116.17941842424079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121.03715585341983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125.45404351996186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129.40165575725055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132.92340414149268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136.06755155803796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46.657925156237013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52.088430919598373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56.66854666444334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60.402749122028425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63.313582768398781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65.456384051905573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30.348904883598429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31.70045811981915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32.727193033772224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33.454675801562466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33.917835258490442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34.161721757188218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20.850739446507252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19.429005377732523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18.365675469748236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17.543434046389017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16.880230336484555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16.321690595806199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60.05677941509159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73.174090560617671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85.40870835043971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95.788917015178328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103.66510607586609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108.84878970679419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36.76927863462425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39.407569623980343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41.31088789421505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42.547101928840995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43.243186517359007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43.548591448642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24.192582170184767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25.594626019970779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26.462154130983965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26.977158036356116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27.236472635829404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27.314185394432819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21.041194258513901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25.483698067253904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29.327756313020849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32.498728343733148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34.98549441465638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36.830020798503568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12.87239511755876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13.995380622586387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14.892253628402102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15.607945696812479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16.176838405181048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16.62686974959389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16.445115744599967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15.740330919399087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15.131934818077879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14.642461084309124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14.254696493889675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13.942979965095452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111.05459864770883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140.42101852115638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167.33689220407177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190.74089088222078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210.06285840680565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225.20560771734284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66.649979650424299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74.493503034160071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80.97119314750536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86.252919709558611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90.513372838181141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93.922594429684466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33.83123695108327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32.766422121270381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31.671854615846591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30.725123692594011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29.941123609379641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29.288130421207153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17.589667166064597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21.377413525011161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24.728018323638967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27.570290837601515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29.920547409324318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31.851016486675075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11.797051449594084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13.367091197451199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14.46302327921409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15.161292454175598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15.535148110676044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15.66045471283552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83.757925586524877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87.841443495993005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89.549990768439187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90.025145103448423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89.837753778577181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89.305129247791427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6.5354933320224087E-2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5.7193784523059406E-2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5.1029302676060304E-2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4.6738369176780127E-2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4.399360466243115E-2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4.2444101544197685E-2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0.12648789389379078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0.12871748076941633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0.13036163955491489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0.13139231623493802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0.13161678766179333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0.13097797022330174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0.11470189077597331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0.12989607055930819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0.14450195709895197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0.1571229235264939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0.16728771691726615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0.17504425848991345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6.6370404076599263E-2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5.9461464908720084E-2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5.4036806085205509E-2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4.9977480674846683E-2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4.7048347678716837E-2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4.5004826431629799E-2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0.34678057183176969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0.3591379259285904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0.36941174547896077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0.3776829040561227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0.38404470294385273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0.38868795093845027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7.1606297908874711E-2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7.3962341415966151E-2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7.635273435866903E-2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7.8495697109225576E-2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8.0315338291042912E-2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8.1817149931648681E-2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9.9924602821949204E-2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8.6628842631490913E-2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7.7242015573338554E-2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7.126218585111524E-2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6.7955265165814349E-2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6.6643878297508924E-2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0.10496014729195968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0.10920807236733497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0.11258270852560008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0.11485239505015812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0.11577226593136351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0.1153363541710386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0.15730356634509637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0.17322788818491733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0.18722144268634877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0.19814765488767677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0.20596640926463708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0.21111009379304277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3.2193932287750159E-2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2.6455286035263724E-2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2.2706156475665738E-2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2.036655106529358E-2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1.8992240015703789E-2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1.8276260949716936E-2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3.0517951246904561E-2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3.2534923856873059E-2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3.3585438737716786E-2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3.400637514896851E-2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3.3931629926735825E-2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3.3465862677046647E-2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7.2093480104388541E-2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8.2072385030940664E-2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9.1648220699176136E-2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9.9718320567454763E-2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0.10588323159609066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0.11017467935285535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1.6226582027298989E-2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1.4388722052580346E-2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1.3140941722343953E-2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1.235912104249089E-2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1.1926922477640132E-2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1.174933274129372E-2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4.673368898824503E-2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4.6295404384642615E-2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4.5860669077478461E-2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4.5438878950679586E-2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4.4981635386490297E-2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4.4462412592023555E-2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0.25462549006543922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0.2637904232814976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0.27173898155269238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0.27817574362962189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0.28328380749619581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0.28734144864402977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6.1021222906498321E-3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5.2749825402041454E-3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4.7549425718984052E-3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4.4663865303762483E-3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4.3481064607225478E-3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4.3536075420725143E-3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1.5206359332509706E-2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1.5517852132617891E-2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1.5687591934269461E-2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1.5728131460371844E-2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1.5632890901692016E-2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1.541324652107107E-2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1.5738495541658241E-2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1.7192173995990028E-2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1.8453861314588513E-2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1.9427425873665537E-2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2.0123246719397622E-2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2.059120805555633E-2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0.17040394607479162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0.16741816512885629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0.16531956306910045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0.16436731633026358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0.16446209463748848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0.1654246139933391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0.19844746128635404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0.21773236211884794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0.23304177151771358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0.2453296252684144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0.25502383835569514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0.26241760526126978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0.53057501079428826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0.53820967136419795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0.54550984142051095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0.55152566443956796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0.55610465019055477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0.55937176414334555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0.14714255456667047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0.1560474165835655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0.16412359685697372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0.17034686780005279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0.17437857294810652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0.17634627833210476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6.8614879218640457E-2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6.7197825688293009E-2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6.6194585928093644E-2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6.5646237140200486E-2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6.5554990736720914E-2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6.587425204281018E-2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8.9749537922806044E-2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8.6572260655707028E-2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8.3873989087578704E-2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8.1811268858559619E-2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8.0259320253189673E-2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7.9068404537026737E-2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0.38621329022339407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0.39764231224211283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0.40771538635319537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0.41586823399505779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0.4218797441446655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0.42584339725730058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5.2130155204382564E-2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5.1159972210534761E-2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5.0442911885934201E-2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4.9903157673443929E-2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4.9517928150438623E-2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4.9269622433398635E-2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0.19305056281854707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0.1934199014226598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0.19339450199108407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0.19334271676157044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0.19332532538437433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0.19332283134138864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0.14317511088218648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0.1504162437592253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0.15607099223626794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0.15933595662479666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0.16015143249533403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0.15891282251373826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0.12869445607787652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0.12951414476116443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0.13038838012487794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0.13126335426574029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0.13228383977230904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0.13356026301688553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9.4950118349188026E-2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9.0478387131579685E-2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8.7230466519873262E-2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8.5304615448408269E-2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8.4453937477658614E-2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8.4395158929544634E-2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5.5531217943632902E-2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5.841019510805491E-2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6.062903779162581E-2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6.1980732874612622E-2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6.2515063776899041E-2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6.2398879243794135E-2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2.4887127772660108E-2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2.4559310264624216E-2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2.4616124793318199E-2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2.4828554386821591E-2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2.5121658024845981E-2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2.5464337077449051E-2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5.175615541399349E-2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5.0273339719073731E-2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4.8947293206818156E-2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4.8013864332459105E-2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4.7455194200019347E-2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4.7193565731483637E-2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5.6260936295030491E-2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5.8311513183498538E-2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5.9749751135494154E-2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6.0509632681254109E-2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6.0677382575011291E-2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6.0399358967782917E-2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0.23585245415298148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0.23948286088583343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0.24227239064142447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0.2442213448534703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0.24562802332191799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0.24675820416089778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4.369796713479826E-2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4.2664472316845628E-2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4.1924860254965952E-2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4.1458351260749503E-2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4.1181748178420484E-2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4.1021382771056526E-2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1.1630483580701316E-2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1.2184870359900077E-2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1.2528829363194134E-2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1.265094313348959E-2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1.2575768736932232E-2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1.2351077003548478E-2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1.4626684808481586E-2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1.4925063342057406E-2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1.5219192142563719E-2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1.5477611892652865E-2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1.5712103746195596E-2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1.5938667207244187E-2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1.0451682564130399E-2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9.9808948353038215E-3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9.6443311860748698E-3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9.4345387491593675E-3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9.3191655090977665E-3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9.2684451487992144E-3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0.73104982907631177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0.71363482951731649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0.69871694012874141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0.68514138729279628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0.67253087998236216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0.66073715132259603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0.60845257670318753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0.59126337977539378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0.57907833105329831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0.57003085225134054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0.56332713897107956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0.55852282834929801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4.4138436777181093E-2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4.8185272436953752E-2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5.1752265307579967E-2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5.507090446017076E-2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5.8214012964834923E-2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6.1205455788284291E-2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91.147995146101508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100.97816237780164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109.79968749901474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117.92077891142085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125.55044592135793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132.7798160457186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98.486010685133735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105.90923005930001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112.46388089677282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118.34612843785169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123.68666045036169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128.55416072967714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95.711857997743337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102.3361771623959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108.05733306265068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113.10179404182171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117.62282355172576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121.70638594734301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105.56505028505387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115.55302959893501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124.31224524329716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132.12174510943291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139.17123897498473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145.56845276762894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235.83843268484668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258.04181754577547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277.96069090410066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295.68074205230425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311.23866337874165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324.70183918558519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121.72158558315412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128.02424972666236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133.22735665354878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137.61379558073196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141.39059461015938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144.69477929374833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198.26756200595366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221.75094250716705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243.16566382263707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262.80111831030939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280.76763200827315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297.08741761140135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188.39171305462017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202.22351651311948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214.06220856450096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224.08886604082988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232.4198985588931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239.19855163208825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219.86491089628544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235.21673852541426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247.95775329206822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258.24541336253975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266.36519875290497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272.65935491804009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270.59375948793098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314.47720431277679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354.38367506078635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389.05688284774283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417.77550653803604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440.44657553306655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246.67510275540903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262.93812720762867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276.11193893683406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286.46194809847941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294.34785505047091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300.19068195943959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246.16953687252692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255.8159377758198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263.40988006462453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269.34377110227604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273.82822190615218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277.06537173618744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123.78796892075785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139.2289350059001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153.32965329418991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166.08207782504979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177.49134735415794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187.58077581611462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115.84806413628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123.2677961314651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129.73726174002871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135.4903272390782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140.65122502546575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145.28628553264596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153.8012184876238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163.68827738491495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171.89658504144182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178.78003668599695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184.64433017181938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189.71534508565819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309.08956830034998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341.60952397698816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371.44244453774468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398.52234026151598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422.83971239672178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444.4290060732709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293.8141563422372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309.88625270643115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323.72044964135279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335.74355318420936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346.27973951541691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355.5610771558803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291.92506773287602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304.21743062714222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313.99945713099476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322.01157055443667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328.73917241852422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334.49372121360562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36.346186159709241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43.421543083301465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50.416578134095801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57.272324671037595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63.884327553812305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70.164881353109479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34.218964599851738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38.710658403455213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42.675031269767928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46.112590559116128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48.996726707587591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51.320812425459252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218.97005302565313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228.67107258585892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237.15986239510684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244.14578042801588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249.62830313158537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253.74270055955452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5.9569711450455722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5.7753232605704907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5.6030014871240574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5.5114248983754566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5.523416683056162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5.6357199952643695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12.457288069563941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13.632369283461639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14.660975904411977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15.549771932886802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16.279240925091585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16.837763036133197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10.978331082022624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13.293067289456442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15.614496106446314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17.770884535942415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19.676853609330646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21.304004081639878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7.0063950437855462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6.8709524145933676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6.7174366902285589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6.6031119629337027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6.5477768381728687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6.5512829507280408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81.78418654635945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92.672603156233549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102.68194400142173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111.67356133178359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119.52956002193062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126.2076925389913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8.7160321192079238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9.4689732678063123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10.172272971876067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10.802090815956021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11.355833437286659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11.838514451803421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19.811807385921107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19.210027501838162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18.782605991889341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18.727782134910193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19.079638883099985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19.799057703015443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19.773621950797537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22.084440425741711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24.099703233163424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25.737142968863356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26.907778303700702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27.588288868237996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34.58553459813254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40.7460988805014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46.42300829660676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51.17072304328596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54.862283540197225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57.561141990297983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8.7114771704422029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8.3195843916645806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8.046691178351697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7.9237468718224955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7.9344926928526087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8.049716548851535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7.5280187597147457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8.5546719477690019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9.2733406099152393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9.7415324729412376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9.9877024873010569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10.046140139383589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17.74721860882606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20.995424142188241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24.141046822506226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26.85850850962392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28.993817037634816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30.525588490814123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2.0086556316854152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2.0033264474766703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2.0148960382461532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2.0526285028281825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2.1169255403449387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2.2039489509335528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5.4140073992351727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5.7067324695098618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5.9498376276776641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6.1565285784044397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6.3267221207587001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6.4597787713150474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39.161710630072896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43.179399977585909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46.711002951547179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49.732269651258285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52.306748883657704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54.513082086915034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1.8861023445328993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1.8019842745460619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1.7661874925425343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1.7799548125980551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1.8385520853222501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1.9348694727563833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4.4678436383182447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4.8087690474294593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5.0783943147517689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5.2806187414535906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5.4133533893108421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5.4803505355011541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4.5944613770121494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5.2301589999548552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5.7945024347514584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6.2558559174089385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6.615299472908557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6.8876298067866095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6.1935335463834313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7.269555070069913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8.3348466685678808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9.4136983061739947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10.506550324007392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11.606998413726572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6.7906666526881976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8.4285630933601343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9.9450648866805391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11.312784562023783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12.49533331183399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13.467484696751836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116.18003824771179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123.07298282693378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129.37303892646494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134.65266377067832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138.81946019065205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141.93650205049468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14.696794842430599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17.598031611357374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20.447196297490489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23.06093762512959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25.326343621569464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27.197365281324835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6.3398181886734495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6.658494138229873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6.9583546766472368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7.2636562158647511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7.5904616403321636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7.9440620381958684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8.3559772655280895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8.4442340839013248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8.4729225238446233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8.5074875262103333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8.5627059555767655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8.6360597935167434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61.988031972937527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71.621457374681299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80.66333268581225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88.874840133769354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96.091958624882608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102.24705210502567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8.4734648729256818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8.9220517560767476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9.3249851763949927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9.6879687395694898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10.019394750342384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10.325148218760987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27.045116863489717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28.469019707875191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29.583335801319109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30.515955237334474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31.321816922165144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32.025289617736107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29.818462766086235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35.854388934305661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41.486880253332664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46.249519667445128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49.894352547873098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52.39403495423408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24.912120075586358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26.832469337655539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28.544507673070797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30.057149430704612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31.429480189736509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32.717263434844995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19.440381093178591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19.353708536120074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19.273929595256064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19.328979048909773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19.52586798938831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19.837190172472354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15.400640078987379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18.994277904694204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22.350950011474495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25.176041537555566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27.318088774224073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28.763585776646963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6.1042087270323115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6.4084587986289616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6.7422415292216611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7.0571283849355462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7.3415245538034855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7.5958434291593111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12.481865732963319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12.46694377829866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12.367887070077003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12.290617931896541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12.256398889760924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12.262015973242971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7.2598243729855945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8.4973866091928834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9.6158876847219688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10.565439839158731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11.330207449227661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11.918947070630372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34.085812184437096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37.020605978719267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39.580430770864055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41.792963687206075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43.734948771707892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45.473698247258575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5.2387371035707933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5.3714663066602899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5.4794181618849755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5.5830232061261018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5.6852403238257923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5.7841644912746872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3.615172655673299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4.1931412254103586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4.694341399746766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5.0902438764319466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5.3713535453930366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5.5456482826719711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4.2974381172638605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4.6310244917506438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4.9398733357421172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5.2152261950297714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5.4628706573479473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5.6907972240664533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3.0357965869261334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3.0167466047693736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3.0048695065568785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3.0109593999988657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3.0329807448006654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3.0664043083057226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81.839025510584193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89.724923750226395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96.894328716388685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103.03944432396506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108.06051017306331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111.98152510737518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42.579237900370728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43.701951040841763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44.878968931719612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45.962706927724327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46.916769282002548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47.745830852212244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4.7459750358285069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5.3442261992956777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5.8796528336050473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6.3769953871867191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6.8440643714275842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7.2836292013856596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1.2548356329821533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1.4983339643398792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1.7192695640331064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1.9086461198127471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2.061646823281952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2.1778747409005561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1.0831839374083281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1.1542734132666899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1.2122726254890004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1.257591015918045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1.2917018992521756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1.3165517661589774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1.0451718188726282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1.0660847314822215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1.077432758109174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1.0839324357514943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1.0876519120842432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1.0896364761509718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18.822534494732299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22.475009465098186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25.78904346049659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28.629691797191207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30.924702349229275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32.668121113508342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16.247759061124924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17.314101199000351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18.184089382335006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18.863865238770678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19.375528488782635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19.748276492384665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15.677577283089425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15.991270972233325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16.161491371637617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16.258986536272417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16.31477868126365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16.344547142264581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50.193425319286128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59.933358573595157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68.770782561324239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76.345844792509865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82.465872931278071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87.114989636022244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43.327357496333121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46.170936530667582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48.490905019560024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50.303640636721809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51.668075970087024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52.662070646359091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41.806872754905129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42.643389259288874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43.097310324366973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43.357297430059774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43.506076483369725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43.585459046038871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188.22534494732292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224.75009465098179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257.89043460496583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286.29691797191197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309.24702349229261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326.68121113508334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162.47759061124924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173.14101199000345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181.84089382335003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188.63865238770674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193.75528488782638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197.48276492384659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156.77577283089423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159.91270972233323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161.61491371637609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162.58986536272414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163.14778681263644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163.4454714226458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12.54835632982153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14.983339643398788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17.192695640331056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19.086461198127463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20.616468232819514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21.778747409005558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10.831839374083284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11.542734132666899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12.122726254890004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12.575910159180452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12.917018992521758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13.165517661589776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10.451718188726284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10.660847314822218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10.774327581091743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10.839324357514943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10.876519120842433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10.896364761509719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6.2741781649107669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7.4916698216993938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8.5963478201655299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9.5432305990637314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10.308234116409759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10.889373704502779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5.415919687041642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5.7713670663334486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6.0613631274450022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6.2879550795902261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6.4585094962608789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6.5827588307948863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5.2258590943631411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5.3304236574111075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5.3871637905458707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5.4196621787574717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5.4382595604212147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5.4481823807548588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78.295275306073094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88.351415199353866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97.633511878213511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105.84334149819382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112.84486358699964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118.62853156388518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37.782693287223339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39.531462220405686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41.067110370289782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42.33022266026731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43.321971347715582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44.072227390413325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71.063005334656424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72.843423734381986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74.061593948755274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74.959975567377697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75.652792581059828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76.201501761472429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83.885838118763814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95.019020962450625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105.24671167818909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114.61058184974685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123.18625458693334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131.02307702779495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78.166604734422762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83.73653753338381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88.712347737038542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93.291149945742788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97.631212860054234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101.80898911686434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76.963159263285633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80.410676314973642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83.030130424909473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85.265081731006418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87.352942131371876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89.391253200594036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46.603243399313236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52.788344979139239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58.470395376771712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63.672545472081588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68.436808103851845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72.790598348774978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43.425891519123759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46.520298629657674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49.284637631688071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51.82841663652377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54.239562700030127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56.560549509369075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42.757310701825354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44.672597952763134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46.127850236060816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47.36948985055912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48.52941229520659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49.661807333663354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69.904865098969836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79.182517468708838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87.705593065157572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95.508818208122392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102.65521215577779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109.18589752316248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65.138837278685628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69.780447944486511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73.926956447532106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77.742624954785654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81.359344050045195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84.840824264053623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64.135966052738027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67.008896929144697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69.19177535409122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71.05423477583868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72.794118442809889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74.492711000495021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11.650810849828307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13.19708624478481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14.61759884419293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15.918136368020397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17.109202025962965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18.197649587193748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10.856472879780936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11.630074657414417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12.321159407922018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12.957104159130939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13.55989067500753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14.140137377342267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10.689327675456338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11.168149488190785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11.531962559015204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11.84237246263978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12.132353073801649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12.415451833415839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34.952432549484925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39.591258734354426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43.852796532578786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47.754409104061189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51.327606077888895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54.592948761581241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56.453658974860893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60.47638821855498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64.070028921194492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67.376941627480903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70.511431510039174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73.528714362179798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32.067983026369014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33.504448464572356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34.59588767704561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35.52711738791934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36.397059221404938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37.24635550024751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93.206486798626457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105.57668995827848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116.94079075354344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127.34509094416319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136.87361620770372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145.58119669754998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86.851783038247504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93.040597259315348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98.569275263376142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103.65683327304752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108.47912540006024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113.12109901873815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85.514621403650708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89.345195905526268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92.255700472121632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94.73897970111824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97.058824590413181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99.323614667326694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2.3301621699656612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2.6394172489569616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2.9235197688385859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3.1836272736040794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3.4218404051925928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3.639529917438749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2.1712945759561881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2.326014931482884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2.464231881584404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2.5914208318261887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2.7119781350015066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2.828027475468454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2.1378655350912679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2.2336298976381572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2.3063925118030411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2.3684744925279566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2.4264706147603294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2.4830903666831676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8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132A-580F-4433-9876-E93CF55356D2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6.6169537011303736E-2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5.5103093958078379E-2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4.6621659983664264E-2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4.0623984691065068E-2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3.6034614573195289E-2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3.2448976829266118E-2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7.1237872090635659E-2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6.2745240645015743E-2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5.6541287848363951E-2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5.19614196058195E-2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4.8512899937503011E-2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4.5881066672754343E-2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7.5098075358966038E-2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7.0452893391612662E-2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6.4778788166373669E-2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6.1480296998869206E-2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5.8892822049047673E-2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5.6811923636629166E-2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6.6169537011303736E-2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5.5103093958078379E-2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4.6621659983664264E-2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4.0623984691065068E-2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3.6034614573195289E-2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3.2448976829266118E-2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7.1237872090635659E-2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6.2745240645015743E-2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5.6541287848363951E-2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5.1961419605819535E-2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4.8512899937503011E-2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4.5881066672754323E-2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7.5098075358966038E-2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7.0452893391612703E-2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6.4778788166373669E-2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6.1480296998869213E-2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5.8892822049047673E-2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5.6811923636629166E-2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6.6169537011303736E-2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5.5103093958078379E-2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4.6621659983664264E-2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4.0623984691065068E-2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3.6034614573195289E-2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3.2448976829266118E-2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7.1237872090635659E-2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6.2745240645015743E-2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5.6541287848363951E-2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5.1961419605819535E-2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4.8512899937503032E-2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4.588106667275433E-2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7.5098075358966038E-2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7.0452893391612662E-2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6.4778788166373849E-2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6.1480296998869206E-2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5.8892822049047673E-2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5.6811923636629166E-2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6.6169537011303736E-2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5.5103093958078379E-2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4.6621659983664153E-2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4.0623984691065068E-2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3.6034614573196642E-2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3.2448976829265813E-2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7.1237872090635687E-2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6.2745240645015743E-2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5.6541287848363951E-2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5.1961419605818321E-2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4.8512899937502942E-2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4.5881066672754323E-2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7.5098075358966038E-2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7.0452893391612662E-2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6.4778788166373669E-2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6.1480296998869206E-2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5.8892822049047673E-2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5.6811923636629034E-2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6.616953701130375E-2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5.5103093958078379E-2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4.6621659983664264E-2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4.0623984691065068E-2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3.6034614573196011E-2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3.2448976829266118E-2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7.1237872090635659E-2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6.2745240645015743E-2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5.6541287848363875E-2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5.1961419605819535E-2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4.8512899937503011E-2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4.5881066672754323E-2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7.5098075358966038E-2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7.0452893391612662E-2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6.4778788166373669E-2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6.1480296998869206E-2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5.8892822049047673E-2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5.6811923636629166E-2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6.6169537011303736E-2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5.5103093958078379E-2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4.6621659983664264E-2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4.0623984691065068E-2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3.6034614573196469E-2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3.2448976829266118E-2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7.1237872090635659E-2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6.2745240645016298E-2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5.6541287848363951E-2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5.1961419605819535E-2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4.8512899937503094E-2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4.5881066672754295E-2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7.5098075358966038E-2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7.0452893391612662E-2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6.4778788166373669E-2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6.1480296998869206E-2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5.8892822049047291E-2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5.6811923636629021E-2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6.6169537011303736E-2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5.5103093958080183E-2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4.6621659983664215E-2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4.0623984691065068E-2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3.6034614573195289E-2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3.2448976829266118E-2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7.1237872090635659E-2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6.2745240645015743E-2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5.6541287848363951E-2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5.1961419605819535E-2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4.8512899937503011E-2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4.5881066672754323E-2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7.5098075358966648E-2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7.0452893391612662E-2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6.4778788166375639E-2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6.1480296998869456E-2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5.8892822049047673E-2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5.6811923636629166E-2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14.250753052718329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14.595097899655821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14.905032235682846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14.938851934880356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14.869054000148314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14.737578102992471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14.572394553959143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14.563248062223465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14.620454020083317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14.533653499667983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14.42683668453336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14.320025012447976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7.8371629711848136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7.6469492990687629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7.5468097119562554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7.4282091266996479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7.3316469410865732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7.2548920665563035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88.06560564643361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96.427096129869128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105.03087981876983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112.10716714057743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118.40792795105543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124.01149542068691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108.13764123003683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112.37758600618436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116.4111813684256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119.25370144283629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121.43505093947363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123.08392600897365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116.71865124876651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120.3973300589287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125.86910858270846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129.696831984368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133.16943529681274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136.32849177401093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47.936040761167703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54.549996244325811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60.192632868915453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64.613757610711204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67.923950088256817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70.240831413832282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31.09689006329798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33.048253475004174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34.311037270175582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35.179335823904957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35.668435803705208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35.872961809007506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23.473702158564027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23.813288640581732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24.052101579478588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24.057993334450622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23.944983652563518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23.754822984541061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60.882384209167434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74.246128389015453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85.858089296548826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95.123906179012295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101.69916164908494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105.70993621921808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36.798656810049316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39.246852840662299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40.957225082230728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41.945388395048326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42.422994005852743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42.547530025652549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22.284582860998434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22.75995266565576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22.712828341353717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22.642754928685552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22.449808995980778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22.175604418743152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21.325241367028347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26.141481333742181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30.619305653429226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34.212471055795184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36.992522686890993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39.005526740739725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13.164812713069892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14.52331807459313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15.642369177053165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16.47885454266396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17.113344165869464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17.593425776852129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18.092669219618067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18.656012088228895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19.229306764753115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19.520884656427434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19.708045201745538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19.827603974548193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111.52603660430478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142.22252783642011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172.54924526860978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198.49907318688884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219.85975580819766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236.40570981290048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67.603500669425244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76.07302224396831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83.64489207197029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89.403901226959391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93.919036173268481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97.435282101999803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36.492469938988449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37.997753841339865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39.285830895868095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40.056711395698862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40.567881914501172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40.89650656912562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15.907288889502059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19.605280640406832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19.64739887267444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21.04547321964176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22.176079718571216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23.071778917669068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9.9744418907984222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10.726510296819146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10.337576567397651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10.328805042587488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10.215318723831468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10.026761857896995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76.202641700147055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79.779432996153631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77.32894748143201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76.83368747685239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75.912943256870335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74.735346557043073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6.6626964791406784E-2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5.9084833081855796E-2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5.3185182963044982E-2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4.894494636124036E-2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4.616448791510662E-2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4.4556455475817616E-2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0.12550239956296899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0.13210786217175019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0.13259546885932405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0.13509561105505932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0.13637202687312772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0.13640374670217326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0.11363122745215221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0.12286436779994765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0.13746328971530669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0.14772100841316627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0.15625870404708808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0.16300492288971374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6.6568667198849255E-2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5.9917819481857225E-2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5.4511726770720401E-2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5.0472040547400267E-2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4.7529770865460771E-2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4.5463385176541388E-2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0.3445817383723152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0.35700228207127788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0.36686944039778119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0.37539400406418383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0.38203205831955867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0.38692008736264372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7.223090171790611E-2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7.3846696709091789E-2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7.6419863538274055E-2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7.8250227275553391E-2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7.9835963523857675E-2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8.1176138188570626E-2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0.10167417962377842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9.0639256617127323E-2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8.1585368434782091E-2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7.6254720298681911E-2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7.3402019421668435E-2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7.2459802327857925E-2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0.10500551463824485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0.11455058617776268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0.1171211777644382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0.12117879083249523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0.12326508311792522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0.12345261599590111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0.15535222786036607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0.1618215752251258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0.17523451034573176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0.18208495691819113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0.18690184368459356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0.18997617973073921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3.212941785393942E-2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2.6732948224016881E-2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2.276104725217136E-2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2.0321864905647233E-2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1.8819213811175687E-2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1.7975006780890999E-2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2.7147945057321984E-2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2.8809054528442284E-2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2.8999697178657628E-2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2.9663048147458588E-2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2.9975813665114759E-2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2.9926332141021285E-2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7.5811637214470137E-2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8.5634516899381882E-2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9.7025362054917491E-2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0.10535550824799256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0.11172668697539749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0.11619061231178415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1.6603590873553741E-2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1.5114332612093424E-2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1.391771255855968E-2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1.3221156912167509E-2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1.2843048229983191E-2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1.2705743601834282E-2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4.6446286327073476E-2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4.6977389854691562E-2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4.6395344696129062E-2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4.631889837972044E-2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4.6097788214378592E-2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4.572305908172461E-2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0.2554848068005377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0.26077491645275808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0.26892444776836827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0.27377022104828436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0.27771532674565219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0.2809728674500438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6.146193529015612E-3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5.3900363099923356E-3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4.9012514279319777E-3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4.6491066811782224E-3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4.5622612891833168E-3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4.5971140476112433E-3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1.5016933654388697E-2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1.5784668125835132E-2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1.5885669504097807E-2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1.6105373613358676E-2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1.6133576242237928E-2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1.5987286086783226E-2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1.5904800698466892E-2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1.6665504388252352E-2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1.7887475763619536E-2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1.8483343387657607E-2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1.8878310981770095E-2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1.9123495491433166E-2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0.16202367137592344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0.14599579958797398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0.14878224178668353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0.14571814992048968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0.14448770121996921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0.14465321677285903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0.17612762125099898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0.19635042900034214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0.18369397989663391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0.18650554823772836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0.18804641894041904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0.18832185900132747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0.54414987271075599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0.56791123005811173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0.57017439595571306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0.57900937642062189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0.58565685935061418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0.59053465084507173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0.14457542441185367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0.15029097358798268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0.15731522876223822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0.16224782911272057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0.1654769532391929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0.1670017390866482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6.8676245391811372E-2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6.5712912700325976E-2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6.5052885246431658E-2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6.4005549114342808E-2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6.3571103193732686E-2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6.3678206883976296E-2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9.1342410645289682E-2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9.228347348008023E-2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8.9105254382956856E-2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8.8064421891334482E-2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8.7090454288781163E-2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8.6177227146123733E-2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0.38462653379022538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0.39660500787309627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0.40600179279086179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0.41447981010947693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0.42081375888299433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0.42503686970197568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5.1978729237813361E-2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5.0165455883923023E-2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4.9529948588292932E-2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4.8732262329963964E-2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4.8184504591997315E-2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4.7844017249663646E-2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0.19420454866092476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0.19799419002187829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0.19782577525130585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0.1988201826098579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0.19944781434458092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0.19979886567113964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0.14085132698654082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0.14487784628517275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0.14924984472297009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0.15099751309772205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0.15079593616236336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0.14893841927064527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0.12733256732181009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0.1226880531091577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0.12390805437987359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0.12304554274253683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0.12296808969139751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0.1236301933971759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9.7151433749009322E-2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9.7523993815541762E-2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9.4261270058433835E-2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9.383205867310121E-2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9.3987250195442712E-2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9.4600429792016119E-2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5.5908147599719633E-2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5.8409644249388465E-2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6.1328150726316651E-2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6.308354497052665E-2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6.4100611537204491E-2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6.4458284194729126E-2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2.6729684874783118E-2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2.6491849877794554E-2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2.7127364502988343E-2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2.7313825756698405E-2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2.7536231239027129E-2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2.7801233549744044E-2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4.9817887089382513E-2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4.8473772313125385E-2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4.6320592328500769E-2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4.5274891214685017E-2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4.4607122442201462E-2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4.4235987326989128E-2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5.5166719441368459E-2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5.5644464469035648E-2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5.6749929813837877E-2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5.6943185338620202E-2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5.6765917050075644E-2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5.6303574106857913E-2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0.23277095312167206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0.22933119263084234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0.23189201065104942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0.23154589770776565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0.2314930960694779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0.23176170576225893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4.4499706024934395E-2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4.5115715418028161E-2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4.4400978517409123E-2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4.4438713096136465E-2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4.4479124721161584E-2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4.4503179818626663E-2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1.155718566557247E-2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1.2070252991294508E-2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1.2337610158581709E-2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1.2408963341681397E-2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1.2291683800448313E-2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1.203437995340265E-2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1.4634551937265207E-2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1.4402536091101968E-2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1.4702166489662933E-2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1.4745982215022805E-2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1.4828566350013277E-2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1.4954985926144856E-2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1.0482533674727441E-2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1.0411284277715531E-2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1.0073025935162698E-2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1.0012269318187907E-2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1.000297400663048E-2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1.0025222616160139E-2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0.75273824966989678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0.74487481737974859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0.74513000142368724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0.73866980559377871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0.73085204504773549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0.72216399386043562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0.64214122385124794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0.63657080756158746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0.6484163873657296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0.65030656245834784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0.65244652762805733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0.65505163974596803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3.8935508930398335E-2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4.043933010292855E-2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3.9869195132229106E-2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4.0850661010214048E-2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4.2088242020974512E-2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4.3511367817135278E-2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91.264047408152479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100.56417943960808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110.59860485690572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119.21040597696101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127.3654719918885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135.10704092006642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98.762081600010106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106.01603724533034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113.59500911621026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119.95538336391238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125.73407454176785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130.9715859358225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93.404095721245199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96.942413728055826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103.03555122370037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107.40230231049671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111.54616234221807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115.44840978787202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105.8463513477345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115.59333784552746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125.31203782866272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133.44035063845382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140.76927105584818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147.4042217448399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235.8973085707062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258.5790805366118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280.06527045301823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298.90272733362588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315.42646298224355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329.66116339670975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119.67120830724097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123.42911047191225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129.05775631690119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132.96685119186884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136.50605533295237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139.72107893019665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199.2282712130949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224.11955290406829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247.35915633205425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268.4144099406621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287.55271795440336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304.80876975616604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189.56265834783429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205.80789528719765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218.58036608411993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229.8914891839417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239.10498958827463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246.40957626262087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216.21613893190749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226.55859523278116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239.29490209945936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248.00009173641109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255.07881676380759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260.74710797474745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272.57658597175759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319.20305915800998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360.32710026002019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395.72424227388592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424.37432499761638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446.44017838006948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247.78335321950055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264.87263929731637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278.25379845573713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288.5696488186465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296.25368236839506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301.84813200710977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247.19604064365743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259.17239187375264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268.85535785689666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276.48431339238766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282.26139624218393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286.44259717570304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123.90240395729418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139.33398745821242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154.44561814718759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167.74959204208557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179.65856206229478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190.1704962529094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116.73001704943464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125.16180817088321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132.69614483054852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139.27551409492932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145.07565781624305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150.18542203023551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151.28681438732073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157.61034732830467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166.25099760489505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172.29790475756428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177.66531852081332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182.46442428586886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308.69309043079198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340.37651917532196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372.07766714123704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399.98495194136359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425.1469655797946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447.51253939327978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294.44685484519306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310.51263215442583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325.95799517765971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338.68741482083249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349.78801339558197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359.49112737136147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288.08478704071638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296.49841564335577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307.05444053757185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314.56119502058414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321.13759430294385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326.93244253558748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33.568641161868932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41.496778654278245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42.479215570899846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47.032310878971053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51.623057920847224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56.180758906907698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30.772735600843017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33.963765413766019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33.72874381363274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34.835359542574402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35.611368291624487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36.071387705106538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228.7813265945164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251.98665919093477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260.60095813105261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272.36474003298525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281.67690490597062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288.85533389287679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6.0806464733842551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5.9418177562030383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5.8822070347720459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5.8347469262440441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5.8797617925713874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6.0198908532244086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12.394878226635015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14.005552036401234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15.06218349384309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16.20544581489164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17.14661059227781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17.865015033171851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10.61362204586341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11.910768375698545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14.163605828839845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15.865576403202311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17.430058769021095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18.818659135212151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7.0460505370798074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6.9261007503336494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6.8309755671982417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6.73500678808335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6.6907311981824034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6.7014949098339738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81.285904664644391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92.313321847463158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102.74738904595205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112.20629163947478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120.50302090156458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127.5525261415257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8.6439592857033922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9.1148320860922887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9.8625761262934155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10.404686325878425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10.898092454347283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11.342017611093826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20.256371033455054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20.31402966858769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20.180887905067507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20.467865754160933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21.10695018804266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22.086383204329351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19.905124496008121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23.575415045160092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25.600389911954188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27.857972681991711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29.473296415509317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30.419906796062044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33.589658882438258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36.662068761360324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41.932724997628583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45.15708601953186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47.674701138040248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49.535739448881088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8.7577270278868422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8.5332388534188777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8.201422155256207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8.0418545913795256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7.9863911581035012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8.0247652336439366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6.7268088593220075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7.6307303086088121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8.0692758940276086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8.5598553868027274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8.8804451802791036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9.0332074545916043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18.740336554130373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22.194102571766095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26.085788436469805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29.129145360052256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31.536130663189123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33.281940758022671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2.0572248235566986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2.105940230612676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2.1495297193016256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2.2178436783404996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2.3073635774954804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2.4162575660230541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5.4216757948422094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5.8797750573616998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6.1564833792607629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6.4510883841463533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6.6876669490748304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6.8669369247022027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38.651482545213447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41.100825156628829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44.708957721836718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47.17003547163462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49.340381984378041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51.267552499221985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1.8972874748575648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1.8346417974237879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1.8236461973775873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1.8595727124413437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1.9396315432784488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2.0572661813270265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4.4216888839536832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4.9013388474371347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5.1780609836106084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5.4546873538320995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5.6433315827385631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5.747287498946184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4.5819311221428718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4.9412956470142149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5.4924288632275724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5.8141425839973886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6.0625353731884939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6.2520910908325398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5.4389144841469488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6.0583553799565237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6.3201529219782735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6.8534613277689811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7.4588969689285385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8.1267274966246497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5.4199287207624112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6.6687999094599402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6.1957671880401675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6.4969878295462209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6.6965902808083726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6.7930307893832911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124.49132974500398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143.10605357935796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148.587993887853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157.70173828546359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164.96601147883237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170.5790837451666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14.39629151506843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16.734214761425157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19.539266333412126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21.940282283127075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24.065168407157991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25.851665893479705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6.3694526504922742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6.4738445822912354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6.8658348251423211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7.1118372517521067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7.3955340026872074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7.7212836936334384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8.3234025803219769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8.6500788245864264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8.702895198900535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8.8536496094588166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8.9957287440250937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9.130615434495267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61.73297955078062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71.319522753777719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80.732851262524534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89.248172199298367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96.769625153041076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103.19235260282301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8.4772207181998596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8.781758425581355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9.2450462860514548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9.5736248278955305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9.8818837963480135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10.173706783323707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26.765714218447123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28.252973504530011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29.463043190867708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30.524187726242673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31.440335604705176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32.229979276306786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29.340347216465133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34.530213021563441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39.845699189989787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44.085590181443877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47.300926908741957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49.467282377212669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24.757045402588318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25.487439705123268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27.309975799657778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28.368308122878602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29.413140749885326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30.486335329090767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19.653761792847984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20.533860748421397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20.558327825002706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21.029026151362025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21.540880082964946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22.088411742969051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15.622820516328614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19.26914417976414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23.001900620941875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26.096284526501456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28.511166799520918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30.200719585105869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6.622131130359266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7.0058105510402982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7.5469531055831673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7.8819371964957075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8.1604552940916122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8.3987823135027266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11.979920794651344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12.083117002989351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11.807632759228579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11.75263361523734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11.731344907959198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11.740411547649614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7.1142228477215914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8.0860546342604458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9.1624425301675529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9.9946474827156564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10.673012761192858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11.201671948690635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33.770272223726408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35.494719712432655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38.203777505011999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40.023466806329338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41.687306025569725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43.237300221098018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5.2458880921643578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5.5057660979101062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5.6487507852195513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5.8208532450764752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5.9750937241857747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6.1117748201585895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3.5873430573980931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4.1362130641753563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4.6259920334785471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5.0035894111870833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5.2682208841219484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5.4280812959725555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4.309472145039372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4.4707154241140614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4.7959458208830394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4.9983047351550125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5.1904375565991643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5.379100499830713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3.0040922785166546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3.0703478035857192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3.0721981898541815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3.1265085039287359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3.186840058484393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3.2494629753024822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85.634433652798577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103.43284020185482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105.68353795919077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113.47765459956662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119.71694014253458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124.51431652294616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45.490346713221257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47.811086285706011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50.766577986192246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52.686029224439061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54.267643183872487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55.589318374793919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4.2253925838935205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4.5892823812135948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4.6537980524884244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4.8885036187731057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5.1369154021621988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5.3952071334344529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1.2662695280780016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1.5243428029603587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1.7537335755240524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1.9487573482350615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2.1032774849096865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2.2179988843369518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1.0979153954673144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1.175387258157697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1.2368430374806054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1.281710330398202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1.3139669848852911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1.3365535295384212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1.041437578041609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1.0759403023463034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1.091309524469972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1.1047414366303272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1.1133639734299254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1.1186388748113936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18.994042921170024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22.865142044405374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26.306003632860783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29.231360223525925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31.54916227364529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33.269983265054272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16.468730932009716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17.630808872365456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18.552645562209083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19.225654955973035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19.70950477327937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20.048302943076319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15.621563670624136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16.139104535194555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16.369642867049585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16.571121549454912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16.700459601448888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16.779583122170902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50.650781123120062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60.973712118414326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70.149343020962078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77.950293929402463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84.131099396387455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88.719955373478044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43.91661581869257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47.015490326307877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49.473721499224219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51.268413215928078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52.558679395411644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53.462141181536836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41.657503121664348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43.03761209385214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43.652380978798895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44.189657465213095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44.534558937197026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44.745554992455737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189.94042921170015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228.65142044405368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263.06003632860774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292.31360223525917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315.49162273645283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332.69983265054265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164.68730932009714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176.30808872365455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185.52645562209082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192.25654955973027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197.09504773279366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200.48302943076317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156.21563670624133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161.39104535194551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163.69642867049583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165.71121549454909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167.00459601448881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167.79583122170899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12.662695280780014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15.24342802960358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17.537335755240523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19.487573482350612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21.03277484909686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22.179988843369514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10.979153954673144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11.753872581576971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12.368430374806056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12.817103303982021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13.139669848852913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13.365535295384214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10.414375780416089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10.759403023463035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10.913095244699724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11.047414366303274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11.133639734299255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11.186388748113934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6.3313476403900077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7.6217140148017908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8.7686678776202598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9.7437867411753061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10.51638742454843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11.089994421684755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5.4895769773365721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5.8769362907884863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6.1842151874030273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6.4085516519910097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6.5698349244264564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6.6827676476921054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5.2071878902080444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5.3797015117315174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5.456547622349861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5.523707183151636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5.5668198671496274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5.5931943740569672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80.047784825083895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90.907849019196149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101.22746382381489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109.86532636755851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117.10412773716476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123.00510318957272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38.709035532360339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40.79820694660382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42.582424274122488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43.865656955665727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44.814312836884973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45.501582564839509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70.944175351071834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73.267912771424292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74.845528449686398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76.089215407880175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77.031307131547138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77.754077011250416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83.668625561462576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93.623978604447359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105.02069993606598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114.65352539524184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123.61688059515905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131.88709229299891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78.655031442304363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83.365047748474638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89.525527030186822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94.283281844789954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98.82674222540912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103.21204720958625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75.230131968044617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77.115096798252168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80.178427355878583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82.367315843791644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84.539241474300596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86.710576688786659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46.4825697563681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52.013321446915199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58.344833297814439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63.696402997356579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68.676044775088357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73.270606829443835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43.697239690169084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46.313915415819245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49.736403905659344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52.379601024883307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54.903745680782848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57.340026227547916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41.794517760024782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42.841720443473427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44.543570753265875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45.759619913217577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46.966245263500326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48.172542604881471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69.723854634552154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78.019982170372799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87.517249946721662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95.544604496034879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103.01406716263254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109.90591024416575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65.545859535253641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69.470873123728865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74.604605858489009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78.569401537324964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82.355618521174264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86.010039341321857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62.691776640037169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64.262580665210137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66.815356129898817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68.639429869826358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70.449367895250489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72.258813907322207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11.620642439092027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13.0033303617288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14.586208324453612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15.924100749339146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17.169011193772089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18.317651707360959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10.924309922542271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11.57847885395481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12.434100976414836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13.094900256220825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13.72593642019571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14.335006556886976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10.448629440006195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10.710430110868357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11.135892688316469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11.439904978304396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11.741561315875082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12.043135651220368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34.861927317276084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39.0099910851864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43.758624973360831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47.772302248017439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51.507033581316271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54.952955122082876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56.806411597219821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60.208090040565018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64.657325077357157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68.093481332348304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71.374869385017703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74.542034095812284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31.345888320018584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32.131290332605069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33.407678064949401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34.319714934913186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35.224683947625245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36.129406953661096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92.965139512736215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104.02664289383041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116.68966659562889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127.39280599471319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137.35208955017674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146.5412136588877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87.394479380338169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92.627830831638491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99.472807811318688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104.75920204976661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109.80749136156568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114.6800524550958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83.589035520049549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85.683440886946855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89.087141506531736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91.51923982643514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93.932490527000652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96.345085209762928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2.3241284878184048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2.6006660723457595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2.9172416648907218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3.184820149867829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3.433802238754418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3.663530341472192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2.1848619845084545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2.315695770790962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2.4868201952829678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2.6189800512441654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2.7451872840391425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2.8670013113773956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2.0897258880012393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2.1420860221736717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2.2271785376632938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2.2879809956608788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2.3483122631750168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2.4086271302440734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29E1-D8B8-4209-B239-0112C3924BD3}">
  <dimension ref="B2:F1471"/>
  <sheetViews>
    <sheetView topLeftCell="A262" workbookViewId="0">
      <selection activeCell="B295" sqref="B295"/>
    </sheetView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6.6169537011303736E-2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5.5103093958078379E-2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4.6900969075150963E-2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4.0839315276529474E-2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3.6210676673397217E-2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3.2600496076351862E-2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7.1237872090635659E-2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6.2745240645015743E-2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5.6570674281448373E-2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5.1996337799270716E-2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4.8549798162458913E-2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4.5918017873346255E-2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7.5098075358966038E-2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7.0452893391612662E-2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6.5877093709841877E-2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6.239803010003369E-2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5.9676381867617562E-2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5.749556113762036E-2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6.6169537011303736E-2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5.5103093958078379E-2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4.6900969075150893E-2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4.0839315276529474E-2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3.6210676673397217E-2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3.2600496076351862E-2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7.1237872090635659E-2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6.2745240645015743E-2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5.6570674281448373E-2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5.1996337799270716E-2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4.8549798162458913E-2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4.5918017873346255E-2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7.5098075358966038E-2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7.0452893391612703E-2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6.5877093709841877E-2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6.239803010003369E-2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5.9676381867617562E-2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5.749556113762036E-2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6.6169537011303736E-2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5.5103093958078379E-2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4.69009690751509E-2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4.0839315276529474E-2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3.6210676673397134E-2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3.2600496076351862E-2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7.1237872090635659E-2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6.2745240645015743E-2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5.6570674281448373E-2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5.1996337799271042E-2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4.8549798162458913E-2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4.5918017873346248E-2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7.5098075358966038E-2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7.0452893391612662E-2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6.5877093709841641E-2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6.239803010003369E-2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5.9676381867617562E-2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5.749556113762036E-2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6.6169537011303736E-2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5.5103093958078379E-2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4.6900969075150872E-2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4.083931527652962E-2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3.6210676673397217E-2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3.2600496076351862E-2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7.1237872090635687E-2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6.2745240645015743E-2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5.6570674281448373E-2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5.1996337799270716E-2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4.8549798162458871E-2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4.5918017873346151E-2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7.5098075358966038E-2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7.0452893391612662E-2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6.5877093709841877E-2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6.239803010003369E-2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5.9676381867617562E-2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5.749556113762036E-2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6.616953701130375E-2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5.5103093958078379E-2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4.6900969075150976E-2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4.0839315276529474E-2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3.6210676673397217E-2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3.2600496076351862E-2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7.1237872090635659E-2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6.2745240645015743E-2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5.6570674281448373E-2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5.1996337799270716E-2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4.8549798162458913E-2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4.5918017873346255E-2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7.5098075358966038E-2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7.0452893391612662E-2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6.5877093709841877E-2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6.239803010003369E-2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5.9676381867617929E-2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5.749556113762036E-2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6.6169537011303736E-2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5.5103093958078379E-2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4.6900969075150963E-2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4.0839315276529474E-2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3.6210676673397217E-2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3.2600496076351994E-2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7.1237872090635659E-2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6.2745240645016298E-2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5.6570674281448373E-2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5.1996337799270716E-2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4.8549798162459142E-2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4.5918017873346477E-2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7.5098075358966038E-2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7.0452893391612662E-2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6.5877093709841877E-2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6.239803010003369E-2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5.9676381867617562E-2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5.749556113762036E-2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6.6169537011303736E-2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5.5103093958080183E-2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4.6900969075150963E-2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4.0839315276529474E-2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3.6210676673397217E-2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3.2600496076351862E-2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7.1237872090635659E-2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6.2745240645015743E-2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5.6570674281448699E-2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5.1996337799270716E-2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4.8549798162458913E-2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4.5918017873346255E-2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7.5098075358966648E-2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7.0452893391612662E-2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6.5877093709841725E-2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6.2398030100034002E-2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5.9676381867617562E-2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5.7495561137620249E-2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14.250753052718329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14.595097899655821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14.807483302631622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14.852491448462711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14.792379684679567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14.669186442891037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14.572394553959143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14.563248062223465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14.542403769134737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14.46496738796562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14.365895309521273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14.265298793916456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7.8371629711848136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7.6469492990687629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7.517242808360403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7.4048257799595758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7.3124980016709076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7.2387383672554293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88.06560564643361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96.427096129869128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104.42739956989351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111.53708224238986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117.86499269942358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123.48981568828536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108.13764123003683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112.37758600618436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116.05558488855456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118.93055921654992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121.14414983487673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122.82346940711386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116.71865124876651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120.3973300589287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124.78461072550284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128.71755288811804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132.27506388149257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135.50170817783379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47.936040761167703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54.549996244325811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60.146668605690351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64.584238870938719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67.908478314828855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70.237946457228972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31.09689006329798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33.048253475004174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34.38172839734834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35.246453223114734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35.733135160240153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35.936041469597889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23.473702158564027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23.813288640581732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24.014707761413579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24.041379871293387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23.943908324815105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23.765287282173993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60.882384209167434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74.246128389015453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85.932163383811186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95.224707961759307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101.83037250320049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105.87375574187139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36.798656810049316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39.246852840662299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40.913252605501675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41.903747021783218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42.385222952232553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42.513872968145961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22.284582860998434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22.75995266565576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22.873167307233384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22.808220533030966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22.615721671106844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22.33936389887208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21.325241367028347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26.141481333742181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30.500018014113362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34.101446737827509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36.892642590966055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38.918434100168312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13.164812713069892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14.52331807459313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15.612813077419183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16.449107911818626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17.083985482669949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17.564736873370407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18.092669219618067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18.656012088228895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19.136659411594454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19.451777047889447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19.656095624333453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19.787936293633219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111.52603660430478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142.22252783642011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171.7719974315149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197.73918542600418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219.14814173281633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235.76416899016786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67.603500669425244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76.07302224396831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83.291762986581759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89.050659799801139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93.570807061279112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97.093905790618493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36.492469938988449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37.997753841339865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39.196458734260439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40.014919140888495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40.560911455887002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40.914753892368076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15.907288889502059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19.605280640406832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21.308384723179238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22.682877883097319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23.780030680021468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24.638616453248599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9.9744418907984222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10.726510296819146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10.797606782911423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10.743584214146123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10.590480764905994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10.368070972270452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76.202641700147055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79.779432996153631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79.831315729961176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79.245158606414819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78.230531393059451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76.961875316439205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6.6626964791406784E-2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5.9084833081855796E-2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5.3225267326415963E-2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4.8990189071514895E-2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4.6191513626176191E-2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4.4553460961760452E-2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0.12550239956296899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0.13210786217175019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0.13524898313966902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0.13753906225221935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0.13866540128407268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0.13859410569663472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0.11363122745215221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0.12286436779994765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0.13449052396160119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0.14484052333941902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0.15350449610847358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0.16039170841755912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6.6568667198849255E-2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5.9917819481857225E-2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5.459491799542647E-2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5.0551460568100878E-2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4.7596981782476316E-2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4.5514836435307147E-2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0.3445817383723152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0.35700228207127788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0.36730448861094606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0.37580388834423534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0.38244306969801783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0.38735070349549927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7.223090171790611E-2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7.3846696709091789E-2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7.5907410676076606E-2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7.7760683997872393E-2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7.9367089077571312E-2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8.0724667527732705E-2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0.10167417962377842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9.0639256617127323E-2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8.224438233748263E-2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7.6841862151988988E-2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7.3907577862547966E-2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7.2883199113911848E-2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0.10500551463824485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0.11455058617776268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0.11998688283096441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0.12384832344424995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0.12578640596158475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0.12586583277189251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0.15535222786036607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0.1618215752251258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0.17094870915075039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0.17800862466839626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0.18304880278925098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0.18633988468520407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3.212941785393942E-2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2.6732948224016881E-2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2.2947255087824824E-2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2.0482416643212962E-2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1.8956069621816021E-2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1.8091027839574041E-2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2.7147945057321984E-2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2.8809054528442284E-2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2.9672042433063948E-2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3.0297866728054977E-2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3.0580277005836255E-2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3.0506511833458504E-2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7.5811637214470137E-2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8.5634516899381882E-2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9.5609913858174161E-2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0.10393011285808752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0.11033124335288962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0.11485139887420596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1.6603590873553741E-2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1.5114332612093424E-2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1.4007505821682753E-2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1.3300157640434889E-2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1.2910623117044679E-2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1.2762196579395226E-2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4.6446286327073476E-2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4.6977389854691562E-2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4.692991038925267E-2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4.681292296618042E-2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4.6560883666702593E-2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4.6163456772303373E-2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0.2554848068005377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0.26077491645275808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0.26689290404922683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0.27185274236521245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0.27589890769772463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0.27923992682747595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6.146193529015612E-3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5.3900363099923356E-3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4.9179296105227137E-3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4.6644976418108971E-3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4.5747954205024683E-3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4.6059392165049111E-3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1.5016933654388697E-2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1.5784668125835132E-2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1.6148210751436503E-2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1.634907364494563E-2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1.6363385568661952E-2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1.6207319966721669E-2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1.5904800698466892E-2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1.6665504388252352E-2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1.7521118545952789E-2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1.813227282719871E-2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1.8544223709003636E-2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1.8805721616956348E-2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0.16202367137592344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0.14599579958797398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0.14168584089735456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0.13924938743526719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0.13840255465443441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0.1387869380814406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0.17612762125099898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0.19635042900034214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0.19877152508449974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0.20047764794466427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0.20112973939006984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0.20068921121409555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0.54414987271075599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0.56791123005811173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0.57855583457654991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0.58681840277278596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0.59305800486477489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0.5976445651540343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0.14457542441185367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0.15029097358798268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0.15648224389593504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0.16145431059931109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0.16475670409482876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0.16637320321344917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6.8676245391811372E-2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6.5712912700325976E-2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6.4206700069068631E-2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6.3246580760281612E-2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6.2866449068901986E-2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6.3003840434377067E-2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9.1342410645289682E-2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9.228347348008023E-2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9.0947800146724447E-2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8.9707206473169862E-2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8.8573196416203551E-2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8.7533952390386471E-2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0.38462653379022538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0.39660500787309627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0.40671027185801056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0.415103556418705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0.42140490459175817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0.42563160218084395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5.1978729237813361E-2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5.0165455883923023E-2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4.9146407051049647E-2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4.8395077372998828E-2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4.7880076134029961E-2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4.756212234884958E-2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0.19420454866092476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0.19799419002187829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0.19930962315826517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0.20015543805029468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0.20066431238513593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0.20092281446745575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0.14085132698654082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0.14487784628517275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0.1484534206119166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0.15025125246132315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0.15013941782033902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0.14838997645664995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0.12733256732181009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0.1226880531091577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0.12145509026428167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0.12084313264788887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0.12094714177355384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0.12173377066833219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9.7151433749009322E-2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9.7523993815541762E-2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9.6221342968120988E-2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9.5605392251991994E-2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9.5600871670893262E-2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9.6080522471071489E-2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5.5908147599719633E-2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5.8409644249388465E-2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6.0863513429105655E-2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6.2641633069061495E-2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6.3694456439133976E-2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6.4094227460568781E-2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2.6729684874783118E-2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2.6491849877794554E-2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2.6708949092962581E-2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2.6929573388628898E-2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2.7177880670636808E-2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2.746144966976596E-2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4.9817887089382513E-2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4.8473772313125385E-2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4.6909426914953714E-2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4.5802361063762946E-2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4.5082365425343829E-2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4.4667797492695907E-2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5.5166719441368459E-2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5.5644464469035648E-2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5.6277798803776903E-2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5.6513145891633899E-2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5.6380296244216734E-2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5.5960776781723995E-2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0.23277095312167206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0.22933119263084234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0.22915059460797191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0.22908639190485394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0.22925377728243396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0.22968888140690727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4.4499706024934395E-2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4.5115715418028161E-2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4.5042961495853899E-2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4.5016102849206915E-2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4.5003996932266511E-2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4.4986293864120154E-2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1.155718566557247E-2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1.2070252991294508E-2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1.2349091343331415E-2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1.2417917114379907E-2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1.230169208315761E-2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1.2047490768049871E-2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1.4634551937265207E-2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1.4402536091101968E-2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1.4451836552344732E-2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1.4517115992784289E-2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1.4616129377932245E-2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1.4754310920545974E-2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1.0482533674727441E-2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1.0411284277715531E-2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1.0250468619434558E-2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1.0173081153622074E-2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1.0150108367711672E-2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1.016129310883237E-2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0.75273824966989678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0.74487481737974859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0.74054893365127739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0.73456110956377452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0.72717676100742068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0.7188725113506278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0.64214122385124794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0.63657080756158746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0.64000043053955891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0.64291327330470782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0.64586209490749769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0.6490935150907563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3.8935508930398335E-2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4.043933010292855E-2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4.0988503842460194E-2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4.1859548435789609E-2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4.3003648253498672E-2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4.4348550101517357E-2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91.264047408152479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100.56417943960808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109.81341462401652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118.4479995318752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126.62118090450926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134.3758961861401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98.762081600010106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106.01603724533034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113.05906196377543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119.43759565437588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125.2331971996791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130.48578909622378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93.404095721245199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96.942413728055826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101.66074809235259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106.11766581696097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110.3377068734884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114.30426934965091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105.8463513477345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115.59333784552746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124.74601891701346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132.90786706816328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140.26000519714123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146.90968220929301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235.8973085707062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258.5790805366118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279.63515133037475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298.47223865404766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315.00963273158897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329.26927932687266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119.67120830724097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123.42911047191225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127.92256432262367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131.94031253935179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135.56726146813847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138.85214187400902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199.2282712130949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224.11955290406829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247.21384130711098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268.30313509413827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287.45778787247428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304.7186262521887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189.56265834783429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205.80789528719765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219.24962413134142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230.52398845355054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239.70728797281168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246.98876844658517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216.21613893190749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226.55859523278116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237.25628331896223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246.1525271265948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253.40921059719562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259.23716336673476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272.57658597175759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319.20305915800998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360.80109960451017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396.25386885633088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424.96287385380998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447.09181462869049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247.78335321950055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264.87263929731637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278.31137542102022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288.60729818919009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296.28059467020154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301.8696185891344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247.19604064365743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259.17239187375264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268.98660529631894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276.72291270345045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282.58386134831142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286.83129273182715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123.90240395729418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139.33398745821242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154.00229393392817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167.32547194451493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179.25432795674939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189.78641646309111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116.73001704943464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125.16180817088321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132.62744800322272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139.19433291172135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144.98310396067615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150.08333409315981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151.28681438732073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157.61034732830467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164.65274376842322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170.82749782288795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176.30122768728006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181.186076484279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308.69309043079198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340.37651917532196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370.91707289574219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398.86188065350888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424.06624945587146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446.47668487117875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294.44685484519306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310.51263215442583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325.17890951507655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337.92310765463372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349.03360972638683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358.74178597447661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288.08478704071638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296.49841564335577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305.39238000722384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313.08916855075199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319.82160254879631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325.7433315421996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33.568641161868932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41.496778654278245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46.051706816220616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50.664570858056599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55.320528092080608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59.949276821399401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30.772735600843017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33.963765413766019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35.253746817957499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36.253044111368062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36.933078189945924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37.308962908371029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228.7813265945164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251.98665919093477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266.58881957988899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278.49576081487658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287.92296911928395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295.18876809811951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6.0806464733842551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5.9418177562030383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5.8448483493898351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5.8027898922092733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5.84882400311316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5.9869112449307682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12.394878226635015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14.005552036401234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15.291123165325459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16.427334903962606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17.365511543780908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18.084561245910823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10.61362204586341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11.910768375698545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13.672407277268849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15.370138252486203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16.937334095379299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18.33345704041135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7.0460505370798074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6.9261007503336494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6.8104986730302688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6.7186868012866494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6.6759529121783645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6.6865701565189237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81.285904664644391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92.313321847463158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102.7112462570478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112.16702784899969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120.47325092631408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127.54268698672018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8.6439592857033922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9.1148320860922887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9.7102706247742212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10.259768949953056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10.759578916944147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11.20879298829295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20.256371033455054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20.31402966858769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20.331949683579793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20.616912521850253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21.245308839380691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22.208868310855955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19.905124496008121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23.575415045160092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26.307078961380249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28.55000948365387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30.151918236898592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31.087447025833569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33.589658882438258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36.662068761360324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40.558655371281304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43.817272812455244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46.386252615585832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48.306223127876763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8.7577270278868422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8.5332388534188777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8.2793948685923873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8.1162368384004377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8.0556258234598417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8.0883504652933169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6.7268088593220075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7.6307303086088121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8.258066941096903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8.7441854572801034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9.0603426564686558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9.2089890916510342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18.740336554130373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22.194102571766095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25.717786161383749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28.759843547688305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31.177828774019765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32.942975211147214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2.0572248235566986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2.105940230612676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2.1571880288319973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2.2254551541222138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2.314285070348717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2.4220915550009394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5.4216757948422094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5.8797750573616998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6.2241942499465104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6.5160935839252838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6.7505414371504902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6.9283655056527476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38.651482545213447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41.100825156628829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43.944648944027712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46.43992375453945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48.641316144688417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50.594386739627531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1.8972874748575648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1.8346417974237879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1.8241440558423823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1.8604903017165517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1.9400163360003781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2.0564444721032671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4.4216888839536832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4.9013388474371347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5.2510575627717575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5.5247297733744967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5.7113715323747467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5.8142429107215268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4.5819311221428718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4.9412956470142149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5.3508160931372313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5.6770182234030377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5.9308433446369264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6.1258384115625217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5.4389144841469488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6.0583553799565237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6.5248748050146528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7.0550104566550713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7.6565024127763595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8.3201765702387007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5.4199287207624112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6.6687999094599402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7.0074410199482422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7.2679250142812304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7.4283403912168957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7.4875063372969297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124.49132974500398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143.10605357935796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154.23651700081996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163.42643754037772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170.75502162062472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176.41796294835569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14.39629151506843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16.734214761425157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19.279489014756948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21.673079449323858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23.799921078214243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25.595636683826847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6.3694526504922742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6.4738445822912354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6.7153481071108185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6.9686905468355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7.2562779919090676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7.5830202420232835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8.3234025803219769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8.6500788245864264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8.8135416701163773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8.9584930524987225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9.0954705721500559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9.2262726054028139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61.73297955078062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71.319522753777719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80.589549238366672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89.103227037960806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96.634397048835595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103.07602744891449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8.4772207181998596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8.781758425581355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9.1478006999203973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9.4821705868190147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9.7947147160912884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10.08951258415285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26.765714218447123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28.252973504530011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29.494665616565225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30.560085975459582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31.479670990509696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32.272510098464736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29.340347216465133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34.530213021563441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39.550532553462105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43.790044956670243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47.024148715196375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49.222198499287799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24.757045402588318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25.487439705123268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26.682315257549927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27.774977581322663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28.845668197968031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29.935756502586006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19.653761792847984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20.533860748421397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20.964836205229322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21.419172279966467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21.913662778700711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22.444583462692485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15.622820516328614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19.26914417976414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22.840504074216007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25.929710601174321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28.351073140861615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30.055699883824285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6.622131130359266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7.0058105510402982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7.4222321938482851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7.7622494727827451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8.0453388066207854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8.2872981721689989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11.979920794651344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12.083117002989351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11.992511703008747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11.928305769411775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11.897385306465864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11.897316712098281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7.1142228477215914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8.0860546342604458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9.0551654624224174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9.8892008020497535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10.572001176780342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11.106638204244723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33.770272223726408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35.494719712432655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37.575712615996814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39.426914471664062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41.116367881759835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42.685304023165898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5.2458880921643578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5.5057660979101062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5.6951531443869889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5.8653572188731298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6.0177735936474521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6.1529015728705954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3.5873430573980931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4.1362130641753563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4.615096017484654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4.9922689003377112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5.2581817030003961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5.4204595652289234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4.309472145039372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4.4707154241140614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4.6992451570690772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4.9059325782272571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5.1015406478821177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5.292586880399762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3.0040922785166546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3.0703478035857192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3.1116765371976403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3.1640368199291178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3.2225088621295375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3.2834793487586298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85.634433652798577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103.43284020185482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112.74587541910728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120.52652714386895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126.74741403705501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131.52073261920896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45.490346713221257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47.811086285706011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50.21902764802163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52.191351816577864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53.819193533100467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55.17926921384683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4.2253925838935205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4.5892823812135948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4.8039297586539451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5.0314940508671926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5.2732568544625034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5.5256440228355173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1.2662695280780016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1.5243428029603587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1.7555110841748094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1.9508242511744969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2.1057196611238269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2.2208840971300408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1.0979153954673144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1.175387258157697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1.2357393957264002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1.2805598633252551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1.3128212067534437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1.3354374515612595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1.041437578041609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1.0759403023463034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1.096735581128736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1.110543107374111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1.1193530375612559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1.1246895798731547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18.994042921170024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22.865142044405374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26.332666262622134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29.262363767617451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31.585794916857402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33.313261456950606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16.468730932009716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17.630808872365456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18.536090935896009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19.20839794987883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19.692318101301659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20.0315617734189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15.621563670624136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16.139104535194555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16.451033716931043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16.658146610611666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16.790295563418841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16.870343698097319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50.650781123120062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60.973712118414326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70.220443366992356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78.032970046979855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84.228786444953059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88.835363885201616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43.91661581869257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47.015490326307877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49.429575829056013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51.22239453301021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52.512848270137745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53.417498062450392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41.657503121664348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43.03761209385214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43.869423245149441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44.421724294964442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44.774121502450235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44.987583194926181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189.94042921170015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228.65142044405368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263.32666262622132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292.62363767617438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315.85794916857395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333.13261456950596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164.68730932009714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176.30808872365455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185.36090935896004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192.08397949878827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196.92318101301655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200.31561773418898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156.21563670624133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161.39104535194551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164.51033716931042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166.58146610611664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167.90295563418834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168.70343698097315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12.662695280780014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15.24342802960358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17.555110841748089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19.50824251174496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21.057196611238265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22.2088409713004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10.979153954673144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11.753872581576971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12.357393957264007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12.805598633252552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13.128212067534436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13.354374515612598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10.414375780416089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10.759403023463035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10.967355811287362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11.105431073741112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11.193530375612557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11.246895798731547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6.3313476403900077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7.6217140148017908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8.7775554208740445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9.7541212558724819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10.528598305619131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11.1044204856502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5.4895769773365721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5.8769362907884863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6.1786969786320016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6.4027993166262753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6.5641060337672199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6.677187257806299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5.2071878902080444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5.3797015117315174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5.4836779056436802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5.5527155368705552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5.5967651878062785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5.6234478993657726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80.047784825083895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90.907849019196149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100.92616542820137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109.5898710609159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116.85299309757062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122.7765384081226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38.709035532360339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40.79820694660382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42.496746051917171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43.785348980297968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44.740189873214675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45.433719479995069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70.944175351071834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73.267912771424292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74.975599048875637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76.253807137916226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77.217709051327802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77.953266076608656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83.668625561462576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93.623978604447359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103.92906371162114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113.56970467046399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122.55012296658448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130.84260021861618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78.655031442304363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83.365047748474638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88.535648199218414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93.331816849210341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97.903492385112557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102.3073607482275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75.230131968044617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77.115096798252168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79.516407635156085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81.784301664431368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84.016249120024625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86.233136528756773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46.4825697563681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52.013321446915199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57.73836872867841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63.094280372479993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68.08340164810248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72.690333454786767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43.697239690169084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46.313915415819245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49.186471221788004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51.851009360672407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54.390829102840314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56.837422637904169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41.794517760024782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42.841720443473427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44.175782019531148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45.435723146906312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46.675693955569237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47.907298071531535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69.723854634552154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78.019982170372799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86.607553093017614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94.64142055872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102.12510247215374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109.03550018218016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65.545859535253641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69.470873123728865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73.77970683268201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77.77651404100861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81.586243654260471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85.256133956856246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62.691776640037169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64.262580665210137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66.263673029296726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68.153584720359461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70.013540933353852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71.860947107297292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11.620642439092027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13.0033303617288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14.434592182169604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15.773570093120002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17.020850412025624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18.172583363696692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10.924309922542271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11.57847885395481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12.296617805447001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12.9627523401681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13.597707275710077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14.20935565947604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10.448629440006195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10.710430110868357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11.043945504882789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11.358930786726578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11.668923488892309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11.976824517882886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34.861927317276084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39.0099910851864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43.303776546508814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47.320710279359993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51.062551236076871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54.517750091090079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56.806411597219821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60.208090040565018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63.942412588324416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67.406312168874138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70.708077833692414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73.888649429275418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31.345888320018584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32.131290332605069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33.131836514648363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34.076792360179731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35.006770466676919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35.930473553648646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92.965139512736215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104.02664289383041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115.47673745735685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126.18856074496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136.16680329620499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145.38066690957356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87.394479380338169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92.627830831638491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98.372942443576008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103.7020187213448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108.78165820568061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113.67484527580832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83.589035520049549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85.683440886946855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88.351564039062296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90.87144629381261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93.351387911138474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95.814596143063056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2.3241284878184048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2.6006660723457595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2.8869184364339207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3.1547140186239995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3.4041700824051246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3.6345166727393381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2.1848619845084545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2.315695770790962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2.4593235610894006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2.5925504680336209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2.7195414551420156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2.8418711318952088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2.0897258880012393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2.1420860221736717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2.2087891009765581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2.2717861573453155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2.3337846977784618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2.3953649035765774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18.205122865472717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18.205122865472717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18.205122865472717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18.205122865472717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CA45-1188-44C5-A017-AC9AC5448EC1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6.4956813196066665E-2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5.4898620491428705E-2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4.7330312648618394E-2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4.1711524026828532E-2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3.7571619039953423E-2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3.4690097450510951E-2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7.1543343935173753E-2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6.4125327971797957E-2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5.8471274541518771E-2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5.4105293061615232E-2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5.0698233083373033E-2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4.7907178117885182E-2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7.4360622451446229E-2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7.0112518824365908E-2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6.6122599036459964E-2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6.3027821785485771E-2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6.068132631231582E-2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5.8982040847714627E-2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6.4956813196066665E-2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5.4898620491428733E-2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4.7330312648618394E-2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4.1711524026828553E-2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3.7571619039953409E-2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3.4690097450510951E-2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7.1543343935173684E-2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6.412532797179793E-2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5.8471274541455148E-2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5.4105293061615232E-2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5.0698233083373033E-2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4.7907178117885182E-2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7.4360622451446243E-2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7.0112518824365949E-2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6.612259903646002E-2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6.3027821785485813E-2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6.068132631231981E-2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5.8982040847714627E-2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6.4956813196066721E-2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5.4898620491428733E-2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4.7330312648618394E-2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4.1711524026857183E-2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3.7571619039953451E-2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3.4690097450510951E-2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7.1543343935173684E-2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6.412532797179786E-2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5.8471274541465494E-2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5.4105293061618508E-2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5.0698233083370653E-2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4.7907178117885182E-2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7.4360622451446257E-2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7.0112518824365977E-2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6.6122599036460034E-2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6.3027821785485827E-2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6.068132631231981E-2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5.8982040847714627E-2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6.4956813196066665E-2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5.4898620491424348E-2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4.733031264861267E-2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4.1711524026843028E-2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3.7571619039849187E-2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3.4690097450510528E-2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7.1543343935173892E-2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6.4125327971795543E-2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5.847127454150141E-2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5.4105293061614504E-2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5.0698233083374532E-2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4.7907178117884981E-2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7.4360622451446243E-2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7.0112518824365963E-2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6.612259903646002E-2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6.3027821785900898E-2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6.068132631231804E-2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5.8982040847714627E-2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6.4956813196066693E-2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5.4898620491428726E-2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4.7330312648618394E-2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4.1711524026838975E-2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3.7571619039953416E-2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3.4690097450510951E-2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7.1543343935174697E-2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6.4125327971798221E-2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5.8471274541455148E-2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5.4105293061615226E-2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5.069823308337304E-2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4.7907178117885182E-2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7.4360622451446215E-2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7.0112518824365741E-2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6.6122599036459256E-2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6.3027821785485827E-2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6.0681326312319574E-2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5.8982040847714155E-2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6.4956813196066443E-2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5.4898620491432903E-2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4.7330312648597592E-2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4.1711524026820192E-2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3.7571619039993752E-2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3.4690097450510951E-2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7.1543343935173795E-2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6.4125327971798929E-2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5.8471274541464113E-2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5.4105293061625495E-2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5.0698233083372429E-2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4.7907178117884829E-2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7.4360622451447186E-2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7.011251882436445E-2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6.6122599036460353E-2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6.3027821785495E-2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6.0681326312319463E-2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5.8982040847714627E-2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6.4956813196066485E-2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5.4898620491429184E-2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4.7330312648616667E-2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4.171152402684089E-2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3.7571619039868637E-2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3.4690097450510951E-2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7.1543343935173684E-2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6.4125327971795917E-2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5.8471274541457584E-2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5.4105293061617925E-2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5.0698233083364921E-2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4.7907178117885182E-2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7.4360622451445563E-2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7.0112518824364173E-2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6.6122599036460492E-2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6.302782178543144E-2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6.0681326312317228E-2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5.8982040847714627E-2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13.708257033907161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14.069033620430965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14.325879220576979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14.453677834904029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14.525427287727853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14.727133171806859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14.099379347072315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14.185530677768378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14.235777619323597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14.224160087135315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14.139696925920003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14.344589112273178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7.6399551848507699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7.4298723274319025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7.3618039271611213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7.3067327139851521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7.2652461277170133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7.2911917618355915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86.380558135964378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94.153667309168398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101.60276656844782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108.30963989368217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114.35632104902174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119.96244378742605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102.68296475852712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106.93043620827457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110.6991049868215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113.84746640287602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116.32281772932524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121.82339645439052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118.02869919528571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121.12262328738169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125.01244149852876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128.50802214303087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131.59050087685324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133.18557140310284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43.589650467914907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49.079601575750559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54.065430683952954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58.401227335316257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62.285132034264812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68.848084287506524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28.316477584672306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30.047702565014742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31.403083118050333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32.46224167085014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33.218992088294598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35.754551538621172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21.719268701875382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21.866231919075663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22.258665297857917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22.564297604883919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22.825913128882249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23.889396648535957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51.040421309517143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61.072197349909175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70.538823920323608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79.095186578864926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87.153566993027724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103.4087664409715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31.752745002243824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34.065079575448372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35.921431069673453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37.339046848572558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38.225462561210513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42.459240857131419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19.745279215938599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19.957570215852101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20.383641122740595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20.732697588807412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21.053282303673832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22.547763361096823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19.503275947450792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23.439065128098214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27.138995414355382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30.43040162033865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33.415414443416495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37.646221863995386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12.328552731902054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13.527418145348323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14.551109374372285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15.392813075485179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16.028468974210131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17.200061161152554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17.153186622534975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17.511105229392875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18.083667659461753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18.552916482125752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18.942351295452482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19.694554596591988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101.56967700385017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126.40022092633609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150.94616967451117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173.8622372586932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195.46036935413309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225.24307683077123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62.635789133384705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70.022501915732491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76.619180129956348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82.216220270169885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86.598824594161712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94.441330732325497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34.474881832462614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35.438150996627513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36.780993951115747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37.907498426238647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38.8829645218403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40.65685705382667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14.237086551209064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17.505127262661581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19.254159341932077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20.765648564420058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22.060044550774087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24.322748338141345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8.6148634961508073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9.2192770038736924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9.4144541444050951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9.5449213482112238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9.6303654143799875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10.487932313500204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68.117299652448096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71.021155279619748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72.113474244051019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72.877204399914149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73.502092620340932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77.927386339846265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6.9971082366494464E-2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6.3595103239465975E-2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5.8514461611174712E-2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5.4317042621872209E-2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5.0430459579972532E-2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4.5739086141793832E-2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0.12221282855540261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0.12640369552068381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0.128692461263064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0.13096862005029844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0.13400096347195378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0.1385545431212952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0.11135810442207278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0.11976500545650166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0.12915272701400277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0.13784207951176919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0.14596519229831195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0.15573167740792979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6.82318994399915E-2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6.2381835751580461E-2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5.764112672857874E-2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5.3757320467906371E-2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5.0403775898221675E-2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4.6866192752994043E-2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0.34244793089336312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0.35281291320330832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0.36168963012864153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0.36951440731140245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0.37685474681808495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0.3845918065709355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7.1851671603327796E-2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7.3499581660533331E-2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7.5253547131664961E-2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7.6842062178929887E-2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7.8225594066850895E-2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7.9860403526053808E-2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0.1080902100426147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9.8796874558461367E-2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9.1664712222161632E-2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8.6180091427128847E-2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8.1182843653171702E-2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7.3950237129160948E-2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0.10053824275802416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0.10663601362856737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0.1105270343403163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0.11416158616679589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0.11861592014345999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0.12529347670242916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0.15219053602758217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0.15862448969913101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0.16585940013042674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0.171754674809355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0.17657094128225789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0.1840729286734622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3.4533992417246591E-2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2.9489860783870159E-2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2.5941866668978197E-2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2.3349178170950922E-2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2.1243707197557651E-2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1.8681763951006899E-2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2.6514716037997856E-2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2.7371005573693829E-2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2.7934521516764711E-2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2.8531480427769502E-2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2.9427621589348318E-2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3.0516050596374807E-2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7.243211549280304E-2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8.1033305959652885E-2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8.9046988502761312E-2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9.6116824547346352E-2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0.10249446023024654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0.11185982595122429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1.7408961891212701E-2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1.6114355245395479E-2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1.5151672525987177E-2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1.4430609726728391E-2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1.3797874306391521E-2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1.2898769690669025E-2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4.5625223040061114E-2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4.5738611124064035E-2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4.5626357086748802E-2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4.5596676825125783E-2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4.5780706925380082E-2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4.6407726180980449E-2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0.25598120995167867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0.261526638235418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0.26683546106622197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0.27107567772996666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0.27421439589334518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0.27691296724357628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6.5568109551198362E-3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5.8987860284460108E-3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5.4794827943191477E-3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5.2008372242166702E-3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4.9669019975703806E-3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4.609221815585581E-3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1.459886706328555E-2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1.5058492141724413E-2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1.5295802595339877E-2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1.5500153673239448E-2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1.578469233625503E-2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1.6276919945300134E-2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1.5689722537923972E-2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1.6476297205385536E-2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1.7214572523885554E-2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1.7757792445286552E-2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1.8128924243972066E-2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1.8620683253639074E-2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0.1657878831340644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0.15028171585788902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0.14723127552606816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0.14502204248166786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0.14282381987806658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0.13927170135069941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0.17158028374809789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0.18826116635138257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0.19027815088230743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0.19250280654376312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0.19588941981430832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0.20008852052269996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0.5421179168778939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0.56619431651726393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0.57511865766902315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0.58227972794384109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0.58809778281556779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0.59473836715037187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0.14018485551706744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0.14407387468039859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0.14830442434918131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0.152412802512012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0.15695618962363825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0.16470593807980971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7.0715416301833492E-2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6.873376562526845E-2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6.7552027699913961E-2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6.6474189082207494E-2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6.517126644805421E-2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6.3133957050941741E-2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9.1298886140224217E-2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9.1594320930953252E-2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9.0624876352557254E-2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8.974423633275691E-2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8.9122432413937233E-2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8.8169433166825961E-2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0.38024536768906525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0.38921692863859991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0.39718933262596445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0.40466279876738143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0.4122518306069225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0.4220543854940359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5.2403486418768463E-2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5.1000140271530929E-2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5.0081849072826437E-2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4.9312645256901738E-2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4.8590456125141172E-2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4.7858245436290872E-2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0.19393259739195423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0.19680411411316134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0.19817179322394099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0.19920260394152128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0.20012197181183758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0.20057796075823162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0.13535645181613079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0.13761807784778821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0.13954994993696149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0.14107248000915376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0.14305278321356651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0.14864120247476581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0.13023896721240524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0.12747600045341731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0.12656776156980806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0.12565193363524008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0.1241615777348332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0.12173765855885807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9.9044096478931226E-2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9.9150854615263156E-2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9.8434492234977633E-2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9.8020448652324454E-2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9.770647127194565E-2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9.593602292350438E-2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5.435062280659126E-2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5.6265456849630212E-2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5.8051996791038132E-2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5.9570454334778804E-2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6.1072218626293459E-2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6.3654609867657058E-2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2.6999287664692805E-2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2.6976853295651977E-2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2.7182059616080528E-2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2.7331639099460858E-2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2.7356194375531336E-2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2.7305732723191953E-2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5.0632388132583972E-2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4.9381856403039756E-2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4.8113394770857541E-2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4.7115543317413723E-2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4.6274720349253652E-2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4.5000962662762212E-2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5.4183597645965455E-2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5.4470205010386699E-2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5.4798922762420779E-2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5.4984111574106403E-2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5.5191820260998462E-2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5.605998644047927E-2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0.23418418819569403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0.23221728344398368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0.23199698613843747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0.23161460030865536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0.23077050461554677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0.22974310356596689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4.439934684999304E-2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4.4738503321656915E-2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4.4722303820053655E-2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4.476590477738291E-2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4.4900167579022696E-2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4.4957870514629926E-2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1.1134288949580349E-2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1.1476016123209221E-2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1.1653477872491992E-2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1.1739551358429063E-2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1.1829592392480874E-2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1.2151295848273883E-2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1.4837852583299326E-2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1.475875132614614E-2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1.482241617267209E-2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1.4856661014529367E-2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1.4815149486351405E-2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1.4701933508063977E-2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1.0552654662771801E-2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1.0430678300290212E-2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1.0295520988373358E-2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1.0229417355881822E-2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1.021693321834587E-2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1.0153100812685025E-2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0.74739935983844086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0.73912133788188672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0.73323513944457819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0.72732762860226563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0.72248844269598522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0.7220968147927288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0.64802747431617158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0.64570301342669134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0.64834481719254966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0.64999531365481844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0.65011140666744394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0.64818717125281244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3.9520187173466698E-2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4.0972525520300486E-2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4.1850602945282117E-2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4.2802793432869211E-2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4.3654625260245966E-2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4.3804844681600175E-2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97.455980091184543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106.38912497603516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114.82137518393502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122.34184455039055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128.87244698300887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129.32032361123305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104.18790104284756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110.44599143420582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116.35108832325902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121.61601351148434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126.31986834141543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126.42269588943496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98.973050095462298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102.05129140760056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105.71743325700263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109.06786281232733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112.06070803580141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111.43135723116475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108.89253269475029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117.97298456949066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126.32887806109213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133.63553715155595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139.8659352053636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142.8080669394993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239.89194532203913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259.26628760768762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277.31004990461003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293.71472698984331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308.71560432736817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318.93151896752244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122.876513975043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126.1021027222817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129.79475149214394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133.06619488747367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135.89805122243314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136.49362876190358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201.49116922463958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223.96844792512593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244.97385582347064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264.09039907373142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281.05499351752724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294.12826181757873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188.4981992744992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201.83841237446683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213.33798747446576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223.46383440818016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232.55279414768214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241.10950031950713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216.83936975775146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225.74970649942512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234.7189848436748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242.45078281443227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249.13370916059301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254.98711180242933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254.39350541064945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292.9274428777457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328.76955390331807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361.31223855714558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391.22006968962444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433.46318905584849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233.59621101129585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248.7386088417326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261.56521341700414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272.25870881228218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280.65965624232484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297.73121409412397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237.26963934578825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246.70736115239697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256.13901683801492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264.3897395213869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271.77651990492058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283.89554098470899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126.07013131556698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139.86126568560391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152.85710477226931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164.69808444045165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175.4055552855547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183.05901439304068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119.56077450460738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126.7609661723459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133.22093485468039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138.93038113122836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143.93819213594105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146.10810970367731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155.09494252914513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160.6637952740644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166.61758875050089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171.79779913603923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176.18291423334097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177.6560057016649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313.51432138077683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341.92104975405994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368.95915876133779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393.72642729418766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416.22422866254396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432.11644969377988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298.68054692290838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312.61976987043136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325.36934339560054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336.51524107047499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346.07981983554458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351.22452444607285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293.6756652740163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300.69037609554999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308.07111176238277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314.47558049384901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319.98218753421656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321.41669055076062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33.415929243019143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41.059795243947001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45.610520713861909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50.027262051562865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54.06101310671847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57.533092947707914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29.026111296305416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31.461111516530949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32.673680449192972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33.779604438827612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34.883623784290698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36.829130071457108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222.08021531636533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243.25513400067175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256.2219372476597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267.45559890329139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277.27684242749302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290.16195839964047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6.8191004100677182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6.7658273864074037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6.7187109503426541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6.6452471848820274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6.499096728548782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5.9149934215388429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12.733098087696781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13.960781472729407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14.973507926956348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15.927881465617553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16.92698406340002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17.516438869123107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11.021451247501531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12.222173472274322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13.653694798062716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15.034141017955559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16.356962797530745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17.353392177451532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7.4299443405941883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7.3593713465377029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7.2817388697985814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7.1838883965570011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7.0497712538863402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6.6928703918690502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82.150500313516105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91.47249422627506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100.30016938095352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108.53182326228233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116.34094090758242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122.65844905213203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8.8288829298965084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9.2684517966013065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9.7675154488567948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10.225080821456855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10.630705789402166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10.900436271661004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21.779222803223313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22.127382654711955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22.455457996011752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22.759334737201115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22.816843596676598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21.750854707797885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18.951277718110013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21.523243692732045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23.579615067684244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25.51098578695207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27.584463659759955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30.209447561016503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33.000899915315287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35.809431993199908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38.930350025394631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41.64205535956637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43.989773531626184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46.936224443460702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8.7852233868481484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8.638389510239799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8.5288959321793172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8.4363438334159149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8.3109646102944801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8.0978569793920379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6.1937372025167372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6.8082258489999123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7.3066990822344557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7.7679440217674252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8.2591461592957156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9.085580793416387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17.185941920029858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19.991513078760764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22.808408087483301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25.412302205695749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27.855587710909688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31.756505802878209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2.1947501116928865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2.2537741203284618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2.3160407947799362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2.3766937792999157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2.4202238044728928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2.3612360664566978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5.4549870036151642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5.7978705374675652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6.0783859451101474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6.3347636896321724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6.5895921895445655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6.7805451479489092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39.701391045996637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42.017862264169501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44.459481115982058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46.570204833318513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48.311891393224641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49.195251687489737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2.0556541370164387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2.016919111120842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2.0217053622392172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2.0477070592294497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2.0673449527811805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1.9917205668019595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4.3603975989169612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4.7075823479415853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4.9767852471544582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5.2160379499795813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5.4627634798906417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5.7168534672348379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4.6076897042895499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4.9542640033494365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5.3033124959475906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5.5843920875207749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5.8009328372282747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5.9849983871786403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5.5399561721578223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6.1705364820339463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6.7152951421100422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7.2550557224832808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7.7212003983797555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8.0127317387952068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4.9803084123239527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5.9229055488130307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6.2170874983918383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6.5026686584124738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6.8333328241253115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7.3690861481359313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120.39366370710212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137.7296743348258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147.35801661523072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155.73397336646559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163.06589625771019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172.57044934775629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14.777558552760851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16.768599235643574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18.821477364557946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20.799153312922606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22.772543760563263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24.309924549546459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6.9594387339252668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7.121842214538578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7.3469599512807946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7.5316933579342837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7.6370121999132774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7.3599694106788363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8.8366524585799109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9.0583408812289825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9.1774763595229771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9.2764229975982495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9.3734876290030087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9.1149305078881877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62.245290807441478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70.441933323947339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78.316782785462834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85.712465479109284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92.751304108443733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98.708761485506471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8.7231943686419591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9.0170637701473115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9.3328655562562481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9.6079753753335169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9.8306249268336749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9.8782165825260382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27.44084240792337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28.641320275319423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29.699775357889827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30.620351625853388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31.439488915593515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31.664777647629556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28.133240930518227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32.209985755962038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36.088818274472345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39.636922587542145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43.10876807609759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47.550550322480113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25.388155379776315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26.344014595011807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27.498027296309274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28.448867281259119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29.059311508993225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29.244095460856933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20.210004126354072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20.90605798967006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21.378577518309005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21.826586014918284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22.223001202971918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22.101880928938044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14.116770709194549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16.949519189916135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19.736384603635457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22.352004013137979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24.903685834688559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28.908212628317212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6.3105639768817765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6.7097963759716048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7.1097414627977322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7.4409617264760355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7.6743357860768935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8.1243666120542404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11.737567823318418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11.778812872112736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11.797877035463886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11.823624321265074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11.847676859734431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11.907364335315179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7.0965489135740274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7.9273154401041444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8.7277542823692489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9.4443858662494584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10.105137192397892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10.731541576833934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34.893135145280574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36.585488437365093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38.407022081706131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39.96834495641103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41.204715645103008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41.556914058227562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5.3614441024500898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5.5567030444962908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5.7191314917967588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5.8689314795901177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6.0118545497411953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6.04857726683385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3.5072575077842245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3.9464435977649011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4.327270160397779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4.6537594304423235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4.958947313985008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5.2917295501986938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4.4334889306782905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4.614562034997121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4.8240686778526163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5.0008400996273021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5.1275288479897059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5.1634544151209401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3.0829950017604357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3.1177598296498417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3.1504642670908707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3.1935375666601802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3.244565107925383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3.2383884558958038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82.466920958786361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98.770879849669541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106.75454936633572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113.8309415286426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120.26964030492225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128.2631066567296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44.26126988312226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46.540562504042057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48.774785338146074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50.655682777405332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52.125483638872318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54.290501515517128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4.1857374496752735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4.5116740119611727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4.7610645512507972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5.0050734413134252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5.2253055364207031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5.3986590624407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1.1481172683114482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1.3576738664662491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1.5535277861906016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1.7318657604448446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1.8974019375440863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2.1496527035263497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1.0142271354957502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1.0847768401545717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1.1442563261114858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1.19302046999394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1.2295056247727831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1.31917121265707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0.98870844681422976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1.0144358448245747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1.0404091453696385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1.0622197340022133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1.081164059207276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1.1210698134307571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17.221759024671719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20.365107996993732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23.302916792859026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25.97798640667267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28.461029063161295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32.244790552895246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15.213407032436253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16.271652602318579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17.163844891672291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17.895307049909103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18.442584371591753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19.787568189856053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14.830626702213449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15.216537672368618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15.606137180544581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15.933296010033203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16.217460888109144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16.816047201461359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45.924690732457918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54.306954658649943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62.14111144762407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69.274630417793773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75.896077501763429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85.986108141053975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40.56908541983001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43.391073606182871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45.770253044459437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47.720818799757595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49.180224990911341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52.766848506282805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39.548337872569192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40.577433792982987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41.616365814785546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42.488789360088532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43.246562368291052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44.842792537230295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172.21759024671715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203.65107996993726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233.02916792859023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259.77986406672659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284.61029063161288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322.44790552895239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152.13407032436248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162.71652602318579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171.63844891672289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178.95307049909098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184.42584371591752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197.87568189856052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148.30626702213448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152.16537672368619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156.06137180544576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159.33296010033203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162.17460888109144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168.16047201461359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11.481172683114476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13.576738664662484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15.53527786190601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17.318657604448443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18.974019375440857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21.496527035263494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10.142271354957503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10.84776840154572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11.442563261114861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11.930204699939402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12.295056247727837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13.191712126570703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9.887084468142298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10.144358448245749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10.404091453696386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10.622197340022135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10.811640592072761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11.210698134307572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5.7405863415572398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6.7883693323312437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7.7676389309530087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8.6593288022242216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9.4870096877204286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10.748263517631749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5.0711356774787513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5.4238842007728598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5.7212816305574288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5.9651023499696993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6.1475281238639186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6.5958560632853516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4.9435422340711481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5.0721792241228725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5.2020457268481932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5.3110986700110665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5.4058202960363797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5.6053490671537851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76.295010152983608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85.672988683314017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94.542584075977004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102.57568602790867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109.93044751512279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119.08522724129561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36.286575109392317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38.262264417300159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39.963492371964172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41.36934583463956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42.443885212716985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44.974264172182004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68.374003659451375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70.156387549150509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72.064266574226806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73.698808144496766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75.125093789952032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77.436292396638834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89.351247224889278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98.694453494635042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107.80485265138876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116.09493152783709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123.60681556998169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125.26338028772142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84.419784584415027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88.754813992189767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93.157009203965771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97.019422436506886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100.256238280914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98.95093215487347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80.699023688213018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82.209797181758148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83.959654167511019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85.486948180361651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86.769691590784433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84.576446331063252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49.639581791605153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54.830251941463906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59.891584806327081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64.497184182131718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68.670453094434265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69.590766826511896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46.899880324675017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49.308229995660973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51.753894002203211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53.899679131392709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55.697910156063337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54.972740086040808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44.832790937896121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45.672109545421193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46.644252315283886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47.492748989089804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48.205384217102463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46.986914628368467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74.459372687407736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82.245377912195863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89.837377209490626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96.745776273197578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103.00567964165141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104.38615023976784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70.349820487012522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73.96234499349147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77.630841003304823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80.849518697089081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83.546865234095009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82.45911012906123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67.249186406844174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68.50816431813179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69.96637847292584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71.239123483634714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72.308076325653687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70.480371942552708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12.40989544790129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13.707562985365978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14.972896201581772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16.12429604553293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17.16761327360857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17.397691706627974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11.724970081168754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12.327057498915243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12.938473500550799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13.474919782848177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13.924477539015834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13.743185021510202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11.20819773447403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11.418027386355298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11.661063078820973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11.873187247272453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12.051346054275616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11.746728657092119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37.229686343703868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41.122688956097932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44.91868860474532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48.372888136598782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51.502839820825706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52.193075119883922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60.969844422077536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64.100698994359277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67.280062202864173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70.069582870810535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72.40728320288234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71.46456211185307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33.624593203422087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34.254082159065888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34.98318923646292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35.61956174181735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36.154038162826843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35.240185971276354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99.27916358321032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109.66050388292784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119.78316961265418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128.99436836426344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137.34090618886856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139.18153365302379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93.799760649350034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98.616459991321946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103.50778800440641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107.79935826278542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111.39582031212667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109.94548017208162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89.665581875792228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91.344219090842387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93.288504630567772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94.985497978179609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96.410768434204925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93.973829256736934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2.4819790895802578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2.7415125970731955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2.9945792403163543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3.2248592091065853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3.4335226547217133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3.4795383413255947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2.344994016233751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2.4654114997830492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2.5876947001101609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2.6949839565696361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2.7848955078031672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2.7486370043020409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2.241639546894806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2.2836054772710597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2.3322126157641945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2.3746374494544904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2.4102692108551231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2.3493457314184236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18.205122865472717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18.205122865472717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18.205122865472717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18.205122865472717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FA3C-8B96-4215-BCD0-76F408211168}">
  <dimension ref="B2:F1471"/>
  <sheetViews>
    <sheetView workbookViewId="0"/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6.4921587065491657E-2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5.4803560240645921E-2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4.7057130197533908E-2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4.1493131958839108E-2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3.7392775586764689E-2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3.4538136335175391E-2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7.1541823149549516E-2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6.412065381069619E-2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5.8443482803062607E-2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5.4073084817062689E-2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5.0663785121970874E-2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4.7871439574424163E-2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7.428072052091883E-2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6.985752928845107E-2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6.5211087806214971E-2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6.2225512590218982E-2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5.9962524233608788E-2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5.8319717416409504E-2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6.4921587065491601E-2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5.4803560240645921E-2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4.7057130197533902E-2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4.1493131958839108E-2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3.7392775586764689E-2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3.4538136335175391E-2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7.1541823149549544E-2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6.4120653810696204E-2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5.8443482803062545E-2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5.4073084817062689E-2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5.0663785121970874E-2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4.7871439574424163E-2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7.4280720520918844E-2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6.9857529288450959E-2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6.5211087806214998E-2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6.2225512590218982E-2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5.9962524233608219E-2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5.8319717416409504E-2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6.4921587065491601E-2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5.4803560240645366E-2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4.7057130197534096E-2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4.1493131958837574E-2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3.7392775586796115E-2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3.4538136335175391E-2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7.1541823149547809E-2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6.4120653810695524E-2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5.8443482803062365E-2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5.4073084817064437E-2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5.0663785121993814E-2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4.7871439574424163E-2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7.4280720520918844E-2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6.9857529288450959E-2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6.5211087806215817E-2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6.2225512590218461E-2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5.9962524233608219E-2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5.8319717416409504E-2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6.4921587065491573E-2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5.4803560240645456E-2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4.7057130197534006E-2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4.1493131958839156E-2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3.7392775590210314E-2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3.4538136335176085E-2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7.154182314954953E-2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6.4120653810695649E-2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5.8443482803066243E-2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5.4073084817062467E-2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5.0663785121996471E-2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4.787143957442392E-2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7.428072052091883E-2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6.9857529288451348E-2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6.5211087806214998E-2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6.2225512590218968E-2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5.9962524233608219E-2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5.8319717416409504E-2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6.492158706549167E-2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5.4803560240645921E-2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4.705713019753395E-2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4.1493131958839122E-2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3.7392775586780641E-2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3.4538136335175391E-2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7.1541823149549558E-2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6.412065381069687E-2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5.8443482803061303E-2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5.4073084817061905E-2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5.0663785121970853E-2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4.7871439574424163E-2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7.428072052091883E-2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6.9857529288450945E-2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6.5211087806215068E-2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6.2225512590219127E-2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5.9962524233608205E-2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5.8319717416409504E-2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6.4921587065493308E-2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5.4803560240646344E-2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4.705713019753293E-2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4.149313195883908E-2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3.7392775586805448E-2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3.4538136335175391E-2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7.1541823149551181E-2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6.4120653810696468E-2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5.8443482803059547E-2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5.4073084817064868E-2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5.0663785121916508E-2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4.7871439574424163E-2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7.4280720520919677E-2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6.9857529288451917E-2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6.521108780621715E-2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6.2225512590218322E-2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5.9962524234969193E-2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5.8319717416410372E-2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6.4921587065491559E-2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5.4803560240646414E-2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4.7057130197534505E-2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4.1493131958839483E-2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3.7392775586705243E-2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3.4538136335175391E-2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7.1541823149549183E-2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6.4120653810694789E-2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5.8443482803062261E-2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5.4073084817063043E-2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5.0663785121969764E-2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4.7871439574424163E-2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7.4280720520917526E-2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6.9857529288452735E-2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6.5211087806215026E-2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6.2225512590219773E-2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5.9962524233601398E-2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5.8319717416409504E-2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13.707066872080519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14.067346825708356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14.409354110014522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14.530993017382768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14.597594896019762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14.799069693844416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14.105916502929356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14.209295218662801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14.299528517622369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14.282762305295552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14.193825667924219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14.4007230657854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7.6193966326589617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7.3445969908404756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7.3983130453030634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7.3378012066216014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7.2912236752657584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7.3136341325362695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86.390749179744603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94.200062454237013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102.12091319752074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108.81606257545131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114.85162250760506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120.45367715442302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102.69725755159411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106.9718200721171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110.95641564862184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114.09463520386129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116.56083783886768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122.07148068772062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117.9979340756815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120.95834756697991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125.94017827590154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129.3796056913435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132.41221492491488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133.96381593034121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43.55428899189706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48.924097240972237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54.111119796403003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58.438211918386756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62.311715553767236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68.850786331017147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28.308881433435044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30.010233529285006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31.341028149969947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32.402591881774548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33.160595370557573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35.692449575407181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21.645812697402118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21.549939810694017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22.311183674947923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22.602646626442674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22.848222046023821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23.890798435552863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50.968623165641404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60.740928563709744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70.466892305204794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79.013198466737762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87.055637595731028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103.24148043208305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31.752438019945217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34.051854358637812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35.950654673435018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37.369170897061764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38.254021847434537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42.490996635406333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19.640672756900297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19.513686916103246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20.289497278524291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20.629505810018806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20.936871974178487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22.39739020626207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19.492423564601101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23.38906255872778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27.228053179695923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30.519683164168988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33.502995972386991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37.72959160352962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12.330026050340789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13.531422234453316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14.575403914375862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15.417883738712561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16.053781954801021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17.228802323234504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17.097845629739485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17.265397907312554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18.182924054996402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18.636881874486239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19.009866348596333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19.743417276233938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101.51212927593372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126.12468858774315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151.49729664695437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174.44137307685233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196.05286655352637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225.83303331448008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62.657692909306746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70.10248118116462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76.911128870852281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82.516582308605848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86.901650463032752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94.769377516612039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34.348058989817019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34.873418583508652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36.880922449493532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37.978200720691895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38.921195511956547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40.65275846756753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14.206155075156222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17.363570017664735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17.793166544781979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19.287560773282678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20.571779001861877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22.758734268874996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8.5939231431896541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9.1357062251157171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9.0546792804804177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9.2045212617542198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9.3058726820620841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10.149901840105864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67.851857449826312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69.862675433987889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69.89855277575802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70.709716393383218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71.359730459250343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75.680566823700445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6.9990927035237516E-2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6.3631635877261186E-2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5.8632100782263212E-2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5.4391600068827858E-2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5.0471366762437284E-2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4.5750740906956709E-2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0.12192996460312434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0.12530938825661864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0.1261852082187318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0.12861924097584013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0.13176973199158076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0.13636687158728172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0.11160680182692044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0.12083762355344224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0.13161332486289415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0.14029734127269586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0.14842417080885509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0.15827059212024905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6.8218527072908236E-2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6.2314240663950797E-2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5.7613982758497759E-2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5.3719873339928968E-2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5.0358708350407629E-2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4.6815672046767245E-2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0.34234686489692445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0.35242919627233626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0.36110667761537413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0.36898282678912936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0.37636528486931853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0.38413021819035936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7.1925489196251705E-2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7.3808824218519309E-2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7.5732450017940683E-2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7.7305730731684258E-2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7.867784218359114E-2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8.0314329807509729E-2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0.10802836585083996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9.8510010926509697E-2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9.1223773758761215E-2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8.574319753365392E-2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8.0748562878917754E-2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7.3528659181355122E-2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0.10023342580973792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0.10544392331418226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0.10786974535828246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0.11164782012811676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0.11620644512824321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0.12288922258842792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0.15261650142923594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0.16040000159507814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0.16957642721630015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0.17537476882779118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0.18011587934965614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0.18766015305933489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3.4482828396262065E-2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2.9291660653358115E-2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2.5801566840050045E-2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2.3217750873060914E-2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2.1118508824430653E-2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1.8564987752848598E-2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2.6416710583030634E-2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2.6982658972086317E-2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2.7318942710836694E-2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2.7943675967891053E-2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2.8855403519135871E-2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2.9935124098943559E-2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7.2623294216421552E-2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8.1914573396813156E-2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9.0170483706266527E-2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9.7273806613849365E-2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0.10368881948063077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0.11315866056820148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1.7400821640457777E-2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1.607844269327733E-2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1.5093413835255365E-2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1.4373528106884683E-2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1.3741665422585116E-2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1.2844509503103767E-2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4.5553902145677158E-2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4.5460348527159258E-2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4.5120235818188442E-2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4.512246418777309E-2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4.5330545390935277E-2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4.5964198378805339E-2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0.25626244305235535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0.26267527710653543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0.26872806697528745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0.27288815751156492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0.27596257906450977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0.27864357688353147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6.5559352550417799E-3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5.8914615738274723E-3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5.4766760539559402E-3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5.1956309296260121E-3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4.959676609495531E-3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4.6005669839602652E-3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1.4566808509017398E-2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1.4934488828091265E-2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1.504202887859003E-2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1.5262349413879833E-2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1.5559285625798223E-2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1.6055897012882805E-2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1.5729949920964277E-2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1.6646007784991611E-2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1.7543233737040649E-2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1.8078642561846679E-2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1.8442021940630465E-2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1.8934910448923623E-2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0.16565165744409321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0.1497446477589533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0.15540215989949907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0.15244102175043472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0.14963792251335525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0.14543270346816697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0.1711132756445797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0.18647716038103507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0.17597863378548015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0.17901451144937902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0.18300236489538732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0.18769683337787907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0.54254427183882004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0.56789848023269729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0.56581611121191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0.57365239121017075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0.58001662930908393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0.58731374181149065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0.14023069605578037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0.14428732264768374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0.14883134967806716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0.15295628948770706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0.15751720462285768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0.16529852686447877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7.0814723180985806E-2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6.9092779015498498E-2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6.8397989353209121E-2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6.7243455350111767E-2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6.5877271026133707E-2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6.3801519158298708E-2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9.1119375942564446E-2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9.0900589081900837E-2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8.9011470416525434E-2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8.8251318643167612E-2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8.7721303409543872E-2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8.6822472885110399E-2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0.38014960245963614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0.38887560805194249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0.39639089135848099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0.40395197505334585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0.41161219854679304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0.42145288848422913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5.2445529666350646E-2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5.1154580651115535E-2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5.0440244061577842E-2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4.9636879543170122E-2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4.8887778334250641E-2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4.8139293104382419E-2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0.19379188829623414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0.19625634675722972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0.19686738457628694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0.19798677733328579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0.19897576072294296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0.19947015133459625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0.13540273431052036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0.13784353645474892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0.14002718717825113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0.14156378110360798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0.14355705955130882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0.14917423582819031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0.13050791432891334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0.12847268326522138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0.12889641863655152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0.12778900130648232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0.1261362213000114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0.12361539049958048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9.8857855246374055E-2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9.8408968327762858E-2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9.6759262377576996E-2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9.6442296503743877E-2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9.6201206764836261E-2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9.4479064934543708E-2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5.4385074771369231E-2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5.6419564612851907E-2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5.8386904280959995E-2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5.990663753577196E-2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6.1411551803253951E-2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6.4008403181608664E-2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2.7044496293130198E-2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2.7151142012911703E-2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2.7574414819218483E-2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2.7699356942514373E-2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2.7702726554133649E-2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2.7640973780194703E-2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5.0571238788218356E-2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4.9141161615149379E-2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4.7604849193367743E-2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4.6641542395352648E-2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4.582703731843512E-2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4.4571153132691062E-2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5.4219523361033403E-2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5.4616012782942411E-2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5.516062333036284E-2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5.5330511059402641E-2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5.5526684516009117E-2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5.6393580466662221E-2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0.2344533045523545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0.23322440245113296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0.23446484382336522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0.23389651747747756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0.23289846827544156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0.23177685492423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4.4339413651854391E-2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4.4509455039021886E-2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4.416383759767694E-2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4.4245773113159935E-2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4.4409776391405427E-2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4.4484704228296937E-2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1.1131023897656672E-2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1.1467339972321772E-2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1.1628052331383337E-2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1.1719185782281734E-2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1.181339819139853E-2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1.2137901647669393E-2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1.4865420727381931E-2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1.4864122039701057E-2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1.5059531161127919E-2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1.5077758670664429E-2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1.5022037461043749E-2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1.4900298856870211E-2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1.0533800090318395E-2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1.0357409209708224E-2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1.0138557397323052E-2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1.008275755844648E-2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1.007784942190698E-2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1.0018250253379152E-2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0.74766215050530371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0.74011012510010343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0.73677269684528546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0.73068605605152603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0.72569976054856922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0.72520532601040233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0.64866885656912221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0.64797369984975117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0.65545766692358054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0.65651305631813084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0.6561449193109482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0.65390713358760111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3.9450346343080658E-2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4.0710499758702633E-2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4.0955046994625023E-2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4.1951449308533825E-2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4.2838075315905152E-2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4.3015678297751693E-2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97.521543698058409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106.67163458517702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115.50241086590671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123.01817193932159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129.54704645719988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130.02177843800095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104.23359802125854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110.64226800980808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116.81997783766309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122.0782723594408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126.77866616376826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126.89768098191665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99.075373679692532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102.45178899203302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106.86526022594198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110.174227893224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113.14025939292483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112.51109207027207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108.93384959001239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118.13788323021002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126.83247566669718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134.12133826350009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140.33671272464241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143.27696578061702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239.90203962262044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259.31427539781532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277.60497116697047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294.02552809287641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309.04369855513704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319.29148346047947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122.92994384848573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126.28448911280221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130.74400744189899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133.9591864281781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136.74580870000642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137.31232549848221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201.48343490452606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223.90314261139315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245.09782546019036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264.18797704261658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281.12837413849439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294.18117958246205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188.43816625258341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201.58818123253386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212.74829742356235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222.89595538160458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232.00138258077286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240.54565669545266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216.92347587462697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226.04158808755906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236.26494718616965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243.92474626173814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250.54492497174707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256.37161455077921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254.23328803210524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292.19022086542668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328.27052911326285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360.78760058413246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390.65969176114459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432.76709031051439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233.57717928808867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248.62448487463271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261.50542430498342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272.21672431740024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280.62491746701079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297.69723185303417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236.90892301364005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245.1021599389355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255.95824620801537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264.15748046232306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271.47866241515794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283.46109307229477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126.09338940785177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139.95784325882391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153.20212140023219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165.04086604034683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175.7474220375363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183.41118527612764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119.56553806341439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126.78700560438105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133.29189856795267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139.00927523902917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144.02594312593774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146.21245546737126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155.17798076858688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160.96224827248332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167.97868464509202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173.09486373838919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177.42557126632374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178.86079182672776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313.57752743103441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342.18807035241286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369.87616435276027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394.64572641858251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417.14801194469163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433.07074837202777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298.75015046730704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312.90594372939614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326.10111299771557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337.24049990250398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346.80089335202535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351.94950228981918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293.71443949098142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300.77470398186318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309.40184974751412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315.71065960427376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321.13791580869952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322.52089102547916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33.369867099538972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40.848075928141867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42.153458084107513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46.474734737844749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50.428095210587884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53.864958007792772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28.954611791522161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31.178338215091468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31.408492236503637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32.560921099006279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33.697177475006384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35.631336216476249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222.05469147649086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243.09135750863746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249.77312877295628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260.99952283009497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270.80712922103436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283.6518106616345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6.8256232493345337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6.7876906103562451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6.7721489944842155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6.6911552093218818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6.5384164947318366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5.9485926975787118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12.709198917188345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13.864514919633898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14.740953227553153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15.70161473051316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16.705590862649832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17.30463976718487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11.057485596197534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12.380030710595983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14.064892210674623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15.457151250191416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16.792749185493648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17.807197162057818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7.4313067674123729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7.3616724871370245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7.307324066278678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7.2049813036969939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7.067175586955206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6.707607441841259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82.129711147181851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91.389921660395316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100.24500882761643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108.49037050387611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116.31331964377195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122.64950720799749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8.8417963481700887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9.320909658452333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9.9015640087388803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10.355812795052229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10.75886515616665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11.028147396721229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21.765926218750039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22.056701025128199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22.358748578544748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22.652321901581502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22.70071219617013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21.630747691087876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18.88780295680138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21.256248722928774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22.949104668487813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24.885847533730129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26.960055934549143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29.56046874832705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33.106101965854833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36.257071089798472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40.064965620278493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42.778245987029948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45.127119477879845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48.110736426668034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8.7666828438285513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8.5587367958198364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8.4698939985344452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8.3766766284517935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8.2501501478070907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8.0343157314506222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6.170340744054096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6.7085496874828472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7.1440517051608836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7.6067359373661612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8.0975452310347968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8.9116035794325512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17.205106418515143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20.077438870035369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23.079878869184405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25.695603670093707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28.149302020008413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32.076077615259173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2.1941285791268168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2.2503041623116911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2.3123430187327365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2.3722195268155151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2.4150622725216859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2.3558267122547472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5.446676820936017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5.7637814634900568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6.0141618960400791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6.2724410437413862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6.5287745523425835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6.7205383085544934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39.766288459689491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42.280803168665514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45.140587217726981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47.235538440284422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48.96281823864868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49.838410798820135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2.0557939672739494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2.0159878675034122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2.0256919322398339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2.0504335424251128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2.0689192375396495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1.9923709866793149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4.3518362338973962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4.6730903208700205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4.9052223590519883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5.1470823460235238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5.3959741549461508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5.6508649625006981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4.6201134242572302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5.0066980640106413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5.4279089687933713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5.7076201679505125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5.9224324893123752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6.1069041894745029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5.5277737937277465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6.116780741490583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6.550738433503307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7.0846560490174753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7.5459554036180503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7.8337264652725924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4.9545184686645296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5.8140479757497667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5.5272235530417699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5.8288773828803864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6.1666631682257451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6.6878889768551302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120.47450089550657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138.0512124868585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141.32566040754574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149.72300037619755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157.07263828365387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166.59260629128903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14.79285806920217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16.84150309818099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19.010129204345322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21.000940460328934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22.988061014355853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24.546628712887411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6.9752733995943039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7.1837671265139207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7.4984919088794904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7.6765769063008511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7.7758965654295791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7.4930860468255709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8.8241762939239372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9.0069660158912175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9.0693733194871768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9.1724038233966745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9.2727989630898833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9.0207148671084223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62.244633234409918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70.445709127235602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78.3757083865369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85.782368224406682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92.832954692308121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98.807753438104655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8.7323025535046934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9.0530654717633912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9.4226534538361388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9.6940273319309185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9.9136526590475267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9.9597635640723627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27.425878474849704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28.573729206985682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29.655535062260959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30.574769046287727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31.392753035538156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31.617745044382968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28.145346106553646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32.271580058054127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36.267530282250149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39.829808428515804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43.314622393678953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47.775780435178206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25.448916732964875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26.583117952555288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28.086673271127644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29.01454395520399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29.602115634044345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29.776650593955925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20.165568301887731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20.715322827246034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21.01861531393326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21.47206303862178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21.871149580875823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21.74952183694883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14.11818301942203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16.959921471286208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19.831970354054398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22.458866108234282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25.020879308738294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29.039263109042295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6.321571731864891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6.7542054380088121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7.2190170592509224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7.5483353277423912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7.779118484045819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8.2324330187695374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11.702375255110873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11.630598444043034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11.642837159574414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11.671814799934985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11.696999606066189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11.750300798330514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7.1029035621559986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7.955523554390874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8.8090764627043203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9.5276488741262018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10.190292228651007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10.820282729844111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34.949477125134159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36.810802090233707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38.982265387561355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40.525815340357354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41.745829150802933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42.08655388125807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5.3547131724621639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5.5285631498426806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5.6757502822341257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5.8267347963577647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5.97053368405901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6.007939208527195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3.5069786531129541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3.9467938918713319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4.3293429871570153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4.6574195354871089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4.9640329168226964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5.2984555494777643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4.4430642329206069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4.6531140157587734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4.9154668665148886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5.0893952353980367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5.213120843618781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5.2471960719702473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3.0777007393950147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3.0958683447539688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3.1140134064132905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3.1583212855140035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3.210172121356698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3.2044885172065043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82.482848699788178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98.84025416964117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99.556357691218437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106.68689320855712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113.1677471400527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121.16470909344648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44.300226023747953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46.680540294731131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49.209274628976488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51.06693234824548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52.514579466591151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54.675423263949526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4.1737184343626987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4.4612467397265583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4.6379900738959021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4.8827082512927964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5.1029302488538093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5.2740893760207372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1.1472863279288636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1.3538497983422089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1.5513196604334236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1.7295806383555283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1.8949745687876824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2.1464988887540293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1.0142804022821044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1.0848064180876487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1.1450810665674951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1.193923073967585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1.2304352178295084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1.3202050379192534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0.98624690927052794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1.003620490241488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1.0359283436956959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1.057468319673138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1.0760431907160333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1.1149932165499699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17.209294918932954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20.307746975133128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23.26979490650135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25.943709575332917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28.424618531815234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32.197483331310437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15.214206034231569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16.27209627131473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17.176215998512426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17.908846109513778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18.456528267442625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19.803075568788806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14.79370363905792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15.054307353622324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15.538925155435443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15.862024795097074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16.140647860740501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16.724898248249552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45.891453117154541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54.153991933688339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62.052786417336925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69.183225534221108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75.798982751507282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85.859955550161146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40.571216091284164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43.392256723505945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45.803242662699795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47.756922958703399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49.217408713180326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52.808201516770126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39.449876370821123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40.144819609659528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41.437133747827843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42.298732786925534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43.041727628641333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44.599728661998796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172.09294918932946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203.07746975133125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232.69794906501346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259.43709575332912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284.2461853181523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321.97483331310428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152.14206034231563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162.72096271314726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171.76215998512427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179.08846109513772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184.56528267442621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198.03075568788802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147.93703639057918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150.5430735362232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155.38925155435439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158.62024795097074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161.40647860740498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167.24898248249548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11.472863279288633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13.538497983422086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15.51319660433423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17.295806383555277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18.94974568787682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21.464988887540287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10.142804022821043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10.848064180876488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11.45081066567495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11.939230739675851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12.304352178295085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13.202050379192537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9.8624690927052807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10.036204902414882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10.359283436956961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10.574683196731382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10.760431907160333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11.149932165499699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5.7364316396443158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6.7692489917110432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7.7565983021671148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8.6479031917776386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9.4748728439384102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10.732494443770147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5.0714020114105223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5.4240320904382422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5.7254053328374752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5.9696153698379257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6.1521760891475408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6.6010251895962684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4.9312345463526395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5.018102451207441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5.1796417184784795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5.2873415983656908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5.3802159535801657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5.5749660827498504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76.281157652775804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85.608950815134904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94.785150824788772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102.80976191569093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110.1548323788205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119.29011838361193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36.290166706395844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38.270594422066011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40.025923343941308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41.431148250229448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42.50440268435851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45.038418264116899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68.241011283239018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69.567934866057911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71.961407598175981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73.573859675224412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74.973779791942817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77.228880414651002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89.425953713596655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99.031767539007859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108.70651401474207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117.01563051996222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124.54861084515792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126.25896784778269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84.510509125007204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89.130518072564655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94.077559092442939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97.91695202688706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101.13681000352373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99.830303387705953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80.748458500597351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82.386781312840284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84.502951441401478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85.984657447541039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87.234037270028836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85.031369601115287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49.681085396442583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55.017648632782141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60.392507785967815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65.008683622201218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69.193672691754401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70.143871026545938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46.950282847226227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49.516954484758145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52.265310606912735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54.39830668160392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56.187116668624306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55.461279659836642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44.860254722554082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45.770434062689041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46.946084134111928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47.769254137522786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48.463354038904903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47.239649778397379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74.521628094663882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82.526472949173225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90.588761678951727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97.513025433301834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103.79050903763159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105.2158065398189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70.425424270839329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74.275431727137217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78.397965910369109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81.597460022405883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84.280675002936448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83.191919489754952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67.290382083831119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68.655651094033573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70.419126201167884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71.653881206284183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72.695031058357358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70.859474667596075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12.420271349110648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13.754412158195537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15.098126946491956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16.252170905550308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17.2984181729386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17.535967756636484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11.737570711806555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12.379238621189534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13.066327651728184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13.59957667040098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14.046779167156073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13.865319914959157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11.215063680638522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11.442608515672262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11.736521033527984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11.942313534380698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12.115838509726229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11.809912444599345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37.260814047331941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41.263236474586613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45.294380839475863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48.756512716650924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51.895254518815804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52.607903269909457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61.035367701394101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64.372040830185597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67.944903788986565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70.717798686085118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73.0432516692116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72.099663557787636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33.64519104191556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34.327825547016786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35.209563100583949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35.826940603142091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36.347515529178679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35.42973733379803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99.362170792885195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110.03529726556431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120.78501557193563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130.01736724440246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138.38734538350883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140.2877420530919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93.900565694452439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99.03390896951629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104.53062121382548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108.79661336320784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112.37423333724858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110.92255931967325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89.720509445108149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91.540868125378083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93.892168268223855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95.538508275045572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96.926708077809806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94.479299556794757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2.4840542698221291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2.7508824316391074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3.0196253892983904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3.250434181110061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3.4596836345877202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3.5071935513272967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2.3475141423613115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2.4758477242379078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2.6132655303456369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2.7199153340801963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2.8093558334312152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2.773063982991832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2.2430127361277044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2.2885217031344527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2.3473042067055969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2.3884627068761395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2.4231677019452458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2.3619824889198688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FC33-A2D0-40BD-B18E-D7164585A14E}">
  <dimension ref="B2:F1471"/>
  <sheetViews>
    <sheetView topLeftCell="A263" workbookViewId="0">
      <selection activeCell="C294" sqref="C294"/>
    </sheetView>
  </sheetViews>
  <sheetFormatPr defaultRowHeight="15" x14ac:dyDescent="0.25"/>
  <sheetData>
    <row r="2" spans="2:6" x14ac:dyDescent="0.25">
      <c r="B2" s="21" t="s">
        <v>30</v>
      </c>
      <c r="C2" s="21" t="s">
        <v>31</v>
      </c>
      <c r="D2" s="21" t="s">
        <v>32</v>
      </c>
      <c r="E2" s="21" t="s">
        <v>33</v>
      </c>
      <c r="F2">
        <v>8.3333333333333329E-2</v>
      </c>
    </row>
    <row r="3" spans="2:6" x14ac:dyDescent="0.25">
      <c r="B3" s="21" t="s">
        <v>30</v>
      </c>
      <c r="C3" s="21" t="s">
        <v>31</v>
      </c>
      <c r="D3" s="21" t="s">
        <v>32</v>
      </c>
      <c r="E3" s="21" t="s">
        <v>34</v>
      </c>
      <c r="F3">
        <v>6.4338818974565073E-2</v>
      </c>
    </row>
    <row r="4" spans="2:6" x14ac:dyDescent="0.25">
      <c r="B4" s="21" t="s">
        <v>30</v>
      </c>
      <c r="C4" s="21" t="s">
        <v>31</v>
      </c>
      <c r="D4" s="21" t="s">
        <v>32</v>
      </c>
      <c r="E4" s="21" t="s">
        <v>35</v>
      </c>
      <c r="F4">
        <v>5.2715546567029106E-2</v>
      </c>
    </row>
    <row r="5" spans="2:6" x14ac:dyDescent="0.25">
      <c r="B5" s="21" t="s">
        <v>30</v>
      </c>
      <c r="C5" s="21" t="s">
        <v>31</v>
      </c>
      <c r="D5" s="21" t="s">
        <v>32</v>
      </c>
      <c r="E5" s="21" t="s">
        <v>36</v>
      </c>
      <c r="F5">
        <v>4.5298500588319718E-2</v>
      </c>
    </row>
    <row r="6" spans="2:6" x14ac:dyDescent="0.25">
      <c r="B6" s="21" t="s">
        <v>30</v>
      </c>
      <c r="C6" s="21" t="s">
        <v>31</v>
      </c>
      <c r="D6" s="21" t="s">
        <v>32</v>
      </c>
      <c r="E6" s="21" t="s">
        <v>37</v>
      </c>
      <c r="F6">
        <v>3.95929147215896E-2</v>
      </c>
    </row>
    <row r="7" spans="2:6" x14ac:dyDescent="0.25">
      <c r="B7" s="21" t="s">
        <v>30</v>
      </c>
      <c r="C7" s="21" t="s">
        <v>31</v>
      </c>
      <c r="D7" s="21" t="s">
        <v>32</v>
      </c>
      <c r="E7" s="21" t="s">
        <v>38</v>
      </c>
      <c r="F7">
        <v>3.5309496695124808E-2</v>
      </c>
    </row>
    <row r="8" spans="2:6" x14ac:dyDescent="0.25">
      <c r="B8" s="21" t="s">
        <v>30</v>
      </c>
      <c r="C8" s="21" t="s">
        <v>31</v>
      </c>
      <c r="D8" s="21" t="s">
        <v>32</v>
      </c>
      <c r="E8" s="21" t="s">
        <v>39</v>
      </c>
      <c r="F8">
        <v>3.1975142916887474E-2</v>
      </c>
    </row>
    <row r="9" spans="2:6" x14ac:dyDescent="0.25">
      <c r="B9" s="21" t="s">
        <v>30</v>
      </c>
      <c r="C9" s="21" t="s">
        <v>31</v>
      </c>
      <c r="D9" s="21" t="s">
        <v>40</v>
      </c>
      <c r="E9" s="21" t="s">
        <v>33</v>
      </c>
      <c r="F9">
        <v>8.3333333333333329E-2</v>
      </c>
    </row>
    <row r="10" spans="2:6" x14ac:dyDescent="0.25">
      <c r="B10" s="21" t="s">
        <v>30</v>
      </c>
      <c r="C10" s="21" t="s">
        <v>31</v>
      </c>
      <c r="D10" s="21" t="s">
        <v>40</v>
      </c>
      <c r="E10" s="21" t="s">
        <v>34</v>
      </c>
      <c r="F10">
        <v>7.0291038825345292E-2</v>
      </c>
    </row>
    <row r="11" spans="2:6" x14ac:dyDescent="0.25">
      <c r="B11" s="21" t="s">
        <v>30</v>
      </c>
      <c r="C11" s="21" t="s">
        <v>31</v>
      </c>
      <c r="D11" s="21" t="s">
        <v>40</v>
      </c>
      <c r="E11" s="21" t="s">
        <v>35</v>
      </c>
      <c r="F11">
        <v>6.1774784074890572E-2</v>
      </c>
    </row>
    <row r="12" spans="2:6" x14ac:dyDescent="0.25">
      <c r="B12" s="21" t="s">
        <v>30</v>
      </c>
      <c r="C12" s="21" t="s">
        <v>31</v>
      </c>
      <c r="D12" s="21" t="s">
        <v>40</v>
      </c>
      <c r="E12" s="21" t="s">
        <v>36</v>
      </c>
      <c r="F12">
        <v>5.6385185329942682E-2</v>
      </c>
    </row>
    <row r="13" spans="2:6" x14ac:dyDescent="0.25">
      <c r="B13" s="21" t="s">
        <v>30</v>
      </c>
      <c r="C13" s="21" t="s">
        <v>31</v>
      </c>
      <c r="D13" s="21" t="s">
        <v>40</v>
      </c>
      <c r="E13" s="21" t="s">
        <v>37</v>
      </c>
      <c r="F13">
        <v>5.2000151493222943E-2</v>
      </c>
    </row>
    <row r="14" spans="2:6" x14ac:dyDescent="0.25">
      <c r="B14" s="21" t="s">
        <v>30</v>
      </c>
      <c r="C14" s="21" t="s">
        <v>31</v>
      </c>
      <c r="D14" s="21" t="s">
        <v>40</v>
      </c>
      <c r="E14" s="21" t="s">
        <v>38</v>
      </c>
      <c r="F14">
        <v>4.8736640171083444E-2</v>
      </c>
    </row>
    <row r="15" spans="2:6" x14ac:dyDescent="0.25">
      <c r="B15" s="21" t="s">
        <v>30</v>
      </c>
      <c r="C15" s="21" t="s">
        <v>31</v>
      </c>
      <c r="D15" s="21" t="s">
        <v>40</v>
      </c>
      <c r="E15" s="21" t="s">
        <v>39</v>
      </c>
      <c r="F15">
        <v>4.6236301365869689E-2</v>
      </c>
    </row>
    <row r="16" spans="2:6" x14ac:dyDescent="0.25">
      <c r="B16" s="21" t="s">
        <v>30</v>
      </c>
      <c r="C16" s="21" t="s">
        <v>31</v>
      </c>
      <c r="D16" s="21" t="s">
        <v>41</v>
      </c>
      <c r="E16" s="21" t="s">
        <v>33</v>
      </c>
      <c r="F16">
        <v>8.3333333333333329E-2</v>
      </c>
    </row>
    <row r="17" spans="2:6" x14ac:dyDescent="0.25">
      <c r="B17" s="21" t="s">
        <v>30</v>
      </c>
      <c r="C17" s="21" t="s">
        <v>31</v>
      </c>
      <c r="D17" s="21" t="s">
        <v>41</v>
      </c>
      <c r="E17" s="21" t="s">
        <v>34</v>
      </c>
      <c r="F17">
        <v>6.9371320617813301E-2</v>
      </c>
    </row>
    <row r="18" spans="2:6" x14ac:dyDescent="0.25">
      <c r="B18" s="21" t="s">
        <v>30</v>
      </c>
      <c r="C18" s="21" t="s">
        <v>31</v>
      </c>
      <c r="D18" s="21" t="s">
        <v>41</v>
      </c>
      <c r="E18" s="21" t="s">
        <v>35</v>
      </c>
      <c r="F18">
        <v>6.1636196851619529E-2</v>
      </c>
    </row>
    <row r="19" spans="2:6" x14ac:dyDescent="0.25">
      <c r="B19" s="21" t="s">
        <v>30</v>
      </c>
      <c r="C19" s="21" t="s">
        <v>31</v>
      </c>
      <c r="D19" s="21" t="s">
        <v>41</v>
      </c>
      <c r="E19" s="21" t="s">
        <v>36</v>
      </c>
      <c r="F19">
        <v>5.6202329129563751E-2</v>
      </c>
    </row>
    <row r="20" spans="2:6" x14ac:dyDescent="0.25">
      <c r="B20" s="21" t="s">
        <v>30</v>
      </c>
      <c r="C20" s="21" t="s">
        <v>31</v>
      </c>
      <c r="D20" s="21" t="s">
        <v>41</v>
      </c>
      <c r="E20" s="21" t="s">
        <v>37</v>
      </c>
      <c r="F20">
        <v>5.2603496776911722E-2</v>
      </c>
    </row>
    <row r="21" spans="2:6" x14ac:dyDescent="0.25">
      <c r="B21" s="21" t="s">
        <v>30</v>
      </c>
      <c r="C21" s="21" t="s">
        <v>31</v>
      </c>
      <c r="D21" s="21" t="s">
        <v>41</v>
      </c>
      <c r="E21" s="21" t="s">
        <v>38</v>
      </c>
      <c r="F21">
        <v>5.0102262290709187E-2</v>
      </c>
    </row>
    <row r="22" spans="2:6" x14ac:dyDescent="0.25">
      <c r="B22" s="21" t="s">
        <v>30</v>
      </c>
      <c r="C22" s="21" t="s">
        <v>31</v>
      </c>
      <c r="D22" s="21" t="s">
        <v>41</v>
      </c>
      <c r="E22" s="21" t="s">
        <v>39</v>
      </c>
      <c r="F22">
        <v>4.8265796005775165E-2</v>
      </c>
    </row>
    <row r="23" spans="2:6" x14ac:dyDescent="0.25">
      <c r="B23" s="21" t="s">
        <v>30</v>
      </c>
      <c r="C23" s="21" t="s">
        <v>42</v>
      </c>
      <c r="D23" s="21" t="s">
        <v>32</v>
      </c>
      <c r="E23" s="21" t="s">
        <v>33</v>
      </c>
      <c r="F23">
        <v>8.3333333333333329E-2</v>
      </c>
    </row>
    <row r="24" spans="2:6" x14ac:dyDescent="0.25">
      <c r="B24" s="21" t="s">
        <v>30</v>
      </c>
      <c r="C24" s="21" t="s">
        <v>42</v>
      </c>
      <c r="D24" s="21" t="s">
        <v>32</v>
      </c>
      <c r="E24" s="21" t="s">
        <v>34</v>
      </c>
      <c r="F24">
        <v>6.4338818974565073E-2</v>
      </c>
    </row>
    <row r="25" spans="2:6" x14ac:dyDescent="0.25">
      <c r="B25" s="21" t="s">
        <v>30</v>
      </c>
      <c r="C25" s="21" t="s">
        <v>42</v>
      </c>
      <c r="D25" s="21" t="s">
        <v>32</v>
      </c>
      <c r="E25" s="21" t="s">
        <v>35</v>
      </c>
      <c r="F25">
        <v>5.2715546567029106E-2</v>
      </c>
    </row>
    <row r="26" spans="2:6" x14ac:dyDescent="0.25">
      <c r="B26" s="21" t="s">
        <v>30</v>
      </c>
      <c r="C26" s="21" t="s">
        <v>42</v>
      </c>
      <c r="D26" s="21" t="s">
        <v>32</v>
      </c>
      <c r="E26" s="21" t="s">
        <v>36</v>
      </c>
      <c r="F26">
        <v>4.5298500588319537E-2</v>
      </c>
    </row>
    <row r="27" spans="2:6" x14ac:dyDescent="0.25">
      <c r="B27" s="21" t="s">
        <v>30</v>
      </c>
      <c r="C27" s="21" t="s">
        <v>42</v>
      </c>
      <c r="D27" s="21" t="s">
        <v>32</v>
      </c>
      <c r="E27" s="21" t="s">
        <v>37</v>
      </c>
      <c r="F27">
        <v>3.95929147215896E-2</v>
      </c>
    </row>
    <row r="28" spans="2:6" x14ac:dyDescent="0.25">
      <c r="B28" s="21" t="s">
        <v>30</v>
      </c>
      <c r="C28" s="21" t="s">
        <v>42</v>
      </c>
      <c r="D28" s="21" t="s">
        <v>32</v>
      </c>
      <c r="E28" s="21" t="s">
        <v>38</v>
      </c>
      <c r="F28">
        <v>3.5309496695124808E-2</v>
      </c>
    </row>
    <row r="29" spans="2:6" x14ac:dyDescent="0.25">
      <c r="B29" s="21" t="s">
        <v>30</v>
      </c>
      <c r="C29" s="21" t="s">
        <v>42</v>
      </c>
      <c r="D29" s="21" t="s">
        <v>32</v>
      </c>
      <c r="E29" s="21" t="s">
        <v>39</v>
      </c>
      <c r="F29">
        <v>3.1975142916887474E-2</v>
      </c>
    </row>
    <row r="30" spans="2:6" x14ac:dyDescent="0.25">
      <c r="B30" s="21" t="s">
        <v>30</v>
      </c>
      <c r="C30" s="21" t="s">
        <v>42</v>
      </c>
      <c r="D30" s="21" t="s">
        <v>40</v>
      </c>
      <c r="E30" s="21" t="s">
        <v>33</v>
      </c>
      <c r="F30">
        <v>8.3333333333333329E-2</v>
      </c>
    </row>
    <row r="31" spans="2:6" x14ac:dyDescent="0.25">
      <c r="B31" s="21" t="s">
        <v>30</v>
      </c>
      <c r="C31" s="21" t="s">
        <v>42</v>
      </c>
      <c r="D31" s="21" t="s">
        <v>40</v>
      </c>
      <c r="E31" s="21" t="s">
        <v>34</v>
      </c>
      <c r="F31">
        <v>7.0291038825345292E-2</v>
      </c>
    </row>
    <row r="32" spans="2:6" x14ac:dyDescent="0.25">
      <c r="B32" s="21" t="s">
        <v>30</v>
      </c>
      <c r="C32" s="21" t="s">
        <v>42</v>
      </c>
      <c r="D32" s="21" t="s">
        <v>40</v>
      </c>
      <c r="E32" s="21" t="s">
        <v>35</v>
      </c>
      <c r="F32">
        <v>6.1774784074890572E-2</v>
      </c>
    </row>
    <row r="33" spans="2:6" x14ac:dyDescent="0.25">
      <c r="B33" s="21" t="s">
        <v>30</v>
      </c>
      <c r="C33" s="21" t="s">
        <v>42</v>
      </c>
      <c r="D33" s="21" t="s">
        <v>40</v>
      </c>
      <c r="E33" s="21" t="s">
        <v>36</v>
      </c>
      <c r="F33">
        <v>5.6385185329942682E-2</v>
      </c>
    </row>
    <row r="34" spans="2:6" x14ac:dyDescent="0.25">
      <c r="B34" s="21" t="s">
        <v>30</v>
      </c>
      <c r="C34" s="21" t="s">
        <v>42</v>
      </c>
      <c r="D34" s="21" t="s">
        <v>40</v>
      </c>
      <c r="E34" s="21" t="s">
        <v>37</v>
      </c>
      <c r="F34">
        <v>5.2000151493222936E-2</v>
      </c>
    </row>
    <row r="35" spans="2:6" x14ac:dyDescent="0.25">
      <c r="B35" s="21" t="s">
        <v>30</v>
      </c>
      <c r="C35" s="21" t="s">
        <v>42</v>
      </c>
      <c r="D35" s="21" t="s">
        <v>40</v>
      </c>
      <c r="E35" s="21" t="s">
        <v>38</v>
      </c>
      <c r="F35">
        <v>4.8736640171083444E-2</v>
      </c>
    </row>
    <row r="36" spans="2:6" x14ac:dyDescent="0.25">
      <c r="B36" s="21" t="s">
        <v>30</v>
      </c>
      <c r="C36" s="21" t="s">
        <v>42</v>
      </c>
      <c r="D36" s="21" t="s">
        <v>40</v>
      </c>
      <c r="E36" s="21" t="s">
        <v>39</v>
      </c>
      <c r="F36">
        <v>4.6236301365870418E-2</v>
      </c>
    </row>
    <row r="37" spans="2:6" x14ac:dyDescent="0.25">
      <c r="B37" s="21" t="s">
        <v>30</v>
      </c>
      <c r="C37" s="21" t="s">
        <v>42</v>
      </c>
      <c r="D37" s="21" t="s">
        <v>41</v>
      </c>
      <c r="E37" s="21" t="s">
        <v>33</v>
      </c>
      <c r="F37">
        <v>8.3333333333333329E-2</v>
      </c>
    </row>
    <row r="38" spans="2:6" x14ac:dyDescent="0.25">
      <c r="B38" s="21" t="s">
        <v>30</v>
      </c>
      <c r="C38" s="21" t="s">
        <v>42</v>
      </c>
      <c r="D38" s="21" t="s">
        <v>41</v>
      </c>
      <c r="E38" s="21" t="s">
        <v>34</v>
      </c>
      <c r="F38">
        <v>6.9371320617813301E-2</v>
      </c>
    </row>
    <row r="39" spans="2:6" x14ac:dyDescent="0.25">
      <c r="B39" s="21" t="s">
        <v>30</v>
      </c>
      <c r="C39" s="21" t="s">
        <v>42</v>
      </c>
      <c r="D39" s="21" t="s">
        <v>41</v>
      </c>
      <c r="E39" s="21" t="s">
        <v>35</v>
      </c>
      <c r="F39">
        <v>6.1636196851619529E-2</v>
      </c>
    </row>
    <row r="40" spans="2:6" x14ac:dyDescent="0.25">
      <c r="B40" s="21" t="s">
        <v>30</v>
      </c>
      <c r="C40" s="21" t="s">
        <v>42</v>
      </c>
      <c r="D40" s="21" t="s">
        <v>41</v>
      </c>
      <c r="E40" s="21" t="s">
        <v>36</v>
      </c>
      <c r="F40">
        <v>5.6202329129563751E-2</v>
      </c>
    </row>
    <row r="41" spans="2:6" x14ac:dyDescent="0.25">
      <c r="B41" s="21" t="s">
        <v>30</v>
      </c>
      <c r="C41" s="21" t="s">
        <v>42</v>
      </c>
      <c r="D41" s="21" t="s">
        <v>41</v>
      </c>
      <c r="E41" s="21" t="s">
        <v>37</v>
      </c>
      <c r="F41">
        <v>5.2603496776911722E-2</v>
      </c>
    </row>
    <row r="42" spans="2:6" x14ac:dyDescent="0.25">
      <c r="B42" s="21" t="s">
        <v>30</v>
      </c>
      <c r="C42" s="21" t="s">
        <v>42</v>
      </c>
      <c r="D42" s="21" t="s">
        <v>41</v>
      </c>
      <c r="E42" s="21" t="s">
        <v>38</v>
      </c>
      <c r="F42">
        <v>5.0102262290709187E-2</v>
      </c>
    </row>
    <row r="43" spans="2:6" x14ac:dyDescent="0.25">
      <c r="B43" s="21" t="s">
        <v>30</v>
      </c>
      <c r="C43" s="21" t="s">
        <v>42</v>
      </c>
      <c r="D43" s="21" t="s">
        <v>41</v>
      </c>
      <c r="E43" s="21" t="s">
        <v>39</v>
      </c>
      <c r="F43">
        <v>4.8265796005775165E-2</v>
      </c>
    </row>
    <row r="44" spans="2:6" x14ac:dyDescent="0.25">
      <c r="B44" s="21" t="s">
        <v>30</v>
      </c>
      <c r="C44" s="21" t="s">
        <v>43</v>
      </c>
      <c r="D44" s="21" t="s">
        <v>32</v>
      </c>
      <c r="E44" s="21" t="s">
        <v>33</v>
      </c>
      <c r="F44">
        <v>8.3333333333333329E-2</v>
      </c>
    </row>
    <row r="45" spans="2:6" x14ac:dyDescent="0.25">
      <c r="B45" s="21" t="s">
        <v>30</v>
      </c>
      <c r="C45" s="21" t="s">
        <v>43</v>
      </c>
      <c r="D45" s="21" t="s">
        <v>32</v>
      </c>
      <c r="E45" s="21" t="s">
        <v>34</v>
      </c>
      <c r="F45">
        <v>6.4338818974565101E-2</v>
      </c>
    </row>
    <row r="46" spans="2:6" x14ac:dyDescent="0.25">
      <c r="B46" s="21" t="s">
        <v>30</v>
      </c>
      <c r="C46" s="21" t="s">
        <v>43</v>
      </c>
      <c r="D46" s="21" t="s">
        <v>32</v>
      </c>
      <c r="E46" s="21" t="s">
        <v>35</v>
      </c>
      <c r="F46">
        <v>5.2715546567028905E-2</v>
      </c>
    </row>
    <row r="47" spans="2:6" x14ac:dyDescent="0.25">
      <c r="B47" s="21" t="s">
        <v>30</v>
      </c>
      <c r="C47" s="21" t="s">
        <v>43</v>
      </c>
      <c r="D47" s="21" t="s">
        <v>32</v>
      </c>
      <c r="E47" s="21" t="s">
        <v>36</v>
      </c>
      <c r="F47">
        <v>4.5298500588319718E-2</v>
      </c>
    </row>
    <row r="48" spans="2:6" x14ac:dyDescent="0.25">
      <c r="B48" s="21" t="s">
        <v>30</v>
      </c>
      <c r="C48" s="21" t="s">
        <v>43</v>
      </c>
      <c r="D48" s="21" t="s">
        <v>32</v>
      </c>
      <c r="E48" s="21" t="s">
        <v>37</v>
      </c>
      <c r="F48">
        <v>3.95929147215896E-2</v>
      </c>
    </row>
    <row r="49" spans="2:6" x14ac:dyDescent="0.25">
      <c r="B49" s="21" t="s">
        <v>30</v>
      </c>
      <c r="C49" s="21" t="s">
        <v>43</v>
      </c>
      <c r="D49" s="21" t="s">
        <v>32</v>
      </c>
      <c r="E49" s="21" t="s">
        <v>38</v>
      </c>
      <c r="F49">
        <v>3.5309496695124808E-2</v>
      </c>
    </row>
    <row r="50" spans="2:6" x14ac:dyDescent="0.25">
      <c r="B50" s="21" t="s">
        <v>30</v>
      </c>
      <c r="C50" s="21" t="s">
        <v>43</v>
      </c>
      <c r="D50" s="21" t="s">
        <v>32</v>
      </c>
      <c r="E50" s="21" t="s">
        <v>39</v>
      </c>
      <c r="F50">
        <v>3.1975142916887314E-2</v>
      </c>
    </row>
    <row r="51" spans="2:6" x14ac:dyDescent="0.25">
      <c r="B51" s="21" t="s">
        <v>30</v>
      </c>
      <c r="C51" s="21" t="s">
        <v>43</v>
      </c>
      <c r="D51" s="21" t="s">
        <v>40</v>
      </c>
      <c r="E51" s="21" t="s">
        <v>33</v>
      </c>
      <c r="F51">
        <v>8.3333333333333329E-2</v>
      </c>
    </row>
    <row r="52" spans="2:6" x14ac:dyDescent="0.25">
      <c r="B52" s="21" t="s">
        <v>30</v>
      </c>
      <c r="C52" s="21" t="s">
        <v>43</v>
      </c>
      <c r="D52" s="21" t="s">
        <v>40</v>
      </c>
      <c r="E52" s="21" t="s">
        <v>34</v>
      </c>
      <c r="F52">
        <v>7.0291038825345292E-2</v>
      </c>
    </row>
    <row r="53" spans="2:6" x14ac:dyDescent="0.25">
      <c r="B53" s="21" t="s">
        <v>30</v>
      </c>
      <c r="C53" s="21" t="s">
        <v>43</v>
      </c>
      <c r="D53" s="21" t="s">
        <v>40</v>
      </c>
      <c r="E53" s="21" t="s">
        <v>35</v>
      </c>
      <c r="F53">
        <v>6.1774784074890808E-2</v>
      </c>
    </row>
    <row r="54" spans="2:6" x14ac:dyDescent="0.25">
      <c r="B54" s="21" t="s">
        <v>30</v>
      </c>
      <c r="C54" s="21" t="s">
        <v>43</v>
      </c>
      <c r="D54" s="21" t="s">
        <v>40</v>
      </c>
      <c r="E54" s="21" t="s">
        <v>36</v>
      </c>
      <c r="F54">
        <v>5.6385185329942682E-2</v>
      </c>
    </row>
    <row r="55" spans="2:6" x14ac:dyDescent="0.25">
      <c r="B55" s="21" t="s">
        <v>30</v>
      </c>
      <c r="C55" s="21" t="s">
        <v>43</v>
      </c>
      <c r="D55" s="21" t="s">
        <v>40</v>
      </c>
      <c r="E55" s="21" t="s">
        <v>37</v>
      </c>
      <c r="F55">
        <v>5.2000151493222943E-2</v>
      </c>
    </row>
    <row r="56" spans="2:6" x14ac:dyDescent="0.25">
      <c r="B56" s="21" t="s">
        <v>30</v>
      </c>
      <c r="C56" s="21" t="s">
        <v>43</v>
      </c>
      <c r="D56" s="21" t="s">
        <v>40</v>
      </c>
      <c r="E56" s="21" t="s">
        <v>38</v>
      </c>
      <c r="F56">
        <v>4.8736640171083541E-2</v>
      </c>
    </row>
    <row r="57" spans="2:6" x14ac:dyDescent="0.25">
      <c r="B57" s="21" t="s">
        <v>30</v>
      </c>
      <c r="C57" s="21" t="s">
        <v>43</v>
      </c>
      <c r="D57" s="21" t="s">
        <v>40</v>
      </c>
      <c r="E57" s="21" t="s">
        <v>39</v>
      </c>
      <c r="F57">
        <v>4.6236301365869689E-2</v>
      </c>
    </row>
    <row r="58" spans="2:6" x14ac:dyDescent="0.25">
      <c r="B58" s="21" t="s">
        <v>30</v>
      </c>
      <c r="C58" s="21" t="s">
        <v>43</v>
      </c>
      <c r="D58" s="21" t="s">
        <v>41</v>
      </c>
      <c r="E58" s="21" t="s">
        <v>33</v>
      </c>
      <c r="F58">
        <v>8.3333333333333329E-2</v>
      </c>
    </row>
    <row r="59" spans="2:6" x14ac:dyDescent="0.25">
      <c r="B59" s="21" t="s">
        <v>30</v>
      </c>
      <c r="C59" s="21" t="s">
        <v>43</v>
      </c>
      <c r="D59" s="21" t="s">
        <v>41</v>
      </c>
      <c r="E59" s="21" t="s">
        <v>34</v>
      </c>
      <c r="F59">
        <v>6.9371320617816895E-2</v>
      </c>
    </row>
    <row r="60" spans="2:6" x14ac:dyDescent="0.25">
      <c r="B60" s="21" t="s">
        <v>30</v>
      </c>
      <c r="C60" s="21" t="s">
        <v>43</v>
      </c>
      <c r="D60" s="21" t="s">
        <v>41</v>
      </c>
      <c r="E60" s="21" t="s">
        <v>35</v>
      </c>
      <c r="F60">
        <v>6.1636196851619529E-2</v>
      </c>
    </row>
    <row r="61" spans="2:6" x14ac:dyDescent="0.25">
      <c r="B61" s="21" t="s">
        <v>30</v>
      </c>
      <c r="C61" s="21" t="s">
        <v>43</v>
      </c>
      <c r="D61" s="21" t="s">
        <v>41</v>
      </c>
      <c r="E61" s="21" t="s">
        <v>36</v>
      </c>
      <c r="F61">
        <v>5.6202329129563751E-2</v>
      </c>
    </row>
    <row r="62" spans="2:6" x14ac:dyDescent="0.25">
      <c r="B62" s="21" t="s">
        <v>30</v>
      </c>
      <c r="C62" s="21" t="s">
        <v>43</v>
      </c>
      <c r="D62" s="21" t="s">
        <v>41</v>
      </c>
      <c r="E62" s="21" t="s">
        <v>37</v>
      </c>
      <c r="F62">
        <v>5.2603496776911722E-2</v>
      </c>
    </row>
    <row r="63" spans="2:6" x14ac:dyDescent="0.25">
      <c r="B63" s="21" t="s">
        <v>30</v>
      </c>
      <c r="C63" s="21" t="s">
        <v>43</v>
      </c>
      <c r="D63" s="21" t="s">
        <v>41</v>
      </c>
      <c r="E63" s="21" t="s">
        <v>38</v>
      </c>
      <c r="F63">
        <v>5.0102262290709187E-2</v>
      </c>
    </row>
    <row r="64" spans="2:6" x14ac:dyDescent="0.25">
      <c r="B64" s="21" t="s">
        <v>30</v>
      </c>
      <c r="C64" s="21" t="s">
        <v>43</v>
      </c>
      <c r="D64" s="21" t="s">
        <v>41</v>
      </c>
      <c r="E64" s="21" t="s">
        <v>39</v>
      </c>
      <c r="F64">
        <v>4.8265796005775165E-2</v>
      </c>
    </row>
    <row r="65" spans="2:6" x14ac:dyDescent="0.25">
      <c r="B65" s="21" t="s">
        <v>30</v>
      </c>
      <c r="C65" s="21" t="s">
        <v>44</v>
      </c>
      <c r="D65" s="21" t="s">
        <v>32</v>
      </c>
      <c r="E65" s="21" t="s">
        <v>33</v>
      </c>
      <c r="F65">
        <v>8.3333333333333329E-2</v>
      </c>
    </row>
    <row r="66" spans="2:6" x14ac:dyDescent="0.25">
      <c r="B66" s="21" t="s">
        <v>30</v>
      </c>
      <c r="C66" s="21" t="s">
        <v>44</v>
      </c>
      <c r="D66" s="21" t="s">
        <v>32</v>
      </c>
      <c r="E66" s="21" t="s">
        <v>34</v>
      </c>
      <c r="F66">
        <v>8.0269062655004844E-2</v>
      </c>
    </row>
    <row r="67" spans="2:6" x14ac:dyDescent="0.25">
      <c r="B67" s="21" t="s">
        <v>30</v>
      </c>
      <c r="C67" s="21" t="s">
        <v>44</v>
      </c>
      <c r="D67" s="21" t="s">
        <v>32</v>
      </c>
      <c r="E67" s="21" t="s">
        <v>35</v>
      </c>
      <c r="F67">
        <v>7.1938902919427075E-2</v>
      </c>
    </row>
    <row r="68" spans="2:6" x14ac:dyDescent="0.25">
      <c r="B68" s="21" t="s">
        <v>30</v>
      </c>
      <c r="C68" s="21" t="s">
        <v>44</v>
      </c>
      <c r="D68" s="21" t="s">
        <v>32</v>
      </c>
      <c r="E68" s="21" t="s">
        <v>36</v>
      </c>
      <c r="F68">
        <v>6.2706040700035492E-2</v>
      </c>
    </row>
    <row r="69" spans="2:6" x14ac:dyDescent="0.25">
      <c r="B69" s="21" t="s">
        <v>30</v>
      </c>
      <c r="C69" s="21" t="s">
        <v>44</v>
      </c>
      <c r="D69" s="21" t="s">
        <v>32</v>
      </c>
      <c r="E69" s="21" t="s">
        <v>37</v>
      </c>
      <c r="F69">
        <v>5.3988982345056065E-2</v>
      </c>
    </row>
    <row r="70" spans="2:6" x14ac:dyDescent="0.25">
      <c r="B70" s="21" t="s">
        <v>30</v>
      </c>
      <c r="C70" s="21" t="s">
        <v>44</v>
      </c>
      <c r="D70" s="21" t="s">
        <v>32</v>
      </c>
      <c r="E70" s="21" t="s">
        <v>38</v>
      </c>
      <c r="F70">
        <v>4.667657539436712E-2</v>
      </c>
    </row>
    <row r="71" spans="2:6" x14ac:dyDescent="0.25">
      <c r="B71" s="21" t="s">
        <v>30</v>
      </c>
      <c r="C71" s="21" t="s">
        <v>44</v>
      </c>
      <c r="D71" s="21" t="s">
        <v>32</v>
      </c>
      <c r="E71" s="21" t="s">
        <v>39</v>
      </c>
      <c r="F71">
        <v>4.0786252828000844E-2</v>
      </c>
    </row>
    <row r="72" spans="2:6" x14ac:dyDescent="0.25">
      <c r="B72" s="21" t="s">
        <v>30</v>
      </c>
      <c r="C72" s="21" t="s">
        <v>44</v>
      </c>
      <c r="D72" s="21" t="s">
        <v>40</v>
      </c>
      <c r="E72" s="21" t="s">
        <v>33</v>
      </c>
      <c r="F72">
        <v>8.3333333333333329E-2</v>
      </c>
    </row>
    <row r="73" spans="2:6" x14ac:dyDescent="0.25">
      <c r="B73" s="21" t="s">
        <v>30</v>
      </c>
      <c r="C73" s="21" t="s">
        <v>44</v>
      </c>
      <c r="D73" s="21" t="s">
        <v>40</v>
      </c>
      <c r="E73" s="21" t="s">
        <v>34</v>
      </c>
      <c r="F73">
        <v>7.6211642860771159E-2</v>
      </c>
    </row>
    <row r="74" spans="2:6" x14ac:dyDescent="0.25">
      <c r="B74" s="21" t="s">
        <v>30</v>
      </c>
      <c r="C74" s="21" t="s">
        <v>44</v>
      </c>
      <c r="D74" s="21" t="s">
        <v>40</v>
      </c>
      <c r="E74" s="21" t="s">
        <v>35</v>
      </c>
      <c r="F74">
        <v>6.8682257820281825E-2</v>
      </c>
    </row>
    <row r="75" spans="2:6" x14ac:dyDescent="0.25">
      <c r="B75" s="21" t="s">
        <v>30</v>
      </c>
      <c r="C75" s="21" t="s">
        <v>44</v>
      </c>
      <c r="D75" s="21" t="s">
        <v>40</v>
      </c>
      <c r="E75" s="21" t="s">
        <v>36</v>
      </c>
      <c r="F75">
        <v>6.3230007470414754E-2</v>
      </c>
    </row>
    <row r="76" spans="2:6" x14ac:dyDescent="0.25">
      <c r="B76" s="21" t="s">
        <v>30</v>
      </c>
      <c r="C76" s="21" t="s">
        <v>44</v>
      </c>
      <c r="D76" s="21" t="s">
        <v>40</v>
      </c>
      <c r="E76" s="21" t="s">
        <v>37</v>
      </c>
      <c r="F76">
        <v>5.784895805003739E-2</v>
      </c>
    </row>
    <row r="77" spans="2:6" x14ac:dyDescent="0.25">
      <c r="B77" s="21" t="s">
        <v>30</v>
      </c>
      <c r="C77" s="21" t="s">
        <v>44</v>
      </c>
      <c r="D77" s="21" t="s">
        <v>40</v>
      </c>
      <c r="E77" s="21" t="s">
        <v>38</v>
      </c>
      <c r="F77">
        <v>5.3704626191729041E-2</v>
      </c>
    </row>
    <row r="78" spans="2:6" x14ac:dyDescent="0.25">
      <c r="B78" s="21" t="s">
        <v>30</v>
      </c>
      <c r="C78" s="21" t="s">
        <v>44</v>
      </c>
      <c r="D78" s="21" t="s">
        <v>40</v>
      </c>
      <c r="E78" s="21" t="s">
        <v>39</v>
      </c>
      <c r="F78">
        <v>5.0518822679563521E-2</v>
      </c>
    </row>
    <row r="79" spans="2:6" x14ac:dyDescent="0.25">
      <c r="B79" s="21" t="s">
        <v>30</v>
      </c>
      <c r="C79" s="21" t="s">
        <v>44</v>
      </c>
      <c r="D79" s="21" t="s">
        <v>41</v>
      </c>
      <c r="E79" s="21" t="s">
        <v>33</v>
      </c>
      <c r="F79">
        <v>8.3333333333333329E-2</v>
      </c>
    </row>
    <row r="80" spans="2:6" x14ac:dyDescent="0.25">
      <c r="B80" s="21" t="s">
        <v>30</v>
      </c>
      <c r="C80" s="21" t="s">
        <v>44</v>
      </c>
      <c r="D80" s="21" t="s">
        <v>41</v>
      </c>
      <c r="E80" s="21" t="s">
        <v>34</v>
      </c>
      <c r="F80">
        <v>9.2243676925445231E-2</v>
      </c>
    </row>
    <row r="81" spans="2:6" x14ac:dyDescent="0.25">
      <c r="B81" s="21" t="s">
        <v>30</v>
      </c>
      <c r="C81" s="21" t="s">
        <v>44</v>
      </c>
      <c r="D81" s="21" t="s">
        <v>41</v>
      </c>
      <c r="E81" s="21" t="s">
        <v>35</v>
      </c>
      <c r="F81">
        <v>9.4743186768726492E-2</v>
      </c>
    </row>
    <row r="82" spans="2:6" x14ac:dyDescent="0.25">
      <c r="B82" s="21" t="s">
        <v>30</v>
      </c>
      <c r="C82" s="21" t="s">
        <v>44</v>
      </c>
      <c r="D82" s="21" t="s">
        <v>41</v>
      </c>
      <c r="E82" s="21" t="s">
        <v>36</v>
      </c>
      <c r="F82">
        <v>9.0040027917499571E-2</v>
      </c>
    </row>
    <row r="83" spans="2:6" x14ac:dyDescent="0.25">
      <c r="B83" s="21" t="s">
        <v>30</v>
      </c>
      <c r="C83" s="21" t="s">
        <v>44</v>
      </c>
      <c r="D83" s="21" t="s">
        <v>41</v>
      </c>
      <c r="E83" s="21" t="s">
        <v>37</v>
      </c>
      <c r="F83">
        <v>8.6961368052104707E-2</v>
      </c>
    </row>
    <row r="84" spans="2:6" x14ac:dyDescent="0.25">
      <c r="B84" s="21" t="s">
        <v>30</v>
      </c>
      <c r="C84" s="21" t="s">
        <v>44</v>
      </c>
      <c r="D84" s="21" t="s">
        <v>41</v>
      </c>
      <c r="E84" s="21" t="s">
        <v>38</v>
      </c>
      <c r="F84">
        <v>8.3779009650859534E-2</v>
      </c>
    </row>
    <row r="85" spans="2:6" x14ac:dyDescent="0.25">
      <c r="B85" s="21" t="s">
        <v>30</v>
      </c>
      <c r="C85" s="21" t="s">
        <v>44</v>
      </c>
      <c r="D85" s="21" t="s">
        <v>41</v>
      </c>
      <c r="E85" s="21" t="s">
        <v>39</v>
      </c>
      <c r="F85">
        <v>8.085716221621092E-2</v>
      </c>
    </row>
    <row r="86" spans="2:6" x14ac:dyDescent="0.25">
      <c r="B86" s="21" t="s">
        <v>30</v>
      </c>
      <c r="C86" s="21" t="s">
        <v>45</v>
      </c>
      <c r="D86" s="21" t="s">
        <v>32</v>
      </c>
      <c r="E86" s="21" t="s">
        <v>33</v>
      </c>
      <c r="F86">
        <v>8.3333333333333329E-2</v>
      </c>
    </row>
    <row r="87" spans="2:6" x14ac:dyDescent="0.25">
      <c r="B87" s="21" t="s">
        <v>30</v>
      </c>
      <c r="C87" s="21" t="s">
        <v>45</v>
      </c>
      <c r="D87" s="21" t="s">
        <v>32</v>
      </c>
      <c r="E87" s="21" t="s">
        <v>34</v>
      </c>
      <c r="F87">
        <v>6.4338818974565073E-2</v>
      </c>
    </row>
    <row r="88" spans="2:6" x14ac:dyDescent="0.25">
      <c r="B88" s="21" t="s">
        <v>30</v>
      </c>
      <c r="C88" s="21" t="s">
        <v>45</v>
      </c>
      <c r="D88" s="21" t="s">
        <v>32</v>
      </c>
      <c r="E88" s="21" t="s">
        <v>35</v>
      </c>
      <c r="F88">
        <v>5.2715546567029106E-2</v>
      </c>
    </row>
    <row r="89" spans="2:6" x14ac:dyDescent="0.25">
      <c r="B89" s="21" t="s">
        <v>30</v>
      </c>
      <c r="C89" s="21" t="s">
        <v>45</v>
      </c>
      <c r="D89" s="21" t="s">
        <v>32</v>
      </c>
      <c r="E89" s="21" t="s">
        <v>36</v>
      </c>
      <c r="F89">
        <v>4.5298500588319718E-2</v>
      </c>
    </row>
    <row r="90" spans="2:6" x14ac:dyDescent="0.25">
      <c r="B90" s="21" t="s">
        <v>30</v>
      </c>
      <c r="C90" s="21" t="s">
        <v>45</v>
      </c>
      <c r="D90" s="21" t="s">
        <v>32</v>
      </c>
      <c r="E90" s="21" t="s">
        <v>37</v>
      </c>
      <c r="F90">
        <v>3.95929147215896E-2</v>
      </c>
    </row>
    <row r="91" spans="2:6" x14ac:dyDescent="0.25">
      <c r="B91" s="21" t="s">
        <v>30</v>
      </c>
      <c r="C91" s="21" t="s">
        <v>45</v>
      </c>
      <c r="D91" s="21" t="s">
        <v>32</v>
      </c>
      <c r="E91" s="21" t="s">
        <v>38</v>
      </c>
      <c r="F91">
        <v>3.5309496695124808E-2</v>
      </c>
    </row>
    <row r="92" spans="2:6" x14ac:dyDescent="0.25">
      <c r="B92" s="21" t="s">
        <v>30</v>
      </c>
      <c r="C92" s="21" t="s">
        <v>45</v>
      </c>
      <c r="D92" s="21" t="s">
        <v>32</v>
      </c>
      <c r="E92" s="21" t="s">
        <v>39</v>
      </c>
      <c r="F92">
        <v>3.1975142916887474E-2</v>
      </c>
    </row>
    <row r="93" spans="2:6" x14ac:dyDescent="0.25">
      <c r="B93" s="21" t="s">
        <v>30</v>
      </c>
      <c r="C93" s="21" t="s">
        <v>45</v>
      </c>
      <c r="D93" s="21" t="s">
        <v>40</v>
      </c>
      <c r="E93" s="21" t="s">
        <v>33</v>
      </c>
      <c r="F93">
        <v>8.3333333333333329E-2</v>
      </c>
    </row>
    <row r="94" spans="2:6" x14ac:dyDescent="0.25">
      <c r="B94" s="21" t="s">
        <v>30</v>
      </c>
      <c r="C94" s="21" t="s">
        <v>45</v>
      </c>
      <c r="D94" s="21" t="s">
        <v>40</v>
      </c>
      <c r="E94" s="21" t="s">
        <v>34</v>
      </c>
      <c r="F94">
        <v>7.0291038825345292E-2</v>
      </c>
    </row>
    <row r="95" spans="2:6" x14ac:dyDescent="0.25">
      <c r="B95" s="21" t="s">
        <v>30</v>
      </c>
      <c r="C95" s="21" t="s">
        <v>45</v>
      </c>
      <c r="D95" s="21" t="s">
        <v>40</v>
      </c>
      <c r="E95" s="21" t="s">
        <v>35</v>
      </c>
      <c r="F95">
        <v>6.1774784074890572E-2</v>
      </c>
    </row>
    <row r="96" spans="2:6" x14ac:dyDescent="0.25">
      <c r="B96" s="21" t="s">
        <v>30</v>
      </c>
      <c r="C96" s="21" t="s">
        <v>45</v>
      </c>
      <c r="D96" s="21" t="s">
        <v>40</v>
      </c>
      <c r="E96" s="21" t="s">
        <v>36</v>
      </c>
      <c r="F96">
        <v>5.6385185329942682E-2</v>
      </c>
    </row>
    <row r="97" spans="2:6" x14ac:dyDescent="0.25">
      <c r="B97" s="21" t="s">
        <v>30</v>
      </c>
      <c r="C97" s="21" t="s">
        <v>45</v>
      </c>
      <c r="D97" s="21" t="s">
        <v>40</v>
      </c>
      <c r="E97" s="21" t="s">
        <v>37</v>
      </c>
      <c r="F97">
        <v>5.2000151493222915E-2</v>
      </c>
    </row>
    <row r="98" spans="2:6" x14ac:dyDescent="0.25">
      <c r="B98" s="21" t="s">
        <v>30</v>
      </c>
      <c r="C98" s="21" t="s">
        <v>45</v>
      </c>
      <c r="D98" s="21" t="s">
        <v>40</v>
      </c>
      <c r="E98" s="21" t="s">
        <v>38</v>
      </c>
      <c r="F98">
        <v>4.8736640171083444E-2</v>
      </c>
    </row>
    <row r="99" spans="2:6" x14ac:dyDescent="0.25">
      <c r="B99" s="21" t="s">
        <v>30</v>
      </c>
      <c r="C99" s="21" t="s">
        <v>45</v>
      </c>
      <c r="D99" s="21" t="s">
        <v>40</v>
      </c>
      <c r="E99" s="21" t="s">
        <v>39</v>
      </c>
      <c r="F99">
        <v>4.6236301365869689E-2</v>
      </c>
    </row>
    <row r="100" spans="2:6" x14ac:dyDescent="0.25">
      <c r="B100" s="21" t="s">
        <v>30</v>
      </c>
      <c r="C100" s="21" t="s">
        <v>45</v>
      </c>
      <c r="D100" s="21" t="s">
        <v>41</v>
      </c>
      <c r="E100" s="21" t="s">
        <v>33</v>
      </c>
      <c r="F100">
        <v>8.3333333333333329E-2</v>
      </c>
    </row>
    <row r="101" spans="2:6" x14ac:dyDescent="0.25">
      <c r="B101" s="21" t="s">
        <v>30</v>
      </c>
      <c r="C101" s="21" t="s">
        <v>45</v>
      </c>
      <c r="D101" s="21" t="s">
        <v>41</v>
      </c>
      <c r="E101" s="21" t="s">
        <v>34</v>
      </c>
      <c r="F101">
        <v>6.9371320617813606E-2</v>
      </c>
    </row>
    <row r="102" spans="2:6" x14ac:dyDescent="0.25">
      <c r="B102" s="21" t="s">
        <v>30</v>
      </c>
      <c r="C102" s="21" t="s">
        <v>45</v>
      </c>
      <c r="D102" s="21" t="s">
        <v>41</v>
      </c>
      <c r="E102" s="21" t="s">
        <v>35</v>
      </c>
      <c r="F102">
        <v>6.1636196851619508E-2</v>
      </c>
    </row>
    <row r="103" spans="2:6" x14ac:dyDescent="0.25">
      <c r="B103" s="21" t="s">
        <v>30</v>
      </c>
      <c r="C103" s="21" t="s">
        <v>45</v>
      </c>
      <c r="D103" s="21" t="s">
        <v>41</v>
      </c>
      <c r="E103" s="21" t="s">
        <v>36</v>
      </c>
      <c r="F103">
        <v>5.6202329129569101E-2</v>
      </c>
    </row>
    <row r="104" spans="2:6" x14ac:dyDescent="0.25">
      <c r="B104" s="21" t="s">
        <v>30</v>
      </c>
      <c r="C104" s="21" t="s">
        <v>45</v>
      </c>
      <c r="D104" s="21" t="s">
        <v>41</v>
      </c>
      <c r="E104" s="21" t="s">
        <v>37</v>
      </c>
      <c r="F104">
        <v>5.2603496776911722E-2</v>
      </c>
    </row>
    <row r="105" spans="2:6" x14ac:dyDescent="0.25">
      <c r="B105" s="21" t="s">
        <v>30</v>
      </c>
      <c r="C105" s="21" t="s">
        <v>45</v>
      </c>
      <c r="D105" s="21" t="s">
        <v>41</v>
      </c>
      <c r="E105" s="21" t="s">
        <v>38</v>
      </c>
      <c r="F105">
        <v>5.0102262290709181E-2</v>
      </c>
    </row>
    <row r="106" spans="2:6" x14ac:dyDescent="0.25">
      <c r="B106" s="21" t="s">
        <v>30</v>
      </c>
      <c r="C106" s="21" t="s">
        <v>45</v>
      </c>
      <c r="D106" s="21" t="s">
        <v>41</v>
      </c>
      <c r="E106" s="21" t="s">
        <v>39</v>
      </c>
      <c r="F106">
        <v>4.8265796005775144E-2</v>
      </c>
    </row>
    <row r="107" spans="2:6" x14ac:dyDescent="0.25">
      <c r="B107" s="21" t="s">
        <v>30</v>
      </c>
      <c r="C107" s="21" t="s">
        <v>46</v>
      </c>
      <c r="D107" s="21" t="s">
        <v>32</v>
      </c>
      <c r="E107" s="21" t="s">
        <v>33</v>
      </c>
      <c r="F107">
        <v>8.3333333333333329E-2</v>
      </c>
    </row>
    <row r="108" spans="2:6" x14ac:dyDescent="0.25">
      <c r="B108" s="21" t="s">
        <v>30</v>
      </c>
      <c r="C108" s="21" t="s">
        <v>46</v>
      </c>
      <c r="D108" s="21" t="s">
        <v>32</v>
      </c>
      <c r="E108" s="21" t="s">
        <v>34</v>
      </c>
      <c r="F108">
        <v>6.4338818974565073E-2</v>
      </c>
    </row>
    <row r="109" spans="2:6" x14ac:dyDescent="0.25">
      <c r="B109" s="21" t="s">
        <v>30</v>
      </c>
      <c r="C109" s="21" t="s">
        <v>46</v>
      </c>
      <c r="D109" s="21" t="s">
        <v>32</v>
      </c>
      <c r="E109" s="21" t="s">
        <v>35</v>
      </c>
      <c r="F109">
        <v>5.2715546567029106E-2</v>
      </c>
    </row>
    <row r="110" spans="2:6" x14ac:dyDescent="0.25">
      <c r="B110" s="21" t="s">
        <v>30</v>
      </c>
      <c r="C110" s="21" t="s">
        <v>46</v>
      </c>
      <c r="D110" s="21" t="s">
        <v>32</v>
      </c>
      <c r="E110" s="21" t="s">
        <v>36</v>
      </c>
      <c r="F110">
        <v>4.5298500588319628E-2</v>
      </c>
    </row>
    <row r="111" spans="2:6" x14ac:dyDescent="0.25">
      <c r="B111" s="21" t="s">
        <v>30</v>
      </c>
      <c r="C111" s="21" t="s">
        <v>46</v>
      </c>
      <c r="D111" s="21" t="s">
        <v>32</v>
      </c>
      <c r="E111" s="21" t="s">
        <v>37</v>
      </c>
      <c r="F111">
        <v>3.95929147215901E-2</v>
      </c>
    </row>
    <row r="112" spans="2:6" x14ac:dyDescent="0.25">
      <c r="B112" s="21" t="s">
        <v>30</v>
      </c>
      <c r="C112" s="21" t="s">
        <v>46</v>
      </c>
      <c r="D112" s="21" t="s">
        <v>32</v>
      </c>
      <c r="E112" s="21" t="s">
        <v>38</v>
      </c>
      <c r="F112">
        <v>3.5309496695124794E-2</v>
      </c>
    </row>
    <row r="113" spans="2:6" x14ac:dyDescent="0.25">
      <c r="B113" s="21" t="s">
        <v>30</v>
      </c>
      <c r="C113" s="21" t="s">
        <v>46</v>
      </c>
      <c r="D113" s="21" t="s">
        <v>32</v>
      </c>
      <c r="E113" s="21" t="s">
        <v>39</v>
      </c>
      <c r="F113">
        <v>3.1975142916887571E-2</v>
      </c>
    </row>
    <row r="114" spans="2:6" x14ac:dyDescent="0.25">
      <c r="B114" s="21" t="s">
        <v>30</v>
      </c>
      <c r="C114" s="21" t="s">
        <v>46</v>
      </c>
      <c r="D114" s="21" t="s">
        <v>40</v>
      </c>
      <c r="E114" s="21" t="s">
        <v>33</v>
      </c>
      <c r="F114">
        <v>8.3333333333333329E-2</v>
      </c>
    </row>
    <row r="115" spans="2:6" x14ac:dyDescent="0.25">
      <c r="B115" s="21" t="s">
        <v>30</v>
      </c>
      <c r="C115" s="21" t="s">
        <v>46</v>
      </c>
      <c r="D115" s="21" t="s">
        <v>40</v>
      </c>
      <c r="E115" s="21" t="s">
        <v>34</v>
      </c>
      <c r="F115">
        <v>7.0291038825345292E-2</v>
      </c>
    </row>
    <row r="116" spans="2:6" x14ac:dyDescent="0.25">
      <c r="B116" s="21" t="s">
        <v>30</v>
      </c>
      <c r="C116" s="21" t="s">
        <v>46</v>
      </c>
      <c r="D116" s="21" t="s">
        <v>40</v>
      </c>
      <c r="E116" s="21" t="s">
        <v>35</v>
      </c>
      <c r="F116">
        <v>6.1774784074890572E-2</v>
      </c>
    </row>
    <row r="117" spans="2:6" x14ac:dyDescent="0.25">
      <c r="B117" s="21" t="s">
        <v>30</v>
      </c>
      <c r="C117" s="21" t="s">
        <v>46</v>
      </c>
      <c r="D117" s="21" t="s">
        <v>40</v>
      </c>
      <c r="E117" s="21" t="s">
        <v>36</v>
      </c>
      <c r="F117">
        <v>5.638518532994348E-2</v>
      </c>
    </row>
    <row r="118" spans="2:6" x14ac:dyDescent="0.25">
      <c r="B118" s="21" t="s">
        <v>30</v>
      </c>
      <c r="C118" s="21" t="s">
        <v>46</v>
      </c>
      <c r="D118" s="21" t="s">
        <v>40</v>
      </c>
      <c r="E118" s="21" t="s">
        <v>37</v>
      </c>
      <c r="F118">
        <v>5.2000151493222943E-2</v>
      </c>
    </row>
    <row r="119" spans="2:6" x14ac:dyDescent="0.25">
      <c r="B119" s="21" t="s">
        <v>30</v>
      </c>
      <c r="C119" s="21" t="s">
        <v>46</v>
      </c>
      <c r="D119" s="21" t="s">
        <v>40</v>
      </c>
      <c r="E119" s="21" t="s">
        <v>38</v>
      </c>
      <c r="F119">
        <v>4.8736640171083444E-2</v>
      </c>
    </row>
    <row r="120" spans="2:6" x14ac:dyDescent="0.25">
      <c r="B120" s="21" t="s">
        <v>30</v>
      </c>
      <c r="C120" s="21" t="s">
        <v>46</v>
      </c>
      <c r="D120" s="21" t="s">
        <v>40</v>
      </c>
      <c r="E120" s="21" t="s">
        <v>39</v>
      </c>
      <c r="F120">
        <v>4.6236301365869217E-2</v>
      </c>
    </row>
    <row r="121" spans="2:6" x14ac:dyDescent="0.25">
      <c r="B121" s="21" t="s">
        <v>30</v>
      </c>
      <c r="C121" s="21" t="s">
        <v>46</v>
      </c>
      <c r="D121" s="21" t="s">
        <v>41</v>
      </c>
      <c r="E121" s="21" t="s">
        <v>33</v>
      </c>
      <c r="F121">
        <v>8.3333333333333329E-2</v>
      </c>
    </row>
    <row r="122" spans="2:6" x14ac:dyDescent="0.25">
      <c r="B122" s="21" t="s">
        <v>30</v>
      </c>
      <c r="C122" s="21" t="s">
        <v>46</v>
      </c>
      <c r="D122" s="21" t="s">
        <v>41</v>
      </c>
      <c r="E122" s="21" t="s">
        <v>34</v>
      </c>
      <c r="F122">
        <v>6.9371320617813301E-2</v>
      </c>
    </row>
    <row r="123" spans="2:6" x14ac:dyDescent="0.25">
      <c r="B123" s="21" t="s">
        <v>30</v>
      </c>
      <c r="C123" s="21" t="s">
        <v>46</v>
      </c>
      <c r="D123" s="21" t="s">
        <v>41</v>
      </c>
      <c r="E123" s="21" t="s">
        <v>35</v>
      </c>
      <c r="F123">
        <v>6.1636196851619529E-2</v>
      </c>
    </row>
    <row r="124" spans="2:6" x14ac:dyDescent="0.25">
      <c r="B124" s="21" t="s">
        <v>30</v>
      </c>
      <c r="C124" s="21" t="s">
        <v>46</v>
      </c>
      <c r="D124" s="21" t="s">
        <v>41</v>
      </c>
      <c r="E124" s="21" t="s">
        <v>36</v>
      </c>
      <c r="F124">
        <v>5.6202329129563751E-2</v>
      </c>
    </row>
    <row r="125" spans="2:6" x14ac:dyDescent="0.25">
      <c r="B125" s="21" t="s">
        <v>30</v>
      </c>
      <c r="C125" s="21" t="s">
        <v>46</v>
      </c>
      <c r="D125" s="21" t="s">
        <v>41</v>
      </c>
      <c r="E125" s="21" t="s">
        <v>37</v>
      </c>
      <c r="F125">
        <v>5.2603496776912166E-2</v>
      </c>
    </row>
    <row r="126" spans="2:6" x14ac:dyDescent="0.25">
      <c r="B126" s="21" t="s">
        <v>30</v>
      </c>
      <c r="C126" s="21" t="s">
        <v>46</v>
      </c>
      <c r="D126" s="21" t="s">
        <v>41</v>
      </c>
      <c r="E126" s="21" t="s">
        <v>38</v>
      </c>
      <c r="F126">
        <v>5.0102262290709187E-2</v>
      </c>
    </row>
    <row r="127" spans="2:6" x14ac:dyDescent="0.25">
      <c r="B127" s="21" t="s">
        <v>30</v>
      </c>
      <c r="C127" s="21" t="s">
        <v>46</v>
      </c>
      <c r="D127" s="21" t="s">
        <v>41</v>
      </c>
      <c r="E127" s="21" t="s">
        <v>39</v>
      </c>
      <c r="F127">
        <v>4.8265796005775165E-2</v>
      </c>
    </row>
    <row r="128" spans="2:6" x14ac:dyDescent="0.25">
      <c r="B128" s="21" t="s">
        <v>30</v>
      </c>
      <c r="C128" s="21" t="s">
        <v>47</v>
      </c>
      <c r="D128" s="21" t="s">
        <v>32</v>
      </c>
      <c r="E128" s="21" t="s">
        <v>33</v>
      </c>
      <c r="F128">
        <v>8.3333333333333329E-2</v>
      </c>
    </row>
    <row r="129" spans="2:6" x14ac:dyDescent="0.25">
      <c r="B129" s="21" t="s">
        <v>30</v>
      </c>
      <c r="C129" s="21" t="s">
        <v>47</v>
      </c>
      <c r="D129" s="21" t="s">
        <v>32</v>
      </c>
      <c r="E129" s="21" t="s">
        <v>34</v>
      </c>
      <c r="F129">
        <v>8.4059885865685233E-2</v>
      </c>
    </row>
    <row r="130" spans="2:6" x14ac:dyDescent="0.25">
      <c r="B130" s="21" t="s">
        <v>30</v>
      </c>
      <c r="C130" s="21" t="s">
        <v>47</v>
      </c>
      <c r="D130" s="21" t="s">
        <v>32</v>
      </c>
      <c r="E130" s="21" t="s">
        <v>35</v>
      </c>
      <c r="F130">
        <v>8.5752376542488296E-2</v>
      </c>
    </row>
    <row r="131" spans="2:6" x14ac:dyDescent="0.25">
      <c r="B131" s="21" t="s">
        <v>30</v>
      </c>
      <c r="C131" s="21" t="s">
        <v>47</v>
      </c>
      <c r="D131" s="21" t="s">
        <v>32</v>
      </c>
      <c r="E131" s="21" t="s">
        <v>36</v>
      </c>
      <c r="F131">
        <v>5.7546319970339349E-2</v>
      </c>
    </row>
    <row r="132" spans="2:6" x14ac:dyDescent="0.25">
      <c r="B132" s="21" t="s">
        <v>30</v>
      </c>
      <c r="C132" s="21" t="s">
        <v>47</v>
      </c>
      <c r="D132" s="21" t="s">
        <v>32</v>
      </c>
      <c r="E132" s="21" t="s">
        <v>37</v>
      </c>
      <c r="F132">
        <v>5.1681502813577501E-2</v>
      </c>
    </row>
    <row r="133" spans="2:6" x14ac:dyDescent="0.25">
      <c r="B133" s="21" t="s">
        <v>30</v>
      </c>
      <c r="C133" s="21" t="s">
        <v>47</v>
      </c>
      <c r="D133" s="21" t="s">
        <v>32</v>
      </c>
      <c r="E133" s="21" t="s">
        <v>38</v>
      </c>
      <c r="F133">
        <v>4.5926593186959186E-2</v>
      </c>
    </row>
    <row r="134" spans="2:6" x14ac:dyDescent="0.25">
      <c r="B134" s="21" t="s">
        <v>30</v>
      </c>
      <c r="C134" s="21" t="s">
        <v>47</v>
      </c>
      <c r="D134" s="21" t="s">
        <v>32</v>
      </c>
      <c r="E134" s="21" t="s">
        <v>39</v>
      </c>
      <c r="F134">
        <v>4.1172540826402933E-2</v>
      </c>
    </row>
    <row r="135" spans="2:6" x14ac:dyDescent="0.25">
      <c r="B135" s="21" t="s">
        <v>30</v>
      </c>
      <c r="C135" s="21" t="s">
        <v>47</v>
      </c>
      <c r="D135" s="21" t="s">
        <v>40</v>
      </c>
      <c r="E135" s="21" t="s">
        <v>33</v>
      </c>
      <c r="F135">
        <v>8.3333333333333329E-2</v>
      </c>
    </row>
    <row r="136" spans="2:6" x14ac:dyDescent="0.25">
      <c r="B136" s="21" t="s">
        <v>30</v>
      </c>
      <c r="C136" s="21" t="s">
        <v>47</v>
      </c>
      <c r="D136" s="21" t="s">
        <v>40</v>
      </c>
      <c r="E136" s="21" t="s">
        <v>34</v>
      </c>
      <c r="F136">
        <v>8.9520183908088871E-2</v>
      </c>
    </row>
    <row r="137" spans="2:6" x14ac:dyDescent="0.25">
      <c r="B137" s="21" t="s">
        <v>30</v>
      </c>
      <c r="C137" s="21" t="s">
        <v>47</v>
      </c>
      <c r="D137" s="21" t="s">
        <v>40</v>
      </c>
      <c r="E137" s="21" t="s">
        <v>35</v>
      </c>
      <c r="F137">
        <v>9.3453614498387086E-2</v>
      </c>
    </row>
    <row r="138" spans="2:6" x14ac:dyDescent="0.25">
      <c r="B138" s="21" t="s">
        <v>30</v>
      </c>
      <c r="C138" s="21" t="s">
        <v>47</v>
      </c>
      <c r="D138" s="21" t="s">
        <v>40</v>
      </c>
      <c r="E138" s="21" t="s">
        <v>36</v>
      </c>
      <c r="F138">
        <v>6.7868027354277702E-2</v>
      </c>
    </row>
    <row r="139" spans="2:6" x14ac:dyDescent="0.25">
      <c r="B139" s="21" t="s">
        <v>30</v>
      </c>
      <c r="C139" s="21" t="s">
        <v>47</v>
      </c>
      <c r="D139" s="21" t="s">
        <v>40</v>
      </c>
      <c r="E139" s="21" t="s">
        <v>37</v>
      </c>
      <c r="F139">
        <v>6.3414246140351488E-2</v>
      </c>
    </row>
    <row r="140" spans="2:6" x14ac:dyDescent="0.25">
      <c r="B140" s="21" t="s">
        <v>30</v>
      </c>
      <c r="C140" s="21" t="s">
        <v>47</v>
      </c>
      <c r="D140" s="21" t="s">
        <v>40</v>
      </c>
      <c r="E140" s="21" t="s">
        <v>38</v>
      </c>
      <c r="F140">
        <v>5.8294801521081338E-2</v>
      </c>
    </row>
    <row r="141" spans="2:6" x14ac:dyDescent="0.25">
      <c r="B141" s="21" t="s">
        <v>30</v>
      </c>
      <c r="C141" s="21" t="s">
        <v>47</v>
      </c>
      <c r="D141" s="21" t="s">
        <v>40</v>
      </c>
      <c r="E141" s="21" t="s">
        <v>39</v>
      </c>
      <c r="F141">
        <v>5.3815241855294696E-2</v>
      </c>
    </row>
    <row r="142" spans="2:6" x14ac:dyDescent="0.25">
      <c r="B142" s="21" t="s">
        <v>30</v>
      </c>
      <c r="C142" s="21" t="s">
        <v>47</v>
      </c>
      <c r="D142" s="21" t="s">
        <v>41</v>
      </c>
      <c r="E142" s="21" t="s">
        <v>33</v>
      </c>
      <c r="F142">
        <v>8.3333333333333329E-2</v>
      </c>
    </row>
    <row r="143" spans="2:6" x14ac:dyDescent="0.25">
      <c r="B143" s="21" t="s">
        <v>30</v>
      </c>
      <c r="C143" s="21" t="s">
        <v>47</v>
      </c>
      <c r="D143" s="21" t="s">
        <v>41</v>
      </c>
      <c r="E143" s="21" t="s">
        <v>34</v>
      </c>
      <c r="F143">
        <v>9.328349445093119E-2</v>
      </c>
    </row>
    <row r="144" spans="2:6" x14ac:dyDescent="0.25">
      <c r="B144" s="21" t="s">
        <v>30</v>
      </c>
      <c r="C144" s="21" t="s">
        <v>47</v>
      </c>
      <c r="D144" s="21" t="s">
        <v>41</v>
      </c>
      <c r="E144" s="21" t="s">
        <v>35</v>
      </c>
      <c r="F144">
        <v>0.10231156718661365</v>
      </c>
    </row>
    <row r="145" spans="2:6" x14ac:dyDescent="0.25">
      <c r="B145" s="21" t="s">
        <v>30</v>
      </c>
      <c r="C145" s="21" t="s">
        <v>47</v>
      </c>
      <c r="D145" s="21" t="s">
        <v>41</v>
      </c>
      <c r="E145" s="21" t="s">
        <v>36</v>
      </c>
      <c r="F145">
        <v>8.4665679734783103E-2</v>
      </c>
    </row>
    <row r="146" spans="2:6" x14ac:dyDescent="0.25">
      <c r="B146" s="21" t="s">
        <v>30</v>
      </c>
      <c r="C146" s="21" t="s">
        <v>47</v>
      </c>
      <c r="D146" s="21" t="s">
        <v>41</v>
      </c>
      <c r="E146" s="21" t="s">
        <v>37</v>
      </c>
      <c r="F146">
        <v>8.3556090159518231E-2</v>
      </c>
    </row>
    <row r="147" spans="2:6" x14ac:dyDescent="0.25">
      <c r="B147" s="21" t="s">
        <v>30</v>
      </c>
      <c r="C147" s="21" t="s">
        <v>47</v>
      </c>
      <c r="D147" s="21" t="s">
        <v>41</v>
      </c>
      <c r="E147" s="21" t="s">
        <v>38</v>
      </c>
      <c r="F147">
        <v>8.1076075474176584E-2</v>
      </c>
    </row>
    <row r="148" spans="2:6" x14ac:dyDescent="0.25">
      <c r="B148" s="21" t="s">
        <v>30</v>
      </c>
      <c r="C148" s="21" t="s">
        <v>47</v>
      </c>
      <c r="D148" s="21" t="s">
        <v>41</v>
      </c>
      <c r="E148" s="21" t="s">
        <v>39</v>
      </c>
      <c r="F148">
        <v>7.8504171736030345E-2</v>
      </c>
    </row>
    <row r="149" spans="2:6" x14ac:dyDescent="0.25">
      <c r="B149" s="21" t="s">
        <v>48</v>
      </c>
      <c r="C149" s="21" t="s">
        <v>31</v>
      </c>
      <c r="D149" s="21" t="s">
        <v>32</v>
      </c>
      <c r="E149" s="21" t="s">
        <v>33</v>
      </c>
      <c r="F149">
        <v>13.442220200181984</v>
      </c>
    </row>
    <row r="150" spans="2:6" x14ac:dyDescent="0.25">
      <c r="B150" s="21" t="s">
        <v>48</v>
      </c>
      <c r="C150" s="21" t="s">
        <v>31</v>
      </c>
      <c r="D150" s="21" t="s">
        <v>32</v>
      </c>
      <c r="E150" s="21" t="s">
        <v>34</v>
      </c>
      <c r="F150">
        <v>13.753307047799831</v>
      </c>
    </row>
    <row r="151" spans="2:6" x14ac:dyDescent="0.25">
      <c r="B151" s="21" t="s">
        <v>48</v>
      </c>
      <c r="C151" s="21" t="s">
        <v>31</v>
      </c>
      <c r="D151" s="21" t="s">
        <v>32</v>
      </c>
      <c r="E151" s="21" t="s">
        <v>35</v>
      </c>
      <c r="F151">
        <v>13.723342750202194</v>
      </c>
    </row>
    <row r="152" spans="2:6" x14ac:dyDescent="0.25">
      <c r="B152" s="21" t="s">
        <v>48</v>
      </c>
      <c r="C152" s="21" t="s">
        <v>31</v>
      </c>
      <c r="D152" s="21" t="s">
        <v>32</v>
      </c>
      <c r="E152" s="21" t="s">
        <v>36</v>
      </c>
      <c r="F152">
        <v>14.033622134572713</v>
      </c>
    </row>
    <row r="153" spans="2:6" x14ac:dyDescent="0.25">
      <c r="B153" s="21" t="s">
        <v>48</v>
      </c>
      <c r="C153" s="21" t="s">
        <v>31</v>
      </c>
      <c r="D153" s="21" t="s">
        <v>32</v>
      </c>
      <c r="E153" s="21" t="s">
        <v>37</v>
      </c>
      <c r="F153">
        <v>13.973069208098559</v>
      </c>
    </row>
    <row r="154" spans="2:6" x14ac:dyDescent="0.25">
      <c r="B154" s="21" t="s">
        <v>48</v>
      </c>
      <c r="C154" s="21" t="s">
        <v>31</v>
      </c>
      <c r="D154" s="21" t="s">
        <v>32</v>
      </c>
      <c r="E154" s="21" t="s">
        <v>38</v>
      </c>
      <c r="F154">
        <v>13.881376716215097</v>
      </c>
    </row>
    <row r="155" spans="2:6" x14ac:dyDescent="0.25">
      <c r="B155" s="21" t="s">
        <v>48</v>
      </c>
      <c r="C155" s="21" t="s">
        <v>31</v>
      </c>
      <c r="D155" s="21" t="s">
        <v>32</v>
      </c>
      <c r="E155" s="21" t="s">
        <v>39</v>
      </c>
      <c r="F155">
        <v>13.766494713342722</v>
      </c>
    </row>
    <row r="156" spans="2:6" x14ac:dyDescent="0.25">
      <c r="B156" s="21" t="s">
        <v>48</v>
      </c>
      <c r="C156" s="21" t="s">
        <v>31</v>
      </c>
      <c r="D156" s="21" t="s">
        <v>40</v>
      </c>
      <c r="E156" s="21" t="s">
        <v>33</v>
      </c>
      <c r="F156">
        <v>14.313253012048191</v>
      </c>
    </row>
    <row r="157" spans="2:6" x14ac:dyDescent="0.25">
      <c r="B157" s="21" t="s">
        <v>48</v>
      </c>
      <c r="C157" s="21" t="s">
        <v>31</v>
      </c>
      <c r="D157" s="21" t="s">
        <v>40</v>
      </c>
      <c r="E157" s="21" t="s">
        <v>34</v>
      </c>
      <c r="F157">
        <v>14.190464884333551</v>
      </c>
    </row>
    <row r="158" spans="2:6" x14ac:dyDescent="0.25">
      <c r="B158" s="21" t="s">
        <v>48</v>
      </c>
      <c r="C158" s="21" t="s">
        <v>31</v>
      </c>
      <c r="D158" s="21" t="s">
        <v>40</v>
      </c>
      <c r="E158" s="21" t="s">
        <v>35</v>
      </c>
      <c r="F158">
        <v>13.944364578508438</v>
      </c>
    </row>
    <row r="159" spans="2:6" x14ac:dyDescent="0.25">
      <c r="B159" s="21" t="s">
        <v>48</v>
      </c>
      <c r="C159" s="21" t="s">
        <v>31</v>
      </c>
      <c r="D159" s="21" t="s">
        <v>40</v>
      </c>
      <c r="E159" s="21" t="s">
        <v>36</v>
      </c>
      <c r="F159">
        <v>14.105084066987454</v>
      </c>
    </row>
    <row r="160" spans="2:6" x14ac:dyDescent="0.25">
      <c r="B160" s="21" t="s">
        <v>48</v>
      </c>
      <c r="C160" s="21" t="s">
        <v>31</v>
      </c>
      <c r="D160" s="21" t="s">
        <v>40</v>
      </c>
      <c r="E160" s="21" t="s">
        <v>37</v>
      </c>
      <c r="F160">
        <v>13.996485161964923</v>
      </c>
    </row>
    <row r="161" spans="2:6" x14ac:dyDescent="0.25">
      <c r="B161" s="21" t="s">
        <v>48</v>
      </c>
      <c r="C161" s="21" t="s">
        <v>31</v>
      </c>
      <c r="D161" s="21" t="s">
        <v>40</v>
      </c>
      <c r="E161" s="21" t="s">
        <v>38</v>
      </c>
      <c r="F161">
        <v>13.904837446250166</v>
      </c>
    </row>
    <row r="162" spans="2:6" x14ac:dyDescent="0.25">
      <c r="B162" s="21" t="s">
        <v>48</v>
      </c>
      <c r="C162" s="21" t="s">
        <v>31</v>
      </c>
      <c r="D162" s="21" t="s">
        <v>40</v>
      </c>
      <c r="E162" s="21" t="s">
        <v>39</v>
      </c>
      <c r="F162">
        <v>13.824200165437594</v>
      </c>
    </row>
    <row r="163" spans="2:6" x14ac:dyDescent="0.25">
      <c r="B163" s="21" t="s">
        <v>48</v>
      </c>
      <c r="C163" s="21" t="s">
        <v>31</v>
      </c>
      <c r="D163" s="21" t="s">
        <v>41</v>
      </c>
      <c r="E163" s="21" t="s">
        <v>33</v>
      </c>
      <c r="F163">
        <v>7.9774482545566885</v>
      </c>
    </row>
    <row r="164" spans="2:6" x14ac:dyDescent="0.25">
      <c r="B164" s="21" t="s">
        <v>48</v>
      </c>
      <c r="C164" s="21" t="s">
        <v>31</v>
      </c>
      <c r="D164" s="21" t="s">
        <v>41</v>
      </c>
      <c r="E164" s="21" t="s">
        <v>34</v>
      </c>
      <c r="F164">
        <v>6.7889589823663021</v>
      </c>
    </row>
    <row r="165" spans="2:6" x14ac:dyDescent="0.25">
      <c r="B165" s="21" t="s">
        <v>48</v>
      </c>
      <c r="C165" s="21" t="s">
        <v>31</v>
      </c>
      <c r="D165" s="21" t="s">
        <v>41</v>
      </c>
      <c r="E165" s="21" t="s">
        <v>35</v>
      </c>
      <c r="F165">
        <v>5.760520858802427</v>
      </c>
    </row>
    <row r="166" spans="2:6" x14ac:dyDescent="0.25">
      <c r="B166" s="21" t="s">
        <v>48</v>
      </c>
      <c r="C166" s="21" t="s">
        <v>31</v>
      </c>
      <c r="D166" s="21" t="s">
        <v>41</v>
      </c>
      <c r="E166" s="21" t="s">
        <v>36</v>
      </c>
      <c r="F166">
        <v>5.6920933786437367</v>
      </c>
    </row>
    <row r="167" spans="2:6" x14ac:dyDescent="0.25">
      <c r="B167" s="21" t="s">
        <v>48</v>
      </c>
      <c r="C167" s="21" t="s">
        <v>31</v>
      </c>
      <c r="D167" s="21" t="s">
        <v>41</v>
      </c>
      <c r="E167" s="21" t="s">
        <v>37</v>
      </c>
      <c r="F167">
        <v>5.2554578470827975</v>
      </c>
    </row>
    <row r="168" spans="2:6" x14ac:dyDescent="0.25">
      <c r="B168" s="21" t="s">
        <v>48</v>
      </c>
      <c r="C168" s="21" t="s">
        <v>31</v>
      </c>
      <c r="D168" s="21" t="s">
        <v>41</v>
      </c>
      <c r="E168" s="21" t="s">
        <v>38</v>
      </c>
      <c r="F168">
        <v>4.9735839451156174</v>
      </c>
    </row>
    <row r="169" spans="2:6" x14ac:dyDescent="0.25">
      <c r="B169" s="21" t="s">
        <v>48</v>
      </c>
      <c r="C169" s="21" t="s">
        <v>31</v>
      </c>
      <c r="D169" s="21" t="s">
        <v>41</v>
      </c>
      <c r="E169" s="21" t="s">
        <v>39</v>
      </c>
      <c r="F169">
        <v>4.7794882504489591</v>
      </c>
    </row>
    <row r="170" spans="2:6" x14ac:dyDescent="0.25">
      <c r="B170" s="21" t="s">
        <v>48</v>
      </c>
      <c r="C170" s="21" t="s">
        <v>42</v>
      </c>
      <c r="D170" s="21" t="s">
        <v>32</v>
      </c>
      <c r="E170" s="21" t="s">
        <v>33</v>
      </c>
      <c r="F170">
        <v>77.957142857142856</v>
      </c>
    </row>
    <row r="171" spans="2:6" x14ac:dyDescent="0.25">
      <c r="B171" s="21" t="s">
        <v>48</v>
      </c>
      <c r="C171" s="21" t="s">
        <v>42</v>
      </c>
      <c r="D171" s="21" t="s">
        <v>32</v>
      </c>
      <c r="E171" s="21" t="s">
        <v>34</v>
      </c>
      <c r="F171">
        <v>85.460478503713205</v>
      </c>
    </row>
    <row r="172" spans="2:6" x14ac:dyDescent="0.25">
      <c r="B172" s="21" t="s">
        <v>48</v>
      </c>
      <c r="C172" s="21" t="s">
        <v>42</v>
      </c>
      <c r="D172" s="21" t="s">
        <v>32</v>
      </c>
      <c r="E172" s="21" t="s">
        <v>35</v>
      </c>
      <c r="F172">
        <v>91.374953579952262</v>
      </c>
    </row>
    <row r="173" spans="2:6" x14ac:dyDescent="0.25">
      <c r="B173" s="21" t="s">
        <v>48</v>
      </c>
      <c r="C173" s="21" t="s">
        <v>42</v>
      </c>
      <c r="D173" s="21" t="s">
        <v>32</v>
      </c>
      <c r="E173" s="21" t="s">
        <v>36</v>
      </c>
      <c r="F173">
        <v>100.81672347404722</v>
      </c>
    </row>
    <row r="174" spans="2:6" x14ac:dyDescent="0.25">
      <c r="B174" s="21" t="s">
        <v>48</v>
      </c>
      <c r="C174" s="21" t="s">
        <v>42</v>
      </c>
      <c r="D174" s="21" t="s">
        <v>32</v>
      </c>
      <c r="E174" s="21" t="s">
        <v>37</v>
      </c>
      <c r="F174">
        <v>106.98791971573731</v>
      </c>
    </row>
    <row r="175" spans="2:6" x14ac:dyDescent="0.25">
      <c r="B175" s="21" t="s">
        <v>48</v>
      </c>
      <c r="C175" s="21" t="s">
        <v>42</v>
      </c>
      <c r="D175" s="21" t="s">
        <v>32</v>
      </c>
      <c r="E175" s="21" t="s">
        <v>38</v>
      </c>
      <c r="F175">
        <v>112.77248997796389</v>
      </c>
    </row>
    <row r="176" spans="2:6" x14ac:dyDescent="0.25">
      <c r="B176" s="21" t="s">
        <v>48</v>
      </c>
      <c r="C176" s="21" t="s">
        <v>42</v>
      </c>
      <c r="D176" s="21" t="s">
        <v>32</v>
      </c>
      <c r="E176" s="21" t="s">
        <v>39</v>
      </c>
      <c r="F176">
        <v>118.04027279850534</v>
      </c>
    </row>
    <row r="177" spans="2:6" x14ac:dyDescent="0.25">
      <c r="B177" s="21" t="s">
        <v>48</v>
      </c>
      <c r="C177" s="21" t="s">
        <v>42</v>
      </c>
      <c r="D177" s="21" t="s">
        <v>40</v>
      </c>
      <c r="E177" s="21" t="s">
        <v>33</v>
      </c>
      <c r="F177">
        <v>102.41686746987952</v>
      </c>
    </row>
    <row r="178" spans="2:6" x14ac:dyDescent="0.25">
      <c r="B178" s="21" t="s">
        <v>48</v>
      </c>
      <c r="C178" s="21" t="s">
        <v>42</v>
      </c>
      <c r="D178" s="21" t="s">
        <v>40</v>
      </c>
      <c r="E178" s="21" t="s">
        <v>34</v>
      </c>
      <c r="F178">
        <v>104.53826883433051</v>
      </c>
    </row>
    <row r="179" spans="2:6" x14ac:dyDescent="0.25">
      <c r="B179" s="21" t="s">
        <v>48</v>
      </c>
      <c r="C179" s="21" t="s">
        <v>42</v>
      </c>
      <c r="D179" s="21" t="s">
        <v>40</v>
      </c>
      <c r="E179" s="21" t="s">
        <v>35</v>
      </c>
      <c r="F179">
        <v>105.78418961335514</v>
      </c>
    </row>
    <row r="180" spans="2:6" x14ac:dyDescent="0.25">
      <c r="B180" s="21" t="s">
        <v>48</v>
      </c>
      <c r="C180" s="21" t="s">
        <v>42</v>
      </c>
      <c r="D180" s="21" t="s">
        <v>40</v>
      </c>
      <c r="E180" s="21" t="s">
        <v>36</v>
      </c>
      <c r="F180">
        <v>111.40942150618038</v>
      </c>
    </row>
    <row r="181" spans="2:6" x14ac:dyDescent="0.25">
      <c r="B181" s="21" t="s">
        <v>48</v>
      </c>
      <c r="C181" s="21" t="s">
        <v>42</v>
      </c>
      <c r="D181" s="21" t="s">
        <v>40</v>
      </c>
      <c r="E181" s="21" t="s">
        <v>37</v>
      </c>
      <c r="F181">
        <v>113.62428498500196</v>
      </c>
    </row>
    <row r="182" spans="2:6" x14ac:dyDescent="0.25">
      <c r="B182" s="21" t="s">
        <v>48</v>
      </c>
      <c r="C182" s="21" t="s">
        <v>42</v>
      </c>
      <c r="D182" s="21" t="s">
        <v>40</v>
      </c>
      <c r="E182" s="21" t="s">
        <v>38</v>
      </c>
      <c r="F182">
        <v>115.6649898027671</v>
      </c>
    </row>
    <row r="183" spans="2:6" x14ac:dyDescent="0.25">
      <c r="B183" s="21" t="s">
        <v>48</v>
      </c>
      <c r="C183" s="21" t="s">
        <v>42</v>
      </c>
      <c r="D183" s="21" t="s">
        <v>40</v>
      </c>
      <c r="E183" s="21" t="s">
        <v>39</v>
      </c>
      <c r="F183">
        <v>117.36076067215927</v>
      </c>
    </row>
    <row r="184" spans="2:6" x14ac:dyDescent="0.25">
      <c r="B184" s="21" t="s">
        <v>48</v>
      </c>
      <c r="C184" s="21" t="s">
        <v>42</v>
      </c>
      <c r="D184" s="21" t="s">
        <v>41</v>
      </c>
      <c r="E184" s="21" t="s">
        <v>33</v>
      </c>
      <c r="F184">
        <v>111.21686746987952</v>
      </c>
    </row>
    <row r="185" spans="2:6" x14ac:dyDescent="0.25">
      <c r="B185" s="21" t="s">
        <v>48</v>
      </c>
      <c r="C185" s="21" t="s">
        <v>42</v>
      </c>
      <c r="D185" s="21" t="s">
        <v>41</v>
      </c>
      <c r="E185" s="21" t="s">
        <v>34</v>
      </c>
      <c r="F185">
        <v>116.17941842424079</v>
      </c>
    </row>
    <row r="186" spans="2:6" x14ac:dyDescent="0.25">
      <c r="B186" s="21" t="s">
        <v>48</v>
      </c>
      <c r="C186" s="21" t="s">
        <v>42</v>
      </c>
      <c r="D186" s="21" t="s">
        <v>41</v>
      </c>
      <c r="E186" s="21" t="s">
        <v>35</v>
      </c>
      <c r="F186">
        <v>119.37345064076702</v>
      </c>
    </row>
    <row r="187" spans="2:6" x14ac:dyDescent="0.25">
      <c r="B187" s="21" t="s">
        <v>48</v>
      </c>
      <c r="C187" s="21" t="s">
        <v>42</v>
      </c>
      <c r="D187" s="21" t="s">
        <v>41</v>
      </c>
      <c r="E187" s="21" t="s">
        <v>36</v>
      </c>
      <c r="F187">
        <v>125.89189103543855</v>
      </c>
    </row>
    <row r="188" spans="2:6" x14ac:dyDescent="0.25">
      <c r="B188" s="21" t="s">
        <v>48</v>
      </c>
      <c r="C188" s="21" t="s">
        <v>42</v>
      </c>
      <c r="D188" s="21" t="s">
        <v>41</v>
      </c>
      <c r="E188" s="21" t="s">
        <v>37</v>
      </c>
      <c r="F188">
        <v>129.59953425636058</v>
      </c>
    </row>
    <row r="189" spans="2:6" x14ac:dyDescent="0.25">
      <c r="B189" s="21" t="s">
        <v>48</v>
      </c>
      <c r="C189" s="21" t="s">
        <v>42</v>
      </c>
      <c r="D189" s="21" t="s">
        <v>41</v>
      </c>
      <c r="E189" s="21" t="s">
        <v>38</v>
      </c>
      <c r="F189">
        <v>133.02169847708211</v>
      </c>
    </row>
    <row r="190" spans="2:6" x14ac:dyDescent="0.25">
      <c r="B190" s="21" t="s">
        <v>48</v>
      </c>
      <c r="C190" s="21" t="s">
        <v>42</v>
      </c>
      <c r="D190" s="21" t="s">
        <v>41</v>
      </c>
      <c r="E190" s="21" t="s">
        <v>39</v>
      </c>
      <c r="F190">
        <v>136.12283755897889</v>
      </c>
    </row>
    <row r="191" spans="2:6" x14ac:dyDescent="0.25">
      <c r="B191" s="21" t="s">
        <v>48</v>
      </c>
      <c r="C191" s="21" t="s">
        <v>43</v>
      </c>
      <c r="D191" s="21" t="s">
        <v>32</v>
      </c>
      <c r="E191" s="21" t="s">
        <v>33</v>
      </c>
      <c r="F191">
        <v>40.326660600545949</v>
      </c>
    </row>
    <row r="192" spans="2:6" x14ac:dyDescent="0.25">
      <c r="B192" s="21" t="s">
        <v>48</v>
      </c>
      <c r="C192" s="21" t="s">
        <v>43</v>
      </c>
      <c r="D192" s="21" t="s">
        <v>32</v>
      </c>
      <c r="E192" s="21" t="s">
        <v>34</v>
      </c>
      <c r="F192">
        <v>46.657925156237013</v>
      </c>
    </row>
    <row r="193" spans="2:6" x14ac:dyDescent="0.25">
      <c r="B193" s="21" t="s">
        <v>48</v>
      </c>
      <c r="C193" s="21" t="s">
        <v>43</v>
      </c>
      <c r="D193" s="21" t="s">
        <v>32</v>
      </c>
      <c r="E193" s="21" t="s">
        <v>35</v>
      </c>
      <c r="F193">
        <v>51.851132574257932</v>
      </c>
    </row>
    <row r="194" spans="2:6" x14ac:dyDescent="0.25">
      <c r="B194" s="21" t="s">
        <v>48</v>
      </c>
      <c r="C194" s="21" t="s">
        <v>43</v>
      </c>
      <c r="D194" s="21" t="s">
        <v>32</v>
      </c>
      <c r="E194" s="21" t="s">
        <v>36</v>
      </c>
      <c r="F194">
        <v>56.772559322165208</v>
      </c>
    </row>
    <row r="195" spans="2:6" x14ac:dyDescent="0.25">
      <c r="B195" s="21" t="s">
        <v>48</v>
      </c>
      <c r="C195" s="21" t="s">
        <v>43</v>
      </c>
      <c r="D195" s="21" t="s">
        <v>32</v>
      </c>
      <c r="E195" s="21" t="s">
        <v>37</v>
      </c>
      <c r="F195">
        <v>60.461665274085625</v>
      </c>
    </row>
    <row r="196" spans="2:6" x14ac:dyDescent="0.25">
      <c r="B196" s="21" t="s">
        <v>48</v>
      </c>
      <c r="C196" s="21" t="s">
        <v>43</v>
      </c>
      <c r="D196" s="21" t="s">
        <v>32</v>
      </c>
      <c r="E196" s="21" t="s">
        <v>38</v>
      </c>
      <c r="F196">
        <v>63.346566766096366</v>
      </c>
    </row>
    <row r="197" spans="2:6" x14ac:dyDescent="0.25">
      <c r="B197" s="21" t="s">
        <v>48</v>
      </c>
      <c r="C197" s="21" t="s">
        <v>43</v>
      </c>
      <c r="D197" s="21" t="s">
        <v>32</v>
      </c>
      <c r="E197" s="21" t="s">
        <v>39</v>
      </c>
      <c r="F197">
        <v>65.475387728262419</v>
      </c>
    </row>
    <row r="198" spans="2:6" x14ac:dyDescent="0.25">
      <c r="B198" s="21" t="s">
        <v>48</v>
      </c>
      <c r="C198" s="21" t="s">
        <v>43</v>
      </c>
      <c r="D198" s="21" t="s">
        <v>40</v>
      </c>
      <c r="E198" s="21" t="s">
        <v>33</v>
      </c>
      <c r="F198">
        <v>28.626506024096383</v>
      </c>
    </row>
    <row r="199" spans="2:6" x14ac:dyDescent="0.25">
      <c r="B199" s="21" t="s">
        <v>48</v>
      </c>
      <c r="C199" s="21" t="s">
        <v>43</v>
      </c>
      <c r="D199" s="21" t="s">
        <v>40</v>
      </c>
      <c r="E199" s="21" t="s">
        <v>34</v>
      </c>
      <c r="F199">
        <v>30.348904883598429</v>
      </c>
    </row>
    <row r="200" spans="2:6" x14ac:dyDescent="0.25">
      <c r="B200" s="21" t="s">
        <v>48</v>
      </c>
      <c r="C200" s="21" t="s">
        <v>43</v>
      </c>
      <c r="D200" s="21" t="s">
        <v>40</v>
      </c>
      <c r="E200" s="21" t="s">
        <v>35</v>
      </c>
      <c r="F200">
        <v>31.582206826240824</v>
      </c>
    </row>
    <row r="201" spans="2:6" x14ac:dyDescent="0.25">
      <c r="B201" s="21" t="s">
        <v>48</v>
      </c>
      <c r="C201" s="21" t="s">
        <v>43</v>
      </c>
      <c r="D201" s="21" t="s">
        <v>40</v>
      </c>
      <c r="E201" s="21" t="s">
        <v>36</v>
      </c>
      <c r="F201">
        <v>32.806752468315928</v>
      </c>
    </row>
    <row r="202" spans="2:6" x14ac:dyDescent="0.25">
      <c r="B202" s="21" t="s">
        <v>48</v>
      </c>
      <c r="C202" s="21" t="s">
        <v>43</v>
      </c>
      <c r="D202" s="21" t="s">
        <v>40</v>
      </c>
      <c r="E202" s="21" t="s">
        <v>37</v>
      </c>
      <c r="F202">
        <v>33.495882236446057</v>
      </c>
    </row>
    <row r="203" spans="2:6" x14ac:dyDescent="0.25">
      <c r="B203" s="21" t="s">
        <v>48</v>
      </c>
      <c r="C203" s="21" t="s">
        <v>43</v>
      </c>
      <c r="D203" s="21" t="s">
        <v>40</v>
      </c>
      <c r="E203" s="21" t="s">
        <v>38</v>
      </c>
      <c r="F203">
        <v>33.938829704779259</v>
      </c>
    </row>
    <row r="204" spans="2:6" x14ac:dyDescent="0.25">
      <c r="B204" s="21" t="s">
        <v>48</v>
      </c>
      <c r="C204" s="21" t="s">
        <v>43</v>
      </c>
      <c r="D204" s="21" t="s">
        <v>40</v>
      </c>
      <c r="E204" s="21" t="s">
        <v>39</v>
      </c>
      <c r="F204">
        <v>34.172383188692187</v>
      </c>
    </row>
    <row r="205" spans="2:6" x14ac:dyDescent="0.25">
      <c r="B205" s="21" t="s">
        <v>48</v>
      </c>
      <c r="C205" s="21" t="s">
        <v>43</v>
      </c>
      <c r="D205" s="21" t="s">
        <v>41</v>
      </c>
      <c r="E205" s="21" t="s">
        <v>33</v>
      </c>
      <c r="F205">
        <v>22.792709298733392</v>
      </c>
    </row>
    <row r="206" spans="2:6" x14ac:dyDescent="0.25">
      <c r="B206" s="21" t="s">
        <v>48</v>
      </c>
      <c r="C206" s="21" t="s">
        <v>43</v>
      </c>
      <c r="D206" s="21" t="s">
        <v>41</v>
      </c>
      <c r="E206" s="21" t="s">
        <v>34</v>
      </c>
      <c r="F206">
        <v>20.850739446507252</v>
      </c>
    </row>
    <row r="207" spans="2:6" x14ac:dyDescent="0.25">
      <c r="B207" s="21" t="s">
        <v>48</v>
      </c>
      <c r="C207" s="21" t="s">
        <v>43</v>
      </c>
      <c r="D207" s="21" t="s">
        <v>41</v>
      </c>
      <c r="E207" s="21" t="s">
        <v>35</v>
      </c>
      <c r="F207">
        <v>18.655026556506108</v>
      </c>
    </row>
    <row r="208" spans="2:6" x14ac:dyDescent="0.25">
      <c r="B208" s="21" t="s">
        <v>48</v>
      </c>
      <c r="C208" s="21" t="s">
        <v>43</v>
      </c>
      <c r="D208" s="21" t="s">
        <v>41</v>
      </c>
      <c r="E208" s="21" t="s">
        <v>36</v>
      </c>
      <c r="F208">
        <v>18.850035207737147</v>
      </c>
    </row>
    <row r="209" spans="2:6" x14ac:dyDescent="0.25">
      <c r="B209" s="21" t="s">
        <v>48</v>
      </c>
      <c r="C209" s="21" t="s">
        <v>43</v>
      </c>
      <c r="D209" s="21" t="s">
        <v>41</v>
      </c>
      <c r="E209" s="21" t="s">
        <v>37</v>
      </c>
      <c r="F209">
        <v>17.745681613962041</v>
      </c>
    </row>
    <row r="210" spans="2:6" x14ac:dyDescent="0.25">
      <c r="B210" s="21" t="s">
        <v>48</v>
      </c>
      <c r="C210" s="21" t="s">
        <v>43</v>
      </c>
      <c r="D210" s="21" t="s">
        <v>41</v>
      </c>
      <c r="E210" s="21" t="s">
        <v>38</v>
      </c>
      <c r="F210">
        <v>16.960538759268982</v>
      </c>
    </row>
    <row r="211" spans="2:6" x14ac:dyDescent="0.25">
      <c r="B211" s="21" t="s">
        <v>48</v>
      </c>
      <c r="C211" s="21" t="s">
        <v>43</v>
      </c>
      <c r="D211" s="21" t="s">
        <v>41</v>
      </c>
      <c r="E211" s="21" t="s">
        <v>39</v>
      </c>
      <c r="F211">
        <v>16.350938230966431</v>
      </c>
    </row>
    <row r="212" spans="2:6" x14ac:dyDescent="0.25">
      <c r="B212" s="21" t="s">
        <v>48</v>
      </c>
      <c r="C212" s="21" t="s">
        <v>44</v>
      </c>
      <c r="D212" s="21" t="s">
        <v>32</v>
      </c>
      <c r="E212" s="21" t="s">
        <v>33</v>
      </c>
      <c r="F212">
        <v>47.047770700636939</v>
      </c>
    </row>
    <row r="213" spans="2:6" x14ac:dyDescent="0.25">
      <c r="B213" s="21" t="s">
        <v>48</v>
      </c>
      <c r="C213" s="21" t="s">
        <v>44</v>
      </c>
      <c r="D213" s="21" t="s">
        <v>32</v>
      </c>
      <c r="E213" s="21" t="s">
        <v>34</v>
      </c>
      <c r="F213">
        <v>60.05677941509159</v>
      </c>
    </row>
    <row r="214" spans="2:6" x14ac:dyDescent="0.25">
      <c r="B214" s="21" t="s">
        <v>48</v>
      </c>
      <c r="C214" s="21" t="s">
        <v>44</v>
      </c>
      <c r="D214" s="21" t="s">
        <v>32</v>
      </c>
      <c r="E214" s="21" t="s">
        <v>35</v>
      </c>
      <c r="F214">
        <v>72.783675335101307</v>
      </c>
    </row>
    <row r="215" spans="2:6" x14ac:dyDescent="0.25">
      <c r="B215" s="21" t="s">
        <v>48</v>
      </c>
      <c r="C215" s="21" t="s">
        <v>44</v>
      </c>
      <c r="D215" s="21" t="s">
        <v>32</v>
      </c>
      <c r="E215" s="21" t="s">
        <v>36</v>
      </c>
      <c r="F215">
        <v>85.620386161254061</v>
      </c>
    </row>
    <row r="216" spans="2:6" x14ac:dyDescent="0.25">
      <c r="B216" s="21" t="s">
        <v>48</v>
      </c>
      <c r="C216" s="21" t="s">
        <v>44</v>
      </c>
      <c r="D216" s="21" t="s">
        <v>32</v>
      </c>
      <c r="E216" s="21" t="s">
        <v>37</v>
      </c>
      <c r="F216">
        <v>95.911675548972639</v>
      </c>
    </row>
    <row r="217" spans="2:6" x14ac:dyDescent="0.25">
      <c r="B217" s="21" t="s">
        <v>48</v>
      </c>
      <c r="C217" s="21" t="s">
        <v>44</v>
      </c>
      <c r="D217" s="21" t="s">
        <v>32</v>
      </c>
      <c r="E217" s="21" t="s">
        <v>38</v>
      </c>
      <c r="F217">
        <v>103.73218419976571</v>
      </c>
    </row>
    <row r="218" spans="2:6" x14ac:dyDescent="0.25">
      <c r="B218" s="21" t="s">
        <v>48</v>
      </c>
      <c r="C218" s="21" t="s">
        <v>44</v>
      </c>
      <c r="D218" s="21" t="s">
        <v>32</v>
      </c>
      <c r="E218" s="21" t="s">
        <v>39</v>
      </c>
      <c r="F218">
        <v>108.88441354844781</v>
      </c>
    </row>
    <row r="219" spans="2:6" x14ac:dyDescent="0.25">
      <c r="B219" s="21" t="s">
        <v>48</v>
      </c>
      <c r="C219" s="21" t="s">
        <v>44</v>
      </c>
      <c r="D219" s="21" t="s">
        <v>40</v>
      </c>
      <c r="E219" s="21" t="s">
        <v>33</v>
      </c>
      <c r="F219">
        <v>33.397590361445779</v>
      </c>
    </row>
    <row r="220" spans="2:6" x14ac:dyDescent="0.25">
      <c r="B220" s="21" t="s">
        <v>48</v>
      </c>
      <c r="C220" s="21" t="s">
        <v>44</v>
      </c>
      <c r="D220" s="21" t="s">
        <v>40</v>
      </c>
      <c r="E220" s="21" t="s">
        <v>34</v>
      </c>
      <c r="F220">
        <v>36.76927863462425</v>
      </c>
    </row>
    <row r="221" spans="2:6" x14ac:dyDescent="0.25">
      <c r="B221" s="21" t="s">
        <v>48</v>
      </c>
      <c r="C221" s="21" t="s">
        <v>44</v>
      </c>
      <c r="D221" s="21" t="s">
        <v>40</v>
      </c>
      <c r="E221" s="21" t="s">
        <v>35</v>
      </c>
      <c r="F221">
        <v>39.027049879772036</v>
      </c>
    </row>
    <row r="222" spans="2:6" x14ac:dyDescent="0.25">
      <c r="B222" s="21" t="s">
        <v>48</v>
      </c>
      <c r="C222" s="21" t="s">
        <v>44</v>
      </c>
      <c r="D222" s="21" t="s">
        <v>40</v>
      </c>
      <c r="E222" s="21" t="s">
        <v>36</v>
      </c>
      <c r="F222">
        <v>41.523401420797825</v>
      </c>
    </row>
    <row r="223" spans="2:6" x14ac:dyDescent="0.25">
      <c r="B223" s="21" t="s">
        <v>48</v>
      </c>
      <c r="C223" s="21" t="s">
        <v>44</v>
      </c>
      <c r="D223" s="21" t="s">
        <v>40</v>
      </c>
      <c r="E223" s="21" t="s">
        <v>37</v>
      </c>
      <c r="F223">
        <v>42.634680595964269</v>
      </c>
    </row>
    <row r="224" spans="2:6" x14ac:dyDescent="0.25">
      <c r="B224" s="21" t="s">
        <v>48</v>
      </c>
      <c r="C224" s="21" t="s">
        <v>44</v>
      </c>
      <c r="D224" s="21" t="s">
        <v>40</v>
      </c>
      <c r="E224" s="21" t="s">
        <v>38</v>
      </c>
      <c r="F224">
        <v>43.273784459340888</v>
      </c>
    </row>
    <row r="225" spans="2:6" x14ac:dyDescent="0.25">
      <c r="B225" s="21" t="s">
        <v>48</v>
      </c>
      <c r="C225" s="21" t="s">
        <v>44</v>
      </c>
      <c r="D225" s="21" t="s">
        <v>40</v>
      </c>
      <c r="E225" s="21" t="s">
        <v>39</v>
      </c>
      <c r="F225">
        <v>43.556111984091046</v>
      </c>
    </row>
    <row r="226" spans="2:6" x14ac:dyDescent="0.25">
      <c r="B226" s="21" t="s">
        <v>48</v>
      </c>
      <c r="C226" s="21" t="s">
        <v>44</v>
      </c>
      <c r="D226" s="21" t="s">
        <v>41</v>
      </c>
      <c r="E226" s="21" t="s">
        <v>33</v>
      </c>
      <c r="F226">
        <v>21.653073833796725</v>
      </c>
    </row>
    <row r="227" spans="2:6" x14ac:dyDescent="0.25">
      <c r="B227" s="21" t="s">
        <v>48</v>
      </c>
      <c r="C227" s="21" t="s">
        <v>44</v>
      </c>
      <c r="D227" s="21" t="s">
        <v>41</v>
      </c>
      <c r="E227" s="21" t="s">
        <v>34</v>
      </c>
      <c r="F227">
        <v>24.192582170184767</v>
      </c>
    </row>
    <row r="228" spans="2:6" x14ac:dyDescent="0.25">
      <c r="B228" s="21" t="s">
        <v>48</v>
      </c>
      <c r="C228" s="21" t="s">
        <v>44</v>
      </c>
      <c r="D228" s="21" t="s">
        <v>41</v>
      </c>
      <c r="E228" s="21" t="s">
        <v>35</v>
      </c>
      <c r="F228">
        <v>25.45208041069894</v>
      </c>
    </row>
    <row r="229" spans="2:6" x14ac:dyDescent="0.25">
      <c r="B229" s="21" t="s">
        <v>48</v>
      </c>
      <c r="C229" s="21" t="s">
        <v>44</v>
      </c>
      <c r="D229" s="21" t="s">
        <v>41</v>
      </c>
      <c r="E229" s="21" t="s">
        <v>36</v>
      </c>
      <c r="F229">
        <v>26.623031596473119</v>
      </c>
    </row>
    <row r="230" spans="2:6" x14ac:dyDescent="0.25">
      <c r="B230" s="21" t="s">
        <v>48</v>
      </c>
      <c r="C230" s="21" t="s">
        <v>44</v>
      </c>
      <c r="D230" s="21" t="s">
        <v>41</v>
      </c>
      <c r="E230" s="21" t="s">
        <v>37</v>
      </c>
      <c r="F230">
        <v>27.037628728469357</v>
      </c>
    </row>
    <row r="231" spans="2:6" x14ac:dyDescent="0.25">
      <c r="B231" s="21" t="s">
        <v>48</v>
      </c>
      <c r="C231" s="21" t="s">
        <v>44</v>
      </c>
      <c r="D231" s="21" t="s">
        <v>41</v>
      </c>
      <c r="E231" s="21" t="s">
        <v>38</v>
      </c>
      <c r="F231">
        <v>27.253673990879964</v>
      </c>
    </row>
    <row r="232" spans="2:6" x14ac:dyDescent="0.25">
      <c r="B232" s="21" t="s">
        <v>48</v>
      </c>
      <c r="C232" s="21" t="s">
        <v>44</v>
      </c>
      <c r="D232" s="21" t="s">
        <v>41</v>
      </c>
      <c r="E232" s="21" t="s">
        <v>39</v>
      </c>
      <c r="F232">
        <v>27.315511094732617</v>
      </c>
    </row>
    <row r="233" spans="2:6" x14ac:dyDescent="0.25">
      <c r="B233" s="21" t="s">
        <v>48</v>
      </c>
      <c r="C233" s="21" t="s">
        <v>45</v>
      </c>
      <c r="D233" s="21" t="s">
        <v>32</v>
      </c>
      <c r="E233" s="21" t="s">
        <v>33</v>
      </c>
      <c r="F233">
        <v>16.13066424021838</v>
      </c>
    </row>
    <row r="234" spans="2:6" x14ac:dyDescent="0.25">
      <c r="B234" s="21" t="s">
        <v>48</v>
      </c>
      <c r="C234" s="21" t="s">
        <v>45</v>
      </c>
      <c r="D234" s="21" t="s">
        <v>32</v>
      </c>
      <c r="E234" s="21" t="s">
        <v>34</v>
      </c>
      <c r="F234">
        <v>21.041194258513901</v>
      </c>
    </row>
    <row r="235" spans="2:6" x14ac:dyDescent="0.25">
      <c r="B235" s="21" t="s">
        <v>48</v>
      </c>
      <c r="C235" s="21" t="s">
        <v>45</v>
      </c>
      <c r="D235" s="21" t="s">
        <v>32</v>
      </c>
      <c r="E235" s="21" t="s">
        <v>35</v>
      </c>
      <c r="F235">
        <v>25.249075877482706</v>
      </c>
    </row>
    <row r="236" spans="2:6" x14ac:dyDescent="0.25">
      <c r="B236" s="21" t="s">
        <v>48</v>
      </c>
      <c r="C236" s="21" t="s">
        <v>45</v>
      </c>
      <c r="D236" s="21" t="s">
        <v>32</v>
      </c>
      <c r="E236" s="21" t="s">
        <v>36</v>
      </c>
      <c r="F236">
        <v>29.397362112590017</v>
      </c>
    </row>
    <row r="237" spans="2:6" x14ac:dyDescent="0.25">
      <c r="B237" s="21" t="s">
        <v>48</v>
      </c>
      <c r="C237" s="21" t="s">
        <v>45</v>
      </c>
      <c r="D237" s="21" t="s">
        <v>32</v>
      </c>
      <c r="E237" s="21" t="s">
        <v>37</v>
      </c>
      <c r="F237">
        <v>32.541400281845419</v>
      </c>
    </row>
    <row r="238" spans="2:6" x14ac:dyDescent="0.25">
      <c r="B238" s="21" t="s">
        <v>48</v>
      </c>
      <c r="C238" s="21" t="s">
        <v>45</v>
      </c>
      <c r="D238" s="21" t="s">
        <v>32</v>
      </c>
      <c r="E238" s="21" t="s">
        <v>38</v>
      </c>
      <c r="F238">
        <v>35.011310287300368</v>
      </c>
    </row>
    <row r="239" spans="2:6" x14ac:dyDescent="0.25">
      <c r="B239" s="21" t="s">
        <v>48</v>
      </c>
      <c r="C239" s="21" t="s">
        <v>45</v>
      </c>
      <c r="D239" s="21" t="s">
        <v>32</v>
      </c>
      <c r="E239" s="21" t="s">
        <v>39</v>
      </c>
      <c r="F239">
        <v>36.846192425916975</v>
      </c>
    </row>
    <row r="240" spans="2:6" x14ac:dyDescent="0.25">
      <c r="B240" s="21" t="s">
        <v>48</v>
      </c>
      <c r="C240" s="21" t="s">
        <v>45</v>
      </c>
      <c r="D240" s="21" t="s">
        <v>40</v>
      </c>
      <c r="E240" s="21" t="s">
        <v>33</v>
      </c>
      <c r="F240">
        <v>11.450602409638554</v>
      </c>
    </row>
    <row r="241" spans="2:6" x14ac:dyDescent="0.25">
      <c r="B241" s="21" t="s">
        <v>48</v>
      </c>
      <c r="C241" s="21" t="s">
        <v>45</v>
      </c>
      <c r="D241" s="21" t="s">
        <v>40</v>
      </c>
      <c r="E241" s="21" t="s">
        <v>34</v>
      </c>
      <c r="F241">
        <v>12.87239511755876</v>
      </c>
    </row>
    <row r="242" spans="2:6" x14ac:dyDescent="0.25">
      <c r="B242" s="21" t="s">
        <v>48</v>
      </c>
      <c r="C242" s="21" t="s">
        <v>45</v>
      </c>
      <c r="D242" s="21" t="s">
        <v>40</v>
      </c>
      <c r="E242" s="21" t="s">
        <v>35</v>
      </c>
      <c r="F242">
        <v>13.9021827654067</v>
      </c>
    </row>
    <row r="243" spans="2:6" x14ac:dyDescent="0.25">
      <c r="B243" s="21" t="s">
        <v>48</v>
      </c>
      <c r="C243" s="21" t="s">
        <v>45</v>
      </c>
      <c r="D243" s="21" t="s">
        <v>40</v>
      </c>
      <c r="E243" s="21" t="s">
        <v>36</v>
      </c>
      <c r="F243">
        <v>14.915858011833199</v>
      </c>
    </row>
    <row r="244" spans="2:6" x14ac:dyDescent="0.25">
      <c r="B244" s="21" t="s">
        <v>48</v>
      </c>
      <c r="C244" s="21" t="s">
        <v>45</v>
      </c>
      <c r="D244" s="21" t="s">
        <v>40</v>
      </c>
      <c r="E244" s="21" t="s">
        <v>37</v>
      </c>
      <c r="F244">
        <v>15.621250491069642</v>
      </c>
    </row>
    <row r="245" spans="2:6" x14ac:dyDescent="0.25">
      <c r="B245" s="21" t="s">
        <v>48</v>
      </c>
      <c r="C245" s="21" t="s">
        <v>45</v>
      </c>
      <c r="D245" s="21" t="s">
        <v>40</v>
      </c>
      <c r="E245" s="21" t="s">
        <v>38</v>
      </c>
      <c r="F245">
        <v>16.183927586480237</v>
      </c>
    </row>
    <row r="246" spans="2:6" x14ac:dyDescent="0.25">
      <c r="B246" s="21" t="s">
        <v>48</v>
      </c>
      <c r="C246" s="21" t="s">
        <v>45</v>
      </c>
      <c r="D246" s="21" t="s">
        <v>40</v>
      </c>
      <c r="E246" s="21" t="s">
        <v>39</v>
      </c>
      <c r="F246">
        <v>16.63054963849898</v>
      </c>
    </row>
    <row r="247" spans="2:6" x14ac:dyDescent="0.25">
      <c r="B247" s="21" t="s">
        <v>48</v>
      </c>
      <c r="C247" s="21" t="s">
        <v>45</v>
      </c>
      <c r="D247" s="21" t="s">
        <v>41</v>
      </c>
      <c r="E247" s="21" t="s">
        <v>33</v>
      </c>
      <c r="F247">
        <v>17.094531974050046</v>
      </c>
    </row>
    <row r="248" spans="2:6" x14ac:dyDescent="0.25">
      <c r="B248" s="21" t="s">
        <v>48</v>
      </c>
      <c r="C248" s="21" t="s">
        <v>45</v>
      </c>
      <c r="D248" s="21" t="s">
        <v>41</v>
      </c>
      <c r="E248" s="21" t="s">
        <v>34</v>
      </c>
      <c r="F248">
        <v>16.445115744599967</v>
      </c>
    </row>
    <row r="249" spans="2:6" x14ac:dyDescent="0.25">
      <c r="B249" s="21" t="s">
        <v>48</v>
      </c>
      <c r="C249" s="21" t="s">
        <v>45</v>
      </c>
      <c r="D249" s="21" t="s">
        <v>41</v>
      </c>
      <c r="E249" s="21" t="s">
        <v>35</v>
      </c>
      <c r="F249">
        <v>15.159134845489151</v>
      </c>
    </row>
    <row r="250" spans="2:6" x14ac:dyDescent="0.25">
      <c r="B250" s="21" t="s">
        <v>48</v>
      </c>
      <c r="C250" s="21" t="s">
        <v>45</v>
      </c>
      <c r="D250" s="21" t="s">
        <v>41</v>
      </c>
      <c r="E250" s="21" t="s">
        <v>36</v>
      </c>
      <c r="F250">
        <v>15.479451589580341</v>
      </c>
    </row>
    <row r="251" spans="2:6" x14ac:dyDescent="0.25">
      <c r="B251" s="21" t="s">
        <v>48</v>
      </c>
      <c r="C251" s="21" t="s">
        <v>45</v>
      </c>
      <c r="D251" s="21" t="s">
        <v>41</v>
      </c>
      <c r="E251" s="21" t="s">
        <v>37</v>
      </c>
      <c r="F251">
        <v>14.791986785631654</v>
      </c>
    </row>
    <row r="252" spans="2:6" x14ac:dyDescent="0.25">
      <c r="B252" s="21" t="s">
        <v>48</v>
      </c>
      <c r="C252" s="21" t="s">
        <v>45</v>
      </c>
      <c r="D252" s="21" t="s">
        <v>41</v>
      </c>
      <c r="E252" s="21" t="s">
        <v>38</v>
      </c>
      <c r="F252">
        <v>14.315119328928946</v>
      </c>
    </row>
    <row r="253" spans="2:6" x14ac:dyDescent="0.25">
      <c r="B253" s="21" t="s">
        <v>48</v>
      </c>
      <c r="C253" s="21" t="s">
        <v>45</v>
      </c>
      <c r="D253" s="21" t="s">
        <v>41</v>
      </c>
      <c r="E253" s="21" t="s">
        <v>39</v>
      </c>
      <c r="F253">
        <v>13.965040522015459</v>
      </c>
    </row>
    <row r="254" spans="2:6" x14ac:dyDescent="0.25">
      <c r="B254" s="21" t="s">
        <v>48</v>
      </c>
      <c r="C254" s="21" t="s">
        <v>46</v>
      </c>
      <c r="D254" s="21" t="s">
        <v>32</v>
      </c>
      <c r="E254" s="21" t="s">
        <v>33</v>
      </c>
      <c r="F254">
        <v>80.653321201091899</v>
      </c>
    </row>
    <row r="255" spans="2:6" x14ac:dyDescent="0.25">
      <c r="B255" s="21" t="s">
        <v>48</v>
      </c>
      <c r="C255" s="21" t="s">
        <v>46</v>
      </c>
      <c r="D255" s="21" t="s">
        <v>32</v>
      </c>
      <c r="E255" s="21" t="s">
        <v>34</v>
      </c>
      <c r="F255">
        <v>111.05459864770883</v>
      </c>
    </row>
    <row r="256" spans="2:6" x14ac:dyDescent="0.25">
      <c r="B256" s="21" t="s">
        <v>48</v>
      </c>
      <c r="C256" s="21" t="s">
        <v>46</v>
      </c>
      <c r="D256" s="21" t="s">
        <v>32</v>
      </c>
      <c r="E256" s="21" t="s">
        <v>35</v>
      </c>
      <c r="F256">
        <v>139.18615707895287</v>
      </c>
    </row>
    <row r="257" spans="2:6" x14ac:dyDescent="0.25">
      <c r="B257" s="21" t="s">
        <v>48</v>
      </c>
      <c r="C257" s="21" t="s">
        <v>46</v>
      </c>
      <c r="D257" s="21" t="s">
        <v>32</v>
      </c>
      <c r="E257" s="21" t="s">
        <v>36</v>
      </c>
      <c r="F257">
        <v>167.63886556119832</v>
      </c>
    </row>
    <row r="258" spans="2:6" x14ac:dyDescent="0.25">
      <c r="B258" s="21" t="s">
        <v>48</v>
      </c>
      <c r="C258" s="21" t="s">
        <v>46</v>
      </c>
      <c r="D258" s="21" t="s">
        <v>32</v>
      </c>
      <c r="E258" s="21" t="s">
        <v>37</v>
      </c>
      <c r="F258">
        <v>190.9551111322248</v>
      </c>
    </row>
    <row r="259" spans="2:6" x14ac:dyDescent="0.25">
      <c r="B259" s="21" t="s">
        <v>48</v>
      </c>
      <c r="C259" s="21" t="s">
        <v>46</v>
      </c>
      <c r="D259" s="21" t="s">
        <v>32</v>
      </c>
      <c r="E259" s="21" t="s">
        <v>38</v>
      </c>
      <c r="F259">
        <v>210.20663035208307</v>
      </c>
    </row>
    <row r="260" spans="2:6" x14ac:dyDescent="0.25">
      <c r="B260" s="21" t="s">
        <v>48</v>
      </c>
      <c r="C260" s="21" t="s">
        <v>46</v>
      </c>
      <c r="D260" s="21" t="s">
        <v>32</v>
      </c>
      <c r="E260" s="21" t="s">
        <v>39</v>
      </c>
      <c r="F260">
        <v>225.30386816859368</v>
      </c>
    </row>
    <row r="261" spans="2:6" x14ac:dyDescent="0.25">
      <c r="B261" s="21" t="s">
        <v>48</v>
      </c>
      <c r="C261" s="21" t="s">
        <v>46</v>
      </c>
      <c r="D261" s="21" t="s">
        <v>40</v>
      </c>
      <c r="E261" s="21" t="s">
        <v>33</v>
      </c>
      <c r="F261">
        <v>57.253012048192765</v>
      </c>
    </row>
    <row r="262" spans="2:6" x14ac:dyDescent="0.25">
      <c r="B262" s="21" t="s">
        <v>48</v>
      </c>
      <c r="C262" s="21" t="s">
        <v>46</v>
      </c>
      <c r="D262" s="21" t="s">
        <v>40</v>
      </c>
      <c r="E262" s="21" t="s">
        <v>34</v>
      </c>
      <c r="F262">
        <v>66.649979650424299</v>
      </c>
    </row>
    <row r="263" spans="2:6" x14ac:dyDescent="0.25">
      <c r="B263" s="21" t="s">
        <v>48</v>
      </c>
      <c r="C263" s="21" t="s">
        <v>46</v>
      </c>
      <c r="D263" s="21" t="s">
        <v>40</v>
      </c>
      <c r="E263" s="21" t="s">
        <v>35</v>
      </c>
      <c r="F263">
        <v>73.796827773677649</v>
      </c>
    </row>
    <row r="264" spans="2:6" x14ac:dyDescent="0.25">
      <c r="B264" s="21" t="s">
        <v>48</v>
      </c>
      <c r="C264" s="21" t="s">
        <v>46</v>
      </c>
      <c r="D264" s="21" t="s">
        <v>40</v>
      </c>
      <c r="E264" s="21" t="s">
        <v>36</v>
      </c>
      <c r="F264">
        <v>81.127382465376343</v>
      </c>
    </row>
    <row r="265" spans="2:6" x14ac:dyDescent="0.25">
      <c r="B265" s="21" t="s">
        <v>48</v>
      </c>
      <c r="C265" s="21" t="s">
        <v>46</v>
      </c>
      <c r="D265" s="21" t="s">
        <v>40</v>
      </c>
      <c r="E265" s="21" t="s">
        <v>37</v>
      </c>
      <c r="F265">
        <v>86.339498417685405</v>
      </c>
    </row>
    <row r="266" spans="2:6" x14ac:dyDescent="0.25">
      <c r="B266" s="21" t="s">
        <v>48</v>
      </c>
      <c r="C266" s="21" t="s">
        <v>46</v>
      </c>
      <c r="D266" s="21" t="s">
        <v>40</v>
      </c>
      <c r="E266" s="21" t="s">
        <v>38</v>
      </c>
      <c r="F266">
        <v>90.56021856499909</v>
      </c>
    </row>
    <row r="267" spans="2:6" x14ac:dyDescent="0.25">
      <c r="B267" s="21" t="s">
        <v>48</v>
      </c>
      <c r="C267" s="21" t="s">
        <v>46</v>
      </c>
      <c r="D267" s="21" t="s">
        <v>40</v>
      </c>
      <c r="E267" s="21" t="s">
        <v>39</v>
      </c>
      <c r="F267">
        <v>93.948064495205813</v>
      </c>
    </row>
    <row r="268" spans="2:6" x14ac:dyDescent="0.25">
      <c r="B268" s="21" t="s">
        <v>48</v>
      </c>
      <c r="C268" s="21" t="s">
        <v>46</v>
      </c>
      <c r="D268" s="21" t="s">
        <v>41</v>
      </c>
      <c r="E268" s="21" t="s">
        <v>33</v>
      </c>
      <c r="F268">
        <v>34.189063948100092</v>
      </c>
    </row>
    <row r="269" spans="2:6" x14ac:dyDescent="0.25">
      <c r="B269" s="21" t="s">
        <v>48</v>
      </c>
      <c r="C269" s="21" t="s">
        <v>46</v>
      </c>
      <c r="D269" s="21" t="s">
        <v>41</v>
      </c>
      <c r="E269" s="21" t="s">
        <v>34</v>
      </c>
      <c r="F269">
        <v>33.83123695108327</v>
      </c>
    </row>
    <row r="270" spans="2:6" x14ac:dyDescent="0.25">
      <c r="B270" s="21" t="s">
        <v>48</v>
      </c>
      <c r="C270" s="21" t="s">
        <v>46</v>
      </c>
      <c r="D270" s="21" t="s">
        <v>41</v>
      </c>
      <c r="E270" s="21" t="s">
        <v>35</v>
      </c>
      <c r="F270">
        <v>31.856236252313</v>
      </c>
    </row>
    <row r="271" spans="2:6" x14ac:dyDescent="0.25">
      <c r="B271" s="21" t="s">
        <v>48</v>
      </c>
      <c r="C271" s="21" t="s">
        <v>46</v>
      </c>
      <c r="D271" s="21" t="s">
        <v>41</v>
      </c>
      <c r="E271" s="21" t="s">
        <v>36</v>
      </c>
      <c r="F271">
        <v>32.289541605523588</v>
      </c>
    </row>
    <row r="272" spans="2:6" x14ac:dyDescent="0.25">
      <c r="B272" s="21" t="s">
        <v>48</v>
      </c>
      <c r="C272" s="21" t="s">
        <v>46</v>
      </c>
      <c r="D272" s="21" t="s">
        <v>41</v>
      </c>
      <c r="E272" s="21" t="s">
        <v>37</v>
      </c>
      <c r="F272">
        <v>31.001342770592927</v>
      </c>
    </row>
    <row r="273" spans="2:6" x14ac:dyDescent="0.25">
      <c r="B273" s="21" t="s">
        <v>48</v>
      </c>
      <c r="C273" s="21" t="s">
        <v>46</v>
      </c>
      <c r="D273" s="21" t="s">
        <v>41</v>
      </c>
      <c r="E273" s="21" t="s">
        <v>38</v>
      </c>
      <c r="F273">
        <v>30.055835578928349</v>
      </c>
    </row>
    <row r="274" spans="2:6" x14ac:dyDescent="0.25">
      <c r="B274" s="21" t="s">
        <v>48</v>
      </c>
      <c r="C274" s="21" t="s">
        <v>46</v>
      </c>
      <c r="D274" s="21" t="s">
        <v>41</v>
      </c>
      <c r="E274" s="21" t="s">
        <v>39</v>
      </c>
      <c r="F274">
        <v>29.331187874109354</v>
      </c>
    </row>
    <row r="275" spans="2:6" x14ac:dyDescent="0.25">
      <c r="B275" s="21" t="s">
        <v>48</v>
      </c>
      <c r="C275" s="21" t="s">
        <v>47</v>
      </c>
      <c r="D275" s="21" t="s">
        <v>32</v>
      </c>
      <c r="E275" s="21" t="s">
        <v>33</v>
      </c>
      <c r="F275">
        <v>13.442220200181984</v>
      </c>
    </row>
    <row r="276" spans="2:6" x14ac:dyDescent="0.25">
      <c r="B276" s="21" t="s">
        <v>48</v>
      </c>
      <c r="C276" s="21" t="s">
        <v>47</v>
      </c>
      <c r="D276" s="21" t="s">
        <v>32</v>
      </c>
      <c r="E276" s="21" t="s">
        <v>34</v>
      </c>
      <c r="F276">
        <v>17.589667166064597</v>
      </c>
    </row>
    <row r="277" spans="2:6" x14ac:dyDescent="0.25">
      <c r="B277" s="21" t="s">
        <v>48</v>
      </c>
      <c r="C277" s="21" t="s">
        <v>47</v>
      </c>
      <c r="D277" s="21" t="s">
        <v>32</v>
      </c>
      <c r="E277" s="21" t="s">
        <v>35</v>
      </c>
      <c r="F277">
        <v>23.151486234972531</v>
      </c>
    </row>
    <row r="278" spans="2:6" x14ac:dyDescent="0.25">
      <c r="B278" s="21" t="s">
        <v>48</v>
      </c>
      <c r="C278" s="21" t="s">
        <v>47</v>
      </c>
      <c r="D278" s="21" t="s">
        <v>32</v>
      </c>
      <c r="E278" s="21" t="s">
        <v>36</v>
      </c>
      <c r="F278">
        <v>24.236508377414751</v>
      </c>
    </row>
    <row r="279" spans="2:6" x14ac:dyDescent="0.25">
      <c r="B279" s="21" t="s">
        <v>48</v>
      </c>
      <c r="C279" s="21" t="s">
        <v>47</v>
      </c>
      <c r="D279" s="21" t="s">
        <v>32</v>
      </c>
      <c r="E279" s="21" t="s">
        <v>37</v>
      </c>
      <c r="F279">
        <v>27.319653010779149</v>
      </c>
    </row>
    <row r="280" spans="2:6" x14ac:dyDescent="0.25">
      <c r="B280" s="21" t="s">
        <v>48</v>
      </c>
      <c r="C280" s="21" t="s">
        <v>47</v>
      </c>
      <c r="D280" s="21" t="s">
        <v>32</v>
      </c>
      <c r="E280" s="21" t="s">
        <v>38</v>
      </c>
      <c r="F280">
        <v>29.799297580435944</v>
      </c>
    </row>
    <row r="281" spans="2:6" x14ac:dyDescent="0.25">
      <c r="B281" s="21" t="s">
        <v>48</v>
      </c>
      <c r="C281" s="21" t="s">
        <v>47</v>
      </c>
      <c r="D281" s="21" t="s">
        <v>32</v>
      </c>
      <c r="E281" s="21" t="s">
        <v>39</v>
      </c>
      <c r="F281">
        <v>31.796110358505988</v>
      </c>
    </row>
    <row r="282" spans="2:6" x14ac:dyDescent="0.25">
      <c r="B282" s="21" t="s">
        <v>48</v>
      </c>
      <c r="C282" s="21" t="s">
        <v>47</v>
      </c>
      <c r="D282" s="21" t="s">
        <v>40</v>
      </c>
      <c r="E282" s="21" t="s">
        <v>33</v>
      </c>
      <c r="F282">
        <v>9.542168674698793</v>
      </c>
    </row>
    <row r="283" spans="2:6" x14ac:dyDescent="0.25">
      <c r="B283" s="21" t="s">
        <v>48</v>
      </c>
      <c r="C283" s="21" t="s">
        <v>47</v>
      </c>
      <c r="D283" s="21" t="s">
        <v>40</v>
      </c>
      <c r="E283" s="21" t="s">
        <v>34</v>
      </c>
      <c r="F283">
        <v>11.797051449594084</v>
      </c>
    </row>
    <row r="284" spans="2:6" x14ac:dyDescent="0.25">
      <c r="B284" s="21" t="s">
        <v>48</v>
      </c>
      <c r="C284" s="21" t="s">
        <v>47</v>
      </c>
      <c r="D284" s="21" t="s">
        <v>40</v>
      </c>
      <c r="E284" s="21" t="s">
        <v>35</v>
      </c>
      <c r="F284">
        <v>14.512626129536923</v>
      </c>
    </row>
    <row r="285" spans="2:6" x14ac:dyDescent="0.25">
      <c r="B285" s="21" t="s">
        <v>48</v>
      </c>
      <c r="C285" s="21" t="s">
        <v>47</v>
      </c>
      <c r="D285" s="21" t="s">
        <v>40</v>
      </c>
      <c r="E285" s="21" t="s">
        <v>36</v>
      </c>
      <c r="F285">
        <v>13.980859557467117</v>
      </c>
    </row>
    <row r="286" spans="2:6" x14ac:dyDescent="0.25">
      <c r="B286" s="21" t="s">
        <v>48</v>
      </c>
      <c r="C286" s="21" t="s">
        <v>47</v>
      </c>
      <c r="D286" s="21" t="s">
        <v>40</v>
      </c>
      <c r="E286" s="21" t="s">
        <v>37</v>
      </c>
      <c r="F286">
        <v>14.927620738765802</v>
      </c>
    </row>
    <row r="287" spans="2:6" x14ac:dyDescent="0.25">
      <c r="B287" s="21" t="s">
        <v>48</v>
      </c>
      <c r="C287" s="21" t="s">
        <v>47</v>
      </c>
      <c r="D287" s="21" t="s">
        <v>40</v>
      </c>
      <c r="E287" s="21" t="s">
        <v>38</v>
      </c>
      <c r="F287">
        <v>15.421544797210185</v>
      </c>
    </row>
    <row r="288" spans="2:6" x14ac:dyDescent="0.25">
      <c r="B288" s="21" t="s">
        <v>48</v>
      </c>
      <c r="C288" s="21" t="s">
        <v>47</v>
      </c>
      <c r="D288" s="21" t="s">
        <v>40</v>
      </c>
      <c r="E288" s="21" t="s">
        <v>39</v>
      </c>
      <c r="F288">
        <v>15.604601193530049</v>
      </c>
    </row>
    <row r="289" spans="2:6" x14ac:dyDescent="0.25">
      <c r="B289" s="21" t="s">
        <v>48</v>
      </c>
      <c r="C289" s="21" t="s">
        <v>47</v>
      </c>
      <c r="D289" s="21" t="s">
        <v>41</v>
      </c>
      <c r="E289" s="21" t="s">
        <v>33</v>
      </c>
      <c r="F289">
        <v>74.076305220883526</v>
      </c>
    </row>
    <row r="290" spans="2:6" x14ac:dyDescent="0.25">
      <c r="B290" s="21" t="s">
        <v>48</v>
      </c>
      <c r="C290" s="21" t="s">
        <v>47</v>
      </c>
      <c r="D290" s="21" t="s">
        <v>41</v>
      </c>
      <c r="E290" s="21" t="s">
        <v>34</v>
      </c>
      <c r="F290">
        <v>83.757925586524877</v>
      </c>
    </row>
    <row r="291" spans="2:6" x14ac:dyDescent="0.25">
      <c r="B291" s="21" t="s">
        <v>48</v>
      </c>
      <c r="C291" s="21" t="s">
        <v>47</v>
      </c>
      <c r="D291" s="21" t="s">
        <v>41</v>
      </c>
      <c r="E291" s="21" t="s">
        <v>35</v>
      </c>
      <c r="F291">
        <v>94.510274634931747</v>
      </c>
    </row>
    <row r="292" spans="2:6" x14ac:dyDescent="0.25">
      <c r="B292" s="21" t="s">
        <v>48</v>
      </c>
      <c r="C292" s="21" t="s">
        <v>47</v>
      </c>
      <c r="D292" s="21" t="s">
        <v>41</v>
      </c>
      <c r="E292" s="21" t="s">
        <v>36</v>
      </c>
      <c r="F292">
        <v>86.866931413942822</v>
      </c>
    </row>
    <row r="293" spans="2:6" x14ac:dyDescent="0.25">
      <c r="B293" s="21" t="s">
        <v>48</v>
      </c>
      <c r="C293" s="21" t="s">
        <v>47</v>
      </c>
      <c r="D293" s="21" t="s">
        <v>41</v>
      </c>
      <c r="E293" s="21" t="s">
        <v>37</v>
      </c>
      <c r="F293">
        <v>88.939919438754387</v>
      </c>
    </row>
    <row r="294" spans="2:6" x14ac:dyDescent="0.25">
      <c r="B294" s="21" t="s">
        <v>48</v>
      </c>
      <c r="C294" s="21" t="s">
        <v>47</v>
      </c>
      <c r="D294" s="21" t="s">
        <v>41</v>
      </c>
      <c r="E294" s="21" t="s">
        <v>38</v>
      </c>
      <c r="F294">
        <v>89.409524432024867</v>
      </c>
    </row>
    <row r="295" spans="2:6" x14ac:dyDescent="0.25">
      <c r="B295" s="21" t="s">
        <v>48</v>
      </c>
      <c r="C295" s="21" t="s">
        <v>47</v>
      </c>
      <c r="D295" s="21" t="s">
        <v>41</v>
      </c>
      <c r="E295" s="21" t="s">
        <v>39</v>
      </c>
      <c r="F295">
        <v>89.144196481183656</v>
      </c>
    </row>
    <row r="296" spans="2:6" x14ac:dyDescent="0.25">
      <c r="B296" s="21" t="s">
        <v>64</v>
      </c>
      <c r="C296" s="21" t="s">
        <v>31</v>
      </c>
      <c r="D296" s="21" t="s">
        <v>32</v>
      </c>
      <c r="E296" s="21" t="s">
        <v>33</v>
      </c>
      <c r="F296">
        <v>7.4999999999999997E-2</v>
      </c>
    </row>
    <row r="297" spans="2:6" x14ac:dyDescent="0.25">
      <c r="B297" s="21" t="s">
        <v>64</v>
      </c>
      <c r="C297" s="21" t="s">
        <v>31</v>
      </c>
      <c r="D297" s="21" t="s">
        <v>32</v>
      </c>
      <c r="E297" s="21" t="s">
        <v>34</v>
      </c>
      <c r="F297">
        <v>6.5354933320224087E-2</v>
      </c>
    </row>
    <row r="298" spans="2:6" x14ac:dyDescent="0.25">
      <c r="B298" s="21" t="s">
        <v>64</v>
      </c>
      <c r="C298" s="21" t="s">
        <v>31</v>
      </c>
      <c r="D298" s="21" t="s">
        <v>32</v>
      </c>
      <c r="E298" s="21" t="s">
        <v>35</v>
      </c>
      <c r="F298">
        <v>5.7951970689435008E-2</v>
      </c>
    </row>
    <row r="299" spans="2:6" x14ac:dyDescent="0.25">
      <c r="B299" s="21" t="s">
        <v>64</v>
      </c>
      <c r="C299" s="21" t="s">
        <v>31</v>
      </c>
      <c r="D299" s="21" t="s">
        <v>32</v>
      </c>
      <c r="E299" s="21" t="s">
        <v>36</v>
      </c>
      <c r="F299">
        <v>5.0764127584696034E-2</v>
      </c>
    </row>
    <row r="300" spans="2:6" x14ac:dyDescent="0.25">
      <c r="B300" s="21" t="s">
        <v>64</v>
      </c>
      <c r="C300" s="21" t="s">
        <v>31</v>
      </c>
      <c r="D300" s="21" t="s">
        <v>32</v>
      </c>
      <c r="E300" s="21" t="s">
        <v>37</v>
      </c>
      <c r="F300">
        <v>4.6605224876641559E-2</v>
      </c>
    </row>
    <row r="301" spans="2:6" x14ac:dyDescent="0.25">
      <c r="B301" s="21" t="s">
        <v>64</v>
      </c>
      <c r="C301" s="21" t="s">
        <v>31</v>
      </c>
      <c r="D301" s="21" t="s">
        <v>32</v>
      </c>
      <c r="E301" s="21" t="s">
        <v>38</v>
      </c>
      <c r="F301">
        <v>4.3918940262337995E-2</v>
      </c>
    </row>
    <row r="302" spans="2:6" x14ac:dyDescent="0.25">
      <c r="B302" s="21" t="s">
        <v>64</v>
      </c>
      <c r="C302" s="21" t="s">
        <v>31</v>
      </c>
      <c r="D302" s="21" t="s">
        <v>32</v>
      </c>
      <c r="E302" s="21" t="s">
        <v>39</v>
      </c>
      <c r="F302">
        <v>4.2397221224434817E-2</v>
      </c>
    </row>
    <row r="303" spans="2:6" x14ac:dyDescent="0.25">
      <c r="B303" s="21" t="s">
        <v>64</v>
      </c>
      <c r="C303" s="21" t="s">
        <v>31</v>
      </c>
      <c r="D303" s="21" t="s">
        <v>40</v>
      </c>
      <c r="E303" s="21" t="s">
        <v>33</v>
      </c>
      <c r="F303">
        <v>0.12222222222222222</v>
      </c>
    </row>
    <row r="304" spans="2:6" x14ac:dyDescent="0.25">
      <c r="B304" s="21" t="s">
        <v>64</v>
      </c>
      <c r="C304" s="21" t="s">
        <v>31</v>
      </c>
      <c r="D304" s="21" t="s">
        <v>40</v>
      </c>
      <c r="E304" s="21" t="s">
        <v>34</v>
      </c>
      <c r="F304">
        <v>0.12648789389379078</v>
      </c>
    </row>
    <row r="305" spans="2:6" x14ac:dyDescent="0.25">
      <c r="B305" s="21" t="s">
        <v>64</v>
      </c>
      <c r="C305" s="21" t="s">
        <v>31</v>
      </c>
      <c r="D305" s="21" t="s">
        <v>40</v>
      </c>
      <c r="E305" s="21" t="s">
        <v>35</v>
      </c>
      <c r="F305">
        <v>0.13274005243561202</v>
      </c>
    </row>
    <row r="306" spans="2:6" x14ac:dyDescent="0.25">
      <c r="B306" s="21" t="s">
        <v>64</v>
      </c>
      <c r="C306" s="21" t="s">
        <v>31</v>
      </c>
      <c r="D306" s="21" t="s">
        <v>40</v>
      </c>
      <c r="E306" s="21" t="s">
        <v>36</v>
      </c>
      <c r="F306">
        <v>0.12937546661405083</v>
      </c>
    </row>
    <row r="307" spans="2:6" x14ac:dyDescent="0.25">
      <c r="B307" s="21" t="s">
        <v>64</v>
      </c>
      <c r="C307" s="21" t="s">
        <v>31</v>
      </c>
      <c r="D307" s="21" t="s">
        <v>40</v>
      </c>
      <c r="E307" s="21" t="s">
        <v>37</v>
      </c>
      <c r="F307">
        <v>0.13106131292365789</v>
      </c>
    </row>
    <row r="308" spans="2:6" x14ac:dyDescent="0.25">
      <c r="B308" s="21" t="s">
        <v>64</v>
      </c>
      <c r="C308" s="21" t="s">
        <v>31</v>
      </c>
      <c r="D308" s="21" t="s">
        <v>40</v>
      </c>
      <c r="E308" s="21" t="s">
        <v>38</v>
      </c>
      <c r="F308">
        <v>0.13151914503622419</v>
      </c>
    </row>
    <row r="309" spans="2:6" x14ac:dyDescent="0.25">
      <c r="B309" s="21" t="s">
        <v>64</v>
      </c>
      <c r="C309" s="21" t="s">
        <v>31</v>
      </c>
      <c r="D309" s="21" t="s">
        <v>40</v>
      </c>
      <c r="E309" s="21" t="s">
        <v>39</v>
      </c>
      <c r="F309">
        <v>0.13096139980549171</v>
      </c>
    </row>
    <row r="310" spans="2:6" x14ac:dyDescent="0.25">
      <c r="B310" s="21" t="s">
        <v>64</v>
      </c>
      <c r="C310" s="21" t="s">
        <v>31</v>
      </c>
      <c r="D310" s="21" t="s">
        <v>41</v>
      </c>
      <c r="E310" s="21" t="s">
        <v>33</v>
      </c>
      <c r="F310">
        <v>0.10227272727272728</v>
      </c>
    </row>
    <row r="311" spans="2:6" x14ac:dyDescent="0.25">
      <c r="B311" s="21" t="s">
        <v>64</v>
      </c>
      <c r="C311" s="21" t="s">
        <v>31</v>
      </c>
      <c r="D311" s="21" t="s">
        <v>41</v>
      </c>
      <c r="E311" s="21" t="s">
        <v>34</v>
      </c>
      <c r="F311">
        <v>0.11470189077597331</v>
      </c>
    </row>
    <row r="312" spans="2:6" x14ac:dyDescent="0.25">
      <c r="B312" s="21" t="s">
        <v>64</v>
      </c>
      <c r="C312" s="21" t="s">
        <v>31</v>
      </c>
      <c r="D312" s="21" t="s">
        <v>41</v>
      </c>
      <c r="E312" s="21" t="s">
        <v>35</v>
      </c>
      <c r="F312">
        <v>0.12408699136930589</v>
      </c>
    </row>
    <row r="313" spans="2:6" x14ac:dyDescent="0.25">
      <c r="B313" s="21" t="s">
        <v>64</v>
      </c>
      <c r="C313" s="21" t="s">
        <v>31</v>
      </c>
      <c r="D313" s="21" t="s">
        <v>41</v>
      </c>
      <c r="E313" s="21" t="s">
        <v>36</v>
      </c>
      <c r="F313">
        <v>0.14635244525566699</v>
      </c>
    </row>
    <row r="314" spans="2:6" x14ac:dyDescent="0.25">
      <c r="B314" s="21" t="s">
        <v>64</v>
      </c>
      <c r="C314" s="21" t="s">
        <v>31</v>
      </c>
      <c r="D314" s="21" t="s">
        <v>41</v>
      </c>
      <c r="E314" s="21" t="s">
        <v>37</v>
      </c>
      <c r="F314">
        <v>0.15792848442781168</v>
      </c>
    </row>
    <row r="315" spans="2:6" x14ac:dyDescent="0.25">
      <c r="B315" s="21" t="s">
        <v>64</v>
      </c>
      <c r="C315" s="21" t="s">
        <v>31</v>
      </c>
      <c r="D315" s="21" t="s">
        <v>41</v>
      </c>
      <c r="E315" s="21" t="s">
        <v>38</v>
      </c>
      <c r="F315">
        <v>0.16765734653484307</v>
      </c>
    </row>
    <row r="316" spans="2:6" x14ac:dyDescent="0.25">
      <c r="B316" s="21" t="s">
        <v>64</v>
      </c>
      <c r="C316" s="21" t="s">
        <v>31</v>
      </c>
      <c r="D316" s="21" t="s">
        <v>41</v>
      </c>
      <c r="E316" s="21" t="s">
        <v>39</v>
      </c>
      <c r="F316">
        <v>0.17522909599357564</v>
      </c>
    </row>
    <row r="317" spans="2:6" x14ac:dyDescent="0.25">
      <c r="B317" s="21" t="s">
        <v>64</v>
      </c>
      <c r="C317" s="21" t="s">
        <v>42</v>
      </c>
      <c r="D317" s="21" t="s">
        <v>32</v>
      </c>
      <c r="E317" s="21" t="s">
        <v>33</v>
      </c>
      <c r="F317">
        <v>7.4468085106382975E-2</v>
      </c>
    </row>
    <row r="318" spans="2:6" x14ac:dyDescent="0.25">
      <c r="B318" s="21" t="s">
        <v>64</v>
      </c>
      <c r="C318" s="21" t="s">
        <v>42</v>
      </c>
      <c r="D318" s="21" t="s">
        <v>32</v>
      </c>
      <c r="E318" s="21" t="s">
        <v>34</v>
      </c>
      <c r="F318">
        <v>6.6370404076599263E-2</v>
      </c>
    </row>
    <row r="319" spans="2:6" x14ac:dyDescent="0.25">
      <c r="B319" s="21" t="s">
        <v>64</v>
      </c>
      <c r="C319" s="21" t="s">
        <v>42</v>
      </c>
      <c r="D319" s="21" t="s">
        <v>32</v>
      </c>
      <c r="E319" s="21" t="s">
        <v>35</v>
      </c>
      <c r="F319">
        <v>5.9986323479860666E-2</v>
      </c>
    </row>
    <row r="320" spans="2:6" x14ac:dyDescent="0.25">
      <c r="B320" s="21" t="s">
        <v>64</v>
      </c>
      <c r="C320" s="21" t="s">
        <v>42</v>
      </c>
      <c r="D320" s="21" t="s">
        <v>32</v>
      </c>
      <c r="E320" s="21" t="s">
        <v>36</v>
      </c>
      <c r="F320">
        <v>5.3887836865323543E-2</v>
      </c>
    </row>
    <row r="321" spans="2:6" x14ac:dyDescent="0.25">
      <c r="B321" s="21" t="s">
        <v>64</v>
      </c>
      <c r="C321" s="21" t="s">
        <v>42</v>
      </c>
      <c r="D321" s="21" t="s">
        <v>32</v>
      </c>
      <c r="E321" s="21" t="s">
        <v>37</v>
      </c>
      <c r="F321">
        <v>4.9910890481754816E-2</v>
      </c>
    </row>
    <row r="322" spans="2:6" x14ac:dyDescent="0.25">
      <c r="B322" s="21" t="s">
        <v>64</v>
      </c>
      <c r="C322" s="21" t="s">
        <v>42</v>
      </c>
      <c r="D322" s="21" t="s">
        <v>32</v>
      </c>
      <c r="E322" s="21" t="s">
        <v>38</v>
      </c>
      <c r="F322">
        <v>4.7014746972518166E-2</v>
      </c>
    </row>
    <row r="323" spans="2:6" x14ac:dyDescent="0.25">
      <c r="B323" s="21" t="s">
        <v>64</v>
      </c>
      <c r="C323" s="21" t="s">
        <v>42</v>
      </c>
      <c r="D323" s="21" t="s">
        <v>32</v>
      </c>
      <c r="E323" s="21" t="s">
        <v>39</v>
      </c>
      <c r="F323">
        <v>4.498537625903954E-2</v>
      </c>
    </row>
    <row r="324" spans="2:6" x14ac:dyDescent="0.25">
      <c r="B324" s="21" t="s">
        <v>64</v>
      </c>
      <c r="C324" s="21" t="s">
        <v>42</v>
      </c>
      <c r="D324" s="21" t="s">
        <v>40</v>
      </c>
      <c r="E324" s="21" t="s">
        <v>33</v>
      </c>
      <c r="F324">
        <v>0.33175355450236965</v>
      </c>
    </row>
    <row r="325" spans="2:6" x14ac:dyDescent="0.25">
      <c r="B325" s="21" t="s">
        <v>64</v>
      </c>
      <c r="C325" s="21" t="s">
        <v>42</v>
      </c>
      <c r="D325" s="21" t="s">
        <v>40</v>
      </c>
      <c r="E325" s="21" t="s">
        <v>34</v>
      </c>
      <c r="F325">
        <v>0.34678057183176969</v>
      </c>
    </row>
    <row r="326" spans="2:6" x14ac:dyDescent="0.25">
      <c r="B326" s="21" t="s">
        <v>64</v>
      </c>
      <c r="C326" s="21" t="s">
        <v>42</v>
      </c>
      <c r="D326" s="21" t="s">
        <v>40</v>
      </c>
      <c r="E326" s="21" t="s">
        <v>35</v>
      </c>
      <c r="F326">
        <v>0.35995528145566597</v>
      </c>
    </row>
    <row r="327" spans="2:6" x14ac:dyDescent="0.25">
      <c r="B327" s="21" t="s">
        <v>64</v>
      </c>
      <c r="C327" s="21" t="s">
        <v>42</v>
      </c>
      <c r="D327" s="21" t="s">
        <v>40</v>
      </c>
      <c r="E327" s="21" t="s">
        <v>36</v>
      </c>
      <c r="F327">
        <v>0.36916423775410562</v>
      </c>
    </row>
    <row r="328" spans="2:6" x14ac:dyDescent="0.25">
      <c r="B328" s="21" t="s">
        <v>64</v>
      </c>
      <c r="C328" s="21" t="s">
        <v>42</v>
      </c>
      <c r="D328" s="21" t="s">
        <v>40</v>
      </c>
      <c r="E328" s="21" t="s">
        <v>37</v>
      </c>
      <c r="F328">
        <v>0.3776332110202103</v>
      </c>
    </row>
    <row r="329" spans="2:6" x14ac:dyDescent="0.25">
      <c r="B329" s="21" t="s">
        <v>64</v>
      </c>
      <c r="C329" s="21" t="s">
        <v>42</v>
      </c>
      <c r="D329" s="21" t="s">
        <v>40</v>
      </c>
      <c r="E329" s="21" t="s">
        <v>38</v>
      </c>
      <c r="F329">
        <v>0.38405658396062076</v>
      </c>
    </row>
    <row r="330" spans="2:6" x14ac:dyDescent="0.25">
      <c r="B330" s="21" t="s">
        <v>64</v>
      </c>
      <c r="C330" s="21" t="s">
        <v>42</v>
      </c>
      <c r="D330" s="21" t="s">
        <v>40</v>
      </c>
      <c r="E330" s="21" t="s">
        <v>39</v>
      </c>
      <c r="F330">
        <v>0.38871619069084762</v>
      </c>
    </row>
    <row r="331" spans="2:6" x14ac:dyDescent="0.25">
      <c r="B331" s="21" t="s">
        <v>64</v>
      </c>
      <c r="C331" s="21" t="s">
        <v>42</v>
      </c>
      <c r="D331" s="21" t="s">
        <v>41</v>
      </c>
      <c r="E331" s="21" t="s">
        <v>33</v>
      </c>
      <c r="F331">
        <v>7.0175438596491224E-2</v>
      </c>
    </row>
    <row r="332" spans="2:6" x14ac:dyDescent="0.25">
      <c r="B332" s="21" t="s">
        <v>64</v>
      </c>
      <c r="C332" s="21" t="s">
        <v>42</v>
      </c>
      <c r="D332" s="21" t="s">
        <v>41</v>
      </c>
      <c r="E332" s="21" t="s">
        <v>34</v>
      </c>
      <c r="F332">
        <v>7.1606297908874711E-2</v>
      </c>
    </row>
    <row r="333" spans="2:6" x14ac:dyDescent="0.25">
      <c r="B333" s="21" t="s">
        <v>64</v>
      </c>
      <c r="C333" s="21" t="s">
        <v>42</v>
      </c>
      <c r="D333" s="21" t="s">
        <v>41</v>
      </c>
      <c r="E333" s="21" t="s">
        <v>35</v>
      </c>
      <c r="F333">
        <v>7.2751376827014311E-2</v>
      </c>
    </row>
    <row r="334" spans="2:6" x14ac:dyDescent="0.25">
      <c r="B334" s="21" t="s">
        <v>64</v>
      </c>
      <c r="C334" s="21" t="s">
        <v>42</v>
      </c>
      <c r="D334" s="21" t="s">
        <v>41</v>
      </c>
      <c r="E334" s="21" t="s">
        <v>36</v>
      </c>
      <c r="F334">
        <v>7.6742595162193616E-2</v>
      </c>
    </row>
    <row r="335" spans="2:6" x14ac:dyDescent="0.25">
      <c r="B335" s="21" t="s">
        <v>64</v>
      </c>
      <c r="C335" s="21" t="s">
        <v>42</v>
      </c>
      <c r="D335" s="21" t="s">
        <v>41</v>
      </c>
      <c r="E335" s="21" t="s">
        <v>37</v>
      </c>
      <c r="F335">
        <v>7.8645442220061854E-2</v>
      </c>
    </row>
    <row r="336" spans="2:6" x14ac:dyDescent="0.25">
      <c r="B336" s="21" t="s">
        <v>64</v>
      </c>
      <c r="C336" s="21" t="s">
        <v>42</v>
      </c>
      <c r="D336" s="21" t="s">
        <v>41</v>
      </c>
      <c r="E336" s="21" t="s">
        <v>38</v>
      </c>
      <c r="F336">
        <v>8.03726131344734E-2</v>
      </c>
    </row>
    <row r="337" spans="2:6" x14ac:dyDescent="0.25">
      <c r="B337" s="21" t="s">
        <v>64</v>
      </c>
      <c r="C337" s="21" t="s">
        <v>42</v>
      </c>
      <c r="D337" s="21" t="s">
        <v>41</v>
      </c>
      <c r="E337" s="21" t="s">
        <v>39</v>
      </c>
      <c r="F337">
        <v>8.1838701139026582E-2</v>
      </c>
    </row>
    <row r="338" spans="2:6" x14ac:dyDescent="0.25">
      <c r="B338" s="21" t="s">
        <v>64</v>
      </c>
      <c r="C338" s="21" t="s">
        <v>43</v>
      </c>
      <c r="D338" s="21" t="s">
        <v>32</v>
      </c>
      <c r="E338" s="21" t="s">
        <v>33</v>
      </c>
      <c r="F338">
        <v>0.11627906976744186</v>
      </c>
    </row>
    <row r="339" spans="2:6" x14ac:dyDescent="0.25">
      <c r="B339" s="21" t="s">
        <v>64</v>
      </c>
      <c r="C339" s="21" t="s">
        <v>43</v>
      </c>
      <c r="D339" s="21" t="s">
        <v>32</v>
      </c>
      <c r="E339" s="21" t="s">
        <v>34</v>
      </c>
      <c r="F339">
        <v>9.9924602821949204E-2</v>
      </c>
    </row>
    <row r="340" spans="2:6" x14ac:dyDescent="0.25">
      <c r="B340" s="21" t="s">
        <v>64</v>
      </c>
      <c r="C340" s="21" t="s">
        <v>43</v>
      </c>
      <c r="D340" s="21" t="s">
        <v>32</v>
      </c>
      <c r="E340" s="21" t="s">
        <v>35</v>
      </c>
      <c r="F340">
        <v>8.9036005682355479E-2</v>
      </c>
    </row>
    <row r="341" spans="2:6" x14ac:dyDescent="0.25">
      <c r="B341" s="21" t="s">
        <v>64</v>
      </c>
      <c r="C341" s="21" t="s">
        <v>43</v>
      </c>
      <c r="D341" s="21" t="s">
        <v>32</v>
      </c>
      <c r="E341" s="21" t="s">
        <v>36</v>
      </c>
      <c r="F341">
        <v>7.6548271064903112E-2</v>
      </c>
    </row>
    <row r="342" spans="2:6" x14ac:dyDescent="0.25">
      <c r="B342" s="21" t="s">
        <v>64</v>
      </c>
      <c r="C342" s="21" t="s">
        <v>43</v>
      </c>
      <c r="D342" s="21" t="s">
        <v>32</v>
      </c>
      <c r="E342" s="21" t="s">
        <v>37</v>
      </c>
      <c r="F342">
        <v>7.0947400901971158E-2</v>
      </c>
    </row>
    <row r="343" spans="2:6" x14ac:dyDescent="0.25">
      <c r="B343" s="21" t="s">
        <v>64</v>
      </c>
      <c r="C343" s="21" t="s">
        <v>43</v>
      </c>
      <c r="D343" s="21" t="s">
        <v>32</v>
      </c>
      <c r="E343" s="21" t="s">
        <v>38</v>
      </c>
      <c r="F343">
        <v>6.7792716773607403E-2</v>
      </c>
    </row>
    <row r="344" spans="2:6" x14ac:dyDescent="0.25">
      <c r="B344" s="21" t="s">
        <v>64</v>
      </c>
      <c r="C344" s="21" t="s">
        <v>43</v>
      </c>
      <c r="D344" s="21" t="s">
        <v>32</v>
      </c>
      <c r="E344" s="21" t="s">
        <v>39</v>
      </c>
      <c r="F344">
        <v>6.6548183722160162E-2</v>
      </c>
    </row>
    <row r="345" spans="2:6" x14ac:dyDescent="0.25">
      <c r="B345" s="21" t="s">
        <v>64</v>
      </c>
      <c r="C345" s="21" t="s">
        <v>43</v>
      </c>
      <c r="D345" s="21" t="s">
        <v>40</v>
      </c>
      <c r="E345" s="21" t="s">
        <v>33</v>
      </c>
      <c r="F345">
        <v>9.8837209302325577E-2</v>
      </c>
    </row>
    <row r="346" spans="2:6" x14ac:dyDescent="0.25">
      <c r="B346" s="21" t="s">
        <v>64</v>
      </c>
      <c r="C346" s="21" t="s">
        <v>43</v>
      </c>
      <c r="D346" s="21" t="s">
        <v>40</v>
      </c>
      <c r="E346" s="21" t="s">
        <v>34</v>
      </c>
      <c r="F346">
        <v>0.10496014729195968</v>
      </c>
    </row>
    <row r="347" spans="2:6" x14ac:dyDescent="0.25">
      <c r="B347" s="21" t="s">
        <v>64</v>
      </c>
      <c r="C347" s="21" t="s">
        <v>43</v>
      </c>
      <c r="D347" s="21" t="s">
        <v>40</v>
      </c>
      <c r="E347" s="21" t="s">
        <v>35</v>
      </c>
      <c r="F347">
        <v>0.11269099663649114</v>
      </c>
    </row>
    <row r="348" spans="2:6" x14ac:dyDescent="0.25">
      <c r="B348" s="21" t="s">
        <v>64</v>
      </c>
      <c r="C348" s="21" t="s">
        <v>43</v>
      </c>
      <c r="D348" s="21" t="s">
        <v>40</v>
      </c>
      <c r="E348" s="21" t="s">
        <v>36</v>
      </c>
      <c r="F348">
        <v>0.11189784980260198</v>
      </c>
    </row>
    <row r="349" spans="2:6" x14ac:dyDescent="0.25">
      <c r="B349" s="21" t="s">
        <v>64</v>
      </c>
      <c r="C349" s="21" t="s">
        <v>43</v>
      </c>
      <c r="D349" s="21" t="s">
        <v>40</v>
      </c>
      <c r="E349" s="21" t="s">
        <v>37</v>
      </c>
      <c r="F349">
        <v>0.11465025015355186</v>
      </c>
    </row>
    <row r="350" spans="2:6" x14ac:dyDescent="0.25">
      <c r="B350" s="21" t="s">
        <v>64</v>
      </c>
      <c r="C350" s="21" t="s">
        <v>43</v>
      </c>
      <c r="D350" s="21" t="s">
        <v>40</v>
      </c>
      <c r="E350" s="21" t="s">
        <v>38</v>
      </c>
      <c r="F350">
        <v>0.11573367206737209</v>
      </c>
    </row>
    <row r="351" spans="2:6" x14ac:dyDescent="0.25">
      <c r="B351" s="21" t="s">
        <v>64</v>
      </c>
      <c r="C351" s="21" t="s">
        <v>43</v>
      </c>
      <c r="D351" s="21" t="s">
        <v>40</v>
      </c>
      <c r="E351" s="21" t="s">
        <v>39</v>
      </c>
      <c r="F351">
        <v>0.1153494735959503</v>
      </c>
    </row>
    <row r="352" spans="2:6" x14ac:dyDescent="0.25">
      <c r="B352" s="21" t="s">
        <v>64</v>
      </c>
      <c r="C352" s="21" t="s">
        <v>43</v>
      </c>
      <c r="D352" s="21" t="s">
        <v>41</v>
      </c>
      <c r="E352" s="21" t="s">
        <v>33</v>
      </c>
      <c r="F352">
        <v>0.14356435643564355</v>
      </c>
    </row>
    <row r="353" spans="2:6" x14ac:dyDescent="0.25">
      <c r="B353" s="21" t="s">
        <v>64</v>
      </c>
      <c r="C353" s="21" t="s">
        <v>43</v>
      </c>
      <c r="D353" s="21" t="s">
        <v>41</v>
      </c>
      <c r="E353" s="21" t="s">
        <v>34</v>
      </c>
      <c r="F353">
        <v>0.15730356634509637</v>
      </c>
    </row>
    <row r="354" spans="2:6" x14ac:dyDescent="0.25">
      <c r="B354" s="21" t="s">
        <v>64</v>
      </c>
      <c r="C354" s="21" t="s">
        <v>43</v>
      </c>
      <c r="D354" s="21" t="s">
        <v>41</v>
      </c>
      <c r="E354" s="21" t="s">
        <v>35</v>
      </c>
      <c r="F354">
        <v>0.16558367281522576</v>
      </c>
    </row>
    <row r="355" spans="2:6" x14ac:dyDescent="0.25">
      <c r="B355" s="21" t="s">
        <v>64</v>
      </c>
      <c r="C355" s="21" t="s">
        <v>43</v>
      </c>
      <c r="D355" s="21" t="s">
        <v>41</v>
      </c>
      <c r="E355" s="21" t="s">
        <v>36</v>
      </c>
      <c r="F355">
        <v>0.18930207839957208</v>
      </c>
    </row>
    <row r="356" spans="2:6" x14ac:dyDescent="0.25">
      <c r="B356" s="21" t="s">
        <v>64</v>
      </c>
      <c r="C356" s="21" t="s">
        <v>43</v>
      </c>
      <c r="D356" s="21" t="s">
        <v>41</v>
      </c>
      <c r="E356" s="21" t="s">
        <v>37</v>
      </c>
      <c r="F356">
        <v>0.19902751408741121</v>
      </c>
    </row>
    <row r="357" spans="2:6" x14ac:dyDescent="0.25">
      <c r="B357" s="21" t="s">
        <v>64</v>
      </c>
      <c r="C357" s="21" t="s">
        <v>43</v>
      </c>
      <c r="D357" s="21" t="s">
        <v>41</v>
      </c>
      <c r="E357" s="21" t="s">
        <v>38</v>
      </c>
      <c r="F357">
        <v>0.20636360718513627</v>
      </c>
    </row>
    <row r="358" spans="2:6" x14ac:dyDescent="0.25">
      <c r="B358" s="21" t="s">
        <v>64</v>
      </c>
      <c r="C358" s="21" t="s">
        <v>43</v>
      </c>
      <c r="D358" s="21" t="s">
        <v>41</v>
      </c>
      <c r="E358" s="21" t="s">
        <v>39</v>
      </c>
      <c r="F358">
        <v>0.21130658030709457</v>
      </c>
    </row>
    <row r="359" spans="2:6" x14ac:dyDescent="0.25">
      <c r="B359" s="21" t="s">
        <v>64</v>
      </c>
      <c r="C359" s="21" t="s">
        <v>44</v>
      </c>
      <c r="D359" s="21" t="s">
        <v>32</v>
      </c>
      <c r="E359" s="21" t="s">
        <v>33</v>
      </c>
      <c r="F359">
        <v>4.0178571428571432E-2</v>
      </c>
    </row>
    <row r="360" spans="2:6" x14ac:dyDescent="0.25">
      <c r="B360" s="21" t="s">
        <v>64</v>
      </c>
      <c r="C360" s="21" t="s">
        <v>44</v>
      </c>
      <c r="D360" s="21" t="s">
        <v>32</v>
      </c>
      <c r="E360" s="21" t="s">
        <v>34</v>
      </c>
      <c r="F360">
        <v>3.2193932287750159E-2</v>
      </c>
    </row>
    <row r="361" spans="2:6" x14ac:dyDescent="0.25">
      <c r="B361" s="21" t="s">
        <v>64</v>
      </c>
      <c r="C361" s="21" t="s">
        <v>44</v>
      </c>
      <c r="D361" s="21" t="s">
        <v>32</v>
      </c>
      <c r="E361" s="21" t="s">
        <v>35</v>
      </c>
      <c r="F361">
        <v>2.7297166241996289E-2</v>
      </c>
    </row>
    <row r="362" spans="2:6" x14ac:dyDescent="0.25">
      <c r="B362" s="21" t="s">
        <v>64</v>
      </c>
      <c r="C362" s="21" t="s">
        <v>44</v>
      </c>
      <c r="D362" s="21" t="s">
        <v>32</v>
      </c>
      <c r="E362" s="21" t="s">
        <v>36</v>
      </c>
      <c r="F362">
        <v>2.2471188936196269E-2</v>
      </c>
    </row>
    <row r="363" spans="2:6" x14ac:dyDescent="0.25">
      <c r="B363" s="21" t="s">
        <v>64</v>
      </c>
      <c r="C363" s="21" t="s">
        <v>44</v>
      </c>
      <c r="D363" s="21" t="s">
        <v>32</v>
      </c>
      <c r="E363" s="21" t="s">
        <v>37</v>
      </c>
      <c r="F363">
        <v>2.0268135273917826E-2</v>
      </c>
    </row>
    <row r="364" spans="2:6" x14ac:dyDescent="0.25">
      <c r="B364" s="21" t="s">
        <v>64</v>
      </c>
      <c r="C364" s="21" t="s">
        <v>44</v>
      </c>
      <c r="D364" s="21" t="s">
        <v>32</v>
      </c>
      <c r="E364" s="21" t="s">
        <v>38</v>
      </c>
      <c r="F364">
        <v>1.8945024720906582E-2</v>
      </c>
    </row>
    <row r="365" spans="2:6" x14ac:dyDescent="0.25">
      <c r="B365" s="21" t="s">
        <v>64</v>
      </c>
      <c r="C365" s="21" t="s">
        <v>44</v>
      </c>
      <c r="D365" s="21" t="s">
        <v>32</v>
      </c>
      <c r="E365" s="21" t="s">
        <v>39</v>
      </c>
      <c r="F365">
        <v>1.82505160237953E-2</v>
      </c>
    </row>
    <row r="366" spans="2:6" x14ac:dyDescent="0.25">
      <c r="B366" s="21" t="s">
        <v>64</v>
      </c>
      <c r="C366" s="21" t="s">
        <v>44</v>
      </c>
      <c r="D366" s="21" t="s">
        <v>40</v>
      </c>
      <c r="E366" s="21" t="s">
        <v>33</v>
      </c>
      <c r="F366">
        <v>2.643171806167401E-2</v>
      </c>
    </row>
    <row r="367" spans="2:6" x14ac:dyDescent="0.25">
      <c r="B367" s="21" t="s">
        <v>64</v>
      </c>
      <c r="C367" s="21" t="s">
        <v>44</v>
      </c>
      <c r="D367" s="21" t="s">
        <v>40</v>
      </c>
      <c r="E367" s="21" t="s">
        <v>34</v>
      </c>
      <c r="F367">
        <v>3.0517951246904561E-2</v>
      </c>
    </row>
    <row r="368" spans="2:6" x14ac:dyDescent="0.25">
      <c r="B368" s="21" t="s">
        <v>64</v>
      </c>
      <c r="C368" s="21" t="s">
        <v>44</v>
      </c>
      <c r="D368" s="21" t="s">
        <v>40</v>
      </c>
      <c r="E368" s="21" t="s">
        <v>35</v>
      </c>
      <c r="F368">
        <v>3.3903763290358352E-2</v>
      </c>
    </row>
    <row r="369" spans="2:6" x14ac:dyDescent="0.25">
      <c r="B369" s="21" t="s">
        <v>64</v>
      </c>
      <c r="C369" s="21" t="s">
        <v>44</v>
      </c>
      <c r="D369" s="21" t="s">
        <v>40</v>
      </c>
      <c r="E369" s="21" t="s">
        <v>36</v>
      </c>
      <c r="F369">
        <v>3.3196163835152691E-2</v>
      </c>
    </row>
    <row r="370" spans="2:6" x14ac:dyDescent="0.25">
      <c r="B370" s="21" t="s">
        <v>64</v>
      </c>
      <c r="C370" s="21" t="s">
        <v>44</v>
      </c>
      <c r="D370" s="21" t="s">
        <v>40</v>
      </c>
      <c r="E370" s="21" t="s">
        <v>37</v>
      </c>
      <c r="F370">
        <v>3.3873576007657502E-2</v>
      </c>
    </row>
    <row r="371" spans="2:6" x14ac:dyDescent="0.25">
      <c r="B371" s="21" t="s">
        <v>64</v>
      </c>
      <c r="C371" s="21" t="s">
        <v>44</v>
      </c>
      <c r="D371" s="21" t="s">
        <v>40</v>
      </c>
      <c r="E371" s="21" t="s">
        <v>38</v>
      </c>
      <c r="F371">
        <v>3.3890029277193749E-2</v>
      </c>
    </row>
    <row r="372" spans="2:6" x14ac:dyDescent="0.25">
      <c r="B372" s="21" t="s">
        <v>64</v>
      </c>
      <c r="C372" s="21" t="s">
        <v>44</v>
      </c>
      <c r="D372" s="21" t="s">
        <v>40</v>
      </c>
      <c r="E372" s="21" t="s">
        <v>39</v>
      </c>
      <c r="F372">
        <v>3.345600494100337E-2</v>
      </c>
    </row>
    <row r="373" spans="2:6" x14ac:dyDescent="0.25">
      <c r="B373" s="21" t="s">
        <v>64</v>
      </c>
      <c r="C373" s="21" t="s">
        <v>44</v>
      </c>
      <c r="D373" s="21" t="s">
        <v>41</v>
      </c>
      <c r="E373" s="21" t="s">
        <v>33</v>
      </c>
      <c r="F373">
        <v>6.4377682403433473E-2</v>
      </c>
    </row>
    <row r="374" spans="2:6" x14ac:dyDescent="0.25">
      <c r="B374" s="21" t="s">
        <v>64</v>
      </c>
      <c r="C374" s="21" t="s">
        <v>44</v>
      </c>
      <c r="D374" s="21" t="s">
        <v>41</v>
      </c>
      <c r="E374" s="21" t="s">
        <v>34</v>
      </c>
      <c r="F374">
        <v>7.2093480104388541E-2</v>
      </c>
    </row>
    <row r="375" spans="2:6" x14ac:dyDescent="0.25">
      <c r="B375" s="21" t="s">
        <v>64</v>
      </c>
      <c r="C375" s="21" t="s">
        <v>44</v>
      </c>
      <c r="D375" s="21" t="s">
        <v>41</v>
      </c>
      <c r="E375" s="21" t="s">
        <v>35</v>
      </c>
      <c r="F375">
        <v>7.8827849729416796E-2</v>
      </c>
    </row>
    <row r="376" spans="2:6" x14ac:dyDescent="0.25">
      <c r="B376" s="21" t="s">
        <v>64</v>
      </c>
      <c r="C376" s="21" t="s">
        <v>44</v>
      </c>
      <c r="D376" s="21" t="s">
        <v>41</v>
      </c>
      <c r="E376" s="21" t="s">
        <v>36</v>
      </c>
      <c r="F376">
        <v>9.2776298193776974E-2</v>
      </c>
    </row>
    <row r="377" spans="2:6" x14ac:dyDescent="0.25">
      <c r="B377" s="21" t="s">
        <v>64</v>
      </c>
      <c r="C377" s="21" t="s">
        <v>44</v>
      </c>
      <c r="D377" s="21" t="s">
        <v>41</v>
      </c>
      <c r="E377" s="21" t="s">
        <v>37</v>
      </c>
      <c r="F377">
        <v>0.10022199094130071</v>
      </c>
    </row>
    <row r="378" spans="2:6" x14ac:dyDescent="0.25">
      <c r="B378" s="21" t="s">
        <v>64</v>
      </c>
      <c r="C378" s="21" t="s">
        <v>44</v>
      </c>
      <c r="D378" s="21" t="s">
        <v>41</v>
      </c>
      <c r="E378" s="21" t="s">
        <v>38</v>
      </c>
      <c r="F378">
        <v>0.10612378349348493</v>
      </c>
    </row>
    <row r="379" spans="2:6" x14ac:dyDescent="0.25">
      <c r="B379" s="21" t="s">
        <v>64</v>
      </c>
      <c r="C379" s="21" t="s">
        <v>44</v>
      </c>
      <c r="D379" s="21" t="s">
        <v>41</v>
      </c>
      <c r="E379" s="21" t="s">
        <v>39</v>
      </c>
      <c r="F379">
        <v>0.11029937189028197</v>
      </c>
    </row>
    <row r="380" spans="2:6" x14ac:dyDescent="0.25">
      <c r="B380" s="21" t="s">
        <v>64</v>
      </c>
      <c r="C380" s="21" t="s">
        <v>45</v>
      </c>
      <c r="D380" s="21" t="s">
        <v>32</v>
      </c>
      <c r="E380" s="21" t="s">
        <v>33</v>
      </c>
      <c r="F380">
        <v>1.8691588785046728E-2</v>
      </c>
    </row>
    <row r="381" spans="2:6" x14ac:dyDescent="0.25">
      <c r="B381" s="21" t="s">
        <v>64</v>
      </c>
      <c r="C381" s="21" t="s">
        <v>45</v>
      </c>
      <c r="D381" s="21" t="s">
        <v>32</v>
      </c>
      <c r="E381" s="21" t="s">
        <v>34</v>
      </c>
      <c r="F381">
        <v>1.6226582027298989E-2</v>
      </c>
    </row>
    <row r="382" spans="2:6" x14ac:dyDescent="0.25">
      <c r="B382" s="21" t="s">
        <v>64</v>
      </c>
      <c r="C382" s="21" t="s">
        <v>45</v>
      </c>
      <c r="D382" s="21" t="s">
        <v>32</v>
      </c>
      <c r="E382" s="21" t="s">
        <v>35</v>
      </c>
      <c r="F382">
        <v>1.4666040504080172E-2</v>
      </c>
    </row>
    <row r="383" spans="2:6" x14ac:dyDescent="0.25">
      <c r="B383" s="21" t="s">
        <v>64</v>
      </c>
      <c r="C383" s="21" t="s">
        <v>45</v>
      </c>
      <c r="D383" s="21" t="s">
        <v>32</v>
      </c>
      <c r="E383" s="21" t="s">
        <v>36</v>
      </c>
      <c r="F383">
        <v>1.3063072454100011E-2</v>
      </c>
    </row>
    <row r="384" spans="2:6" x14ac:dyDescent="0.25">
      <c r="B384" s="21" t="s">
        <v>64</v>
      </c>
      <c r="C384" s="21" t="s">
        <v>45</v>
      </c>
      <c r="D384" s="21" t="s">
        <v>32</v>
      </c>
      <c r="E384" s="21" t="s">
        <v>37</v>
      </c>
      <c r="F384">
        <v>1.232276684898421E-2</v>
      </c>
    </row>
    <row r="385" spans="2:6" x14ac:dyDescent="0.25">
      <c r="B385" s="21" t="s">
        <v>64</v>
      </c>
      <c r="C385" s="21" t="s">
        <v>45</v>
      </c>
      <c r="D385" s="21" t="s">
        <v>32</v>
      </c>
      <c r="E385" s="21" t="s">
        <v>38</v>
      </c>
      <c r="F385">
        <v>1.1907403871288439E-2</v>
      </c>
    </row>
    <row r="386" spans="2:6" x14ac:dyDescent="0.25">
      <c r="B386" s="21" t="s">
        <v>64</v>
      </c>
      <c r="C386" s="21" t="s">
        <v>45</v>
      </c>
      <c r="D386" s="21" t="s">
        <v>32</v>
      </c>
      <c r="E386" s="21" t="s">
        <v>39</v>
      </c>
      <c r="F386">
        <v>1.1737399696923161E-2</v>
      </c>
    </row>
    <row r="387" spans="2:6" x14ac:dyDescent="0.25">
      <c r="B387" s="21" t="s">
        <v>64</v>
      </c>
      <c r="C387" s="21" t="s">
        <v>45</v>
      </c>
      <c r="D387" s="21" t="s">
        <v>40</v>
      </c>
      <c r="E387" s="21" t="s">
        <v>33</v>
      </c>
      <c r="F387">
        <v>4.6728971962616821E-2</v>
      </c>
    </row>
    <row r="388" spans="2:6" x14ac:dyDescent="0.25">
      <c r="B388" s="21" t="s">
        <v>64</v>
      </c>
      <c r="C388" s="21" t="s">
        <v>45</v>
      </c>
      <c r="D388" s="21" t="s">
        <v>40</v>
      </c>
      <c r="E388" s="21" t="s">
        <v>34</v>
      </c>
      <c r="F388">
        <v>4.673368898824503E-2</v>
      </c>
    </row>
    <row r="389" spans="2:6" x14ac:dyDescent="0.25">
      <c r="B389" s="21" t="s">
        <v>64</v>
      </c>
      <c r="C389" s="21" t="s">
        <v>45</v>
      </c>
      <c r="D389" s="21" t="s">
        <v>40</v>
      </c>
      <c r="E389" s="21" t="s">
        <v>35</v>
      </c>
      <c r="F389">
        <v>4.7113382059794054E-2</v>
      </c>
    </row>
    <row r="390" spans="2:6" x14ac:dyDescent="0.25">
      <c r="B390" s="21" t="s">
        <v>64</v>
      </c>
      <c r="C390" s="21" t="s">
        <v>45</v>
      </c>
      <c r="D390" s="21" t="s">
        <v>40</v>
      </c>
      <c r="E390" s="21" t="s">
        <v>36</v>
      </c>
      <c r="F390">
        <v>4.5689069498474455E-2</v>
      </c>
    </row>
    <row r="391" spans="2:6" x14ac:dyDescent="0.25">
      <c r="B391" s="21" t="s">
        <v>64</v>
      </c>
      <c r="C391" s="21" t="s">
        <v>45</v>
      </c>
      <c r="D391" s="21" t="s">
        <v>40</v>
      </c>
      <c r="E391" s="21" t="s">
        <v>37</v>
      </c>
      <c r="F391">
        <v>4.5385059716054929E-2</v>
      </c>
    </row>
    <row r="392" spans="2:6" x14ac:dyDescent="0.25">
      <c r="B392" s="21" t="s">
        <v>64</v>
      </c>
      <c r="C392" s="21" t="s">
        <v>45</v>
      </c>
      <c r="D392" s="21" t="s">
        <v>40</v>
      </c>
      <c r="E392" s="21" t="s">
        <v>38</v>
      </c>
      <c r="F392">
        <v>4.4967224662982974E-2</v>
      </c>
    </row>
    <row r="393" spans="2:6" x14ac:dyDescent="0.25">
      <c r="B393" s="21" t="s">
        <v>64</v>
      </c>
      <c r="C393" s="21" t="s">
        <v>45</v>
      </c>
      <c r="D393" s="21" t="s">
        <v>40</v>
      </c>
      <c r="E393" s="21" t="s">
        <v>39</v>
      </c>
      <c r="F393">
        <v>4.4460905823018412E-2</v>
      </c>
    </row>
    <row r="394" spans="2:6" x14ac:dyDescent="0.25">
      <c r="B394" s="21" t="s">
        <v>64</v>
      </c>
      <c r="C394" s="21" t="s">
        <v>45</v>
      </c>
      <c r="D394" s="21" t="s">
        <v>41</v>
      </c>
      <c r="E394" s="21" t="s">
        <v>33</v>
      </c>
      <c r="F394">
        <v>0.24647887323943662</v>
      </c>
    </row>
    <row r="395" spans="2:6" x14ac:dyDescent="0.25">
      <c r="B395" s="21" t="s">
        <v>64</v>
      </c>
      <c r="C395" s="21" t="s">
        <v>45</v>
      </c>
      <c r="D395" s="21" t="s">
        <v>41</v>
      </c>
      <c r="E395" s="21" t="s">
        <v>34</v>
      </c>
      <c r="F395">
        <v>0.25462549006543922</v>
      </c>
    </row>
    <row r="396" spans="2:6" x14ac:dyDescent="0.25">
      <c r="B396" s="21" t="s">
        <v>64</v>
      </c>
      <c r="C396" s="21" t="s">
        <v>45</v>
      </c>
      <c r="D396" s="21" t="s">
        <v>41</v>
      </c>
      <c r="E396" s="21" t="s">
        <v>35</v>
      </c>
      <c r="F396">
        <v>0.2599996188868996</v>
      </c>
    </row>
    <row r="397" spans="2:6" x14ac:dyDescent="0.25">
      <c r="B397" s="21" t="s">
        <v>64</v>
      </c>
      <c r="C397" s="21" t="s">
        <v>45</v>
      </c>
      <c r="D397" s="21" t="s">
        <v>41</v>
      </c>
      <c r="E397" s="21" t="s">
        <v>36</v>
      </c>
      <c r="F397">
        <v>0.27268926144852262</v>
      </c>
    </row>
    <row r="398" spans="2:6" x14ac:dyDescent="0.25">
      <c r="B398" s="21" t="s">
        <v>64</v>
      </c>
      <c r="C398" s="21" t="s">
        <v>45</v>
      </c>
      <c r="D398" s="21" t="s">
        <v>41</v>
      </c>
      <c r="E398" s="21" t="s">
        <v>37</v>
      </c>
      <c r="F398">
        <v>0.27853208376540223</v>
      </c>
    </row>
    <row r="399" spans="2:6" x14ac:dyDescent="0.25">
      <c r="B399" s="21" t="s">
        <v>64</v>
      </c>
      <c r="C399" s="21" t="s">
        <v>45</v>
      </c>
      <c r="D399" s="21" t="s">
        <v>41</v>
      </c>
      <c r="E399" s="21" t="s">
        <v>38</v>
      </c>
      <c r="F399">
        <v>0.2834217135523614</v>
      </c>
    </row>
    <row r="400" spans="2:6" x14ac:dyDescent="0.25">
      <c r="B400" s="21" t="s">
        <v>64</v>
      </c>
      <c r="C400" s="21" t="s">
        <v>45</v>
      </c>
      <c r="D400" s="21" t="s">
        <v>41</v>
      </c>
      <c r="E400" s="21" t="s">
        <v>39</v>
      </c>
      <c r="F400">
        <v>0.28739695099512313</v>
      </c>
    </row>
    <row r="401" spans="2:6" x14ac:dyDescent="0.25">
      <c r="B401" s="21" t="s">
        <v>64</v>
      </c>
      <c r="C401" s="21" t="s">
        <v>46</v>
      </c>
      <c r="D401" s="21" t="s">
        <v>32</v>
      </c>
      <c r="E401" s="21" t="s">
        <v>33</v>
      </c>
      <c r="F401">
        <v>7.2992700729927005E-3</v>
      </c>
    </row>
    <row r="402" spans="2:6" x14ac:dyDescent="0.25">
      <c r="B402" s="21" t="s">
        <v>64</v>
      </c>
      <c r="C402" s="21" t="s">
        <v>46</v>
      </c>
      <c r="D402" s="21" t="s">
        <v>32</v>
      </c>
      <c r="E402" s="21" t="s">
        <v>34</v>
      </c>
      <c r="F402">
        <v>6.1021222906498321E-3</v>
      </c>
    </row>
    <row r="403" spans="2:6" x14ac:dyDescent="0.25">
      <c r="B403" s="21" t="s">
        <v>64</v>
      </c>
      <c r="C403" s="21" t="s">
        <v>46</v>
      </c>
      <c r="D403" s="21" t="s">
        <v>32</v>
      </c>
      <c r="E403" s="21" t="s">
        <v>35</v>
      </c>
      <c r="F403">
        <v>5.4070612806099323E-3</v>
      </c>
    </row>
    <row r="404" spans="2:6" x14ac:dyDescent="0.25">
      <c r="B404" s="21" t="s">
        <v>64</v>
      </c>
      <c r="C404" s="21" t="s">
        <v>46</v>
      </c>
      <c r="D404" s="21" t="s">
        <v>32</v>
      </c>
      <c r="E404" s="21" t="s">
        <v>36</v>
      </c>
      <c r="F404">
        <v>4.7095274147221288E-3</v>
      </c>
    </row>
    <row r="405" spans="2:6" x14ac:dyDescent="0.25">
      <c r="B405" s="21" t="s">
        <v>64</v>
      </c>
      <c r="C405" s="21" t="s">
        <v>46</v>
      </c>
      <c r="D405" s="21" t="s">
        <v>32</v>
      </c>
      <c r="E405" s="21" t="s">
        <v>37</v>
      </c>
      <c r="F405">
        <v>4.4456957561220586E-3</v>
      </c>
    </row>
    <row r="406" spans="2:6" x14ac:dyDescent="0.25">
      <c r="B406" s="21" t="s">
        <v>64</v>
      </c>
      <c r="C406" s="21" t="s">
        <v>46</v>
      </c>
      <c r="D406" s="21" t="s">
        <v>32</v>
      </c>
      <c r="E406" s="21" t="s">
        <v>38</v>
      </c>
      <c r="F406">
        <v>4.3373560929082251E-3</v>
      </c>
    </row>
    <row r="407" spans="2:6" x14ac:dyDescent="0.25">
      <c r="B407" s="21" t="s">
        <v>64</v>
      </c>
      <c r="C407" s="21" t="s">
        <v>46</v>
      </c>
      <c r="D407" s="21" t="s">
        <v>32</v>
      </c>
      <c r="E407" s="21" t="s">
        <v>39</v>
      </c>
      <c r="F407">
        <v>4.3472270940494344E-3</v>
      </c>
    </row>
    <row r="408" spans="2:6" x14ac:dyDescent="0.25">
      <c r="B408" s="21" t="s">
        <v>64</v>
      </c>
      <c r="C408" s="21" t="s">
        <v>46</v>
      </c>
      <c r="D408" s="21" t="s">
        <v>40</v>
      </c>
      <c r="E408" s="21" t="s">
        <v>33</v>
      </c>
      <c r="F408">
        <v>1.4545454545454545E-2</v>
      </c>
    </row>
    <row r="409" spans="2:6" x14ac:dyDescent="0.25">
      <c r="B409" s="21" t="s">
        <v>64</v>
      </c>
      <c r="C409" s="21" t="s">
        <v>46</v>
      </c>
      <c r="D409" s="21" t="s">
        <v>40</v>
      </c>
      <c r="E409" s="21" t="s">
        <v>34</v>
      </c>
      <c r="F409">
        <v>1.5206359332509706E-2</v>
      </c>
    </row>
    <row r="410" spans="2:6" x14ac:dyDescent="0.25">
      <c r="B410" s="21" t="s">
        <v>64</v>
      </c>
      <c r="C410" s="21" t="s">
        <v>46</v>
      </c>
      <c r="D410" s="21" t="s">
        <v>40</v>
      </c>
      <c r="E410" s="21" t="s">
        <v>35</v>
      </c>
      <c r="F410">
        <v>1.5888941801671524E-2</v>
      </c>
    </row>
    <row r="411" spans="2:6" x14ac:dyDescent="0.25">
      <c r="B411" s="21" t="s">
        <v>64</v>
      </c>
      <c r="C411" s="21" t="s">
        <v>46</v>
      </c>
      <c r="D411" s="21" t="s">
        <v>40</v>
      </c>
      <c r="E411" s="21" t="s">
        <v>36</v>
      </c>
      <c r="F411">
        <v>1.561007542718967E-2</v>
      </c>
    </row>
    <row r="412" spans="2:6" x14ac:dyDescent="0.25">
      <c r="B412" s="21" t="s">
        <v>64</v>
      </c>
      <c r="C412" s="21" t="s">
        <v>46</v>
      </c>
      <c r="D412" s="21" t="s">
        <v>40</v>
      </c>
      <c r="E412" s="21" t="s">
        <v>37</v>
      </c>
      <c r="F412">
        <v>1.5706777765727951E-2</v>
      </c>
    </row>
    <row r="413" spans="2:6" x14ac:dyDescent="0.25">
      <c r="B413" s="21" t="s">
        <v>64</v>
      </c>
      <c r="C413" s="21" t="s">
        <v>46</v>
      </c>
      <c r="D413" s="21" t="s">
        <v>40</v>
      </c>
      <c r="E413" s="21" t="s">
        <v>38</v>
      </c>
      <c r="F413">
        <v>1.5629739765091105E-2</v>
      </c>
    </row>
    <row r="414" spans="2:6" x14ac:dyDescent="0.25">
      <c r="B414" s="21" t="s">
        <v>64</v>
      </c>
      <c r="C414" s="21" t="s">
        <v>46</v>
      </c>
      <c r="D414" s="21" t="s">
        <v>40</v>
      </c>
      <c r="E414" s="21" t="s">
        <v>39</v>
      </c>
      <c r="F414">
        <v>1.541548210711219E-2</v>
      </c>
    </row>
    <row r="415" spans="2:6" x14ac:dyDescent="0.25">
      <c r="B415" s="21" t="s">
        <v>64</v>
      </c>
      <c r="C415" s="21" t="s">
        <v>46</v>
      </c>
      <c r="D415" s="21" t="s">
        <v>41</v>
      </c>
      <c r="E415" s="21" t="s">
        <v>33</v>
      </c>
      <c r="F415">
        <v>1.4492753623188406E-2</v>
      </c>
    </row>
    <row r="416" spans="2:6" x14ac:dyDescent="0.25">
      <c r="B416" s="21" t="s">
        <v>64</v>
      </c>
      <c r="C416" s="21" t="s">
        <v>46</v>
      </c>
      <c r="D416" s="21" t="s">
        <v>41</v>
      </c>
      <c r="E416" s="21" t="s">
        <v>34</v>
      </c>
      <c r="F416">
        <v>1.5738495541658241E-2</v>
      </c>
    </row>
    <row r="417" spans="2:6" x14ac:dyDescent="0.25">
      <c r="B417" s="21" t="s">
        <v>64</v>
      </c>
      <c r="C417" s="21" t="s">
        <v>46</v>
      </c>
      <c r="D417" s="21" t="s">
        <v>41</v>
      </c>
      <c r="E417" s="21" t="s">
        <v>35</v>
      </c>
      <c r="F417">
        <v>1.6458038407940332E-2</v>
      </c>
    </row>
    <row r="418" spans="2:6" x14ac:dyDescent="0.25">
      <c r="B418" s="21" t="s">
        <v>64</v>
      </c>
      <c r="C418" s="21" t="s">
        <v>46</v>
      </c>
      <c r="D418" s="21" t="s">
        <v>41</v>
      </c>
      <c r="E418" s="21" t="s">
        <v>36</v>
      </c>
      <c r="F418">
        <v>1.8679180435288191E-2</v>
      </c>
    </row>
    <row r="419" spans="2:6" x14ac:dyDescent="0.25">
      <c r="B419" s="21" t="s">
        <v>64</v>
      </c>
      <c r="C419" s="21" t="s">
        <v>46</v>
      </c>
      <c r="D419" s="21" t="s">
        <v>41</v>
      </c>
      <c r="E419" s="21" t="s">
        <v>37</v>
      </c>
      <c r="F419">
        <v>1.9519232318607013E-2</v>
      </c>
    </row>
    <row r="420" spans="2:6" x14ac:dyDescent="0.25">
      <c r="B420" s="21" t="s">
        <v>64</v>
      </c>
      <c r="C420" s="21" t="s">
        <v>46</v>
      </c>
      <c r="D420" s="21" t="s">
        <v>41</v>
      </c>
      <c r="E420" s="21" t="s">
        <v>38</v>
      </c>
      <c r="F420">
        <v>2.016220578432416E-2</v>
      </c>
    </row>
    <row r="421" spans="2:6" x14ac:dyDescent="0.25">
      <c r="B421" s="21" t="s">
        <v>64</v>
      </c>
      <c r="C421" s="21" t="s">
        <v>46</v>
      </c>
      <c r="D421" s="21" t="s">
        <v>41</v>
      </c>
      <c r="E421" s="21" t="s">
        <v>39</v>
      </c>
      <c r="F421">
        <v>2.0608853621069026E-2</v>
      </c>
    </row>
    <row r="422" spans="2:6" x14ac:dyDescent="0.25">
      <c r="B422" s="21" t="s">
        <v>64</v>
      </c>
      <c r="C422" s="21" t="s">
        <v>47</v>
      </c>
      <c r="D422" s="21" t="s">
        <v>32</v>
      </c>
      <c r="E422" s="21" t="s">
        <v>33</v>
      </c>
      <c r="F422">
        <v>0.17241379310344829</v>
      </c>
    </row>
    <row r="423" spans="2:6" x14ac:dyDescent="0.25">
      <c r="B423" s="21" t="s">
        <v>64</v>
      </c>
      <c r="C423" s="21" t="s">
        <v>47</v>
      </c>
      <c r="D423" s="21" t="s">
        <v>32</v>
      </c>
      <c r="E423" s="21" t="s">
        <v>34</v>
      </c>
      <c r="F423">
        <v>0.17040394607479162</v>
      </c>
    </row>
    <row r="424" spans="2:6" x14ac:dyDescent="0.25">
      <c r="B424" s="21" t="s">
        <v>64</v>
      </c>
      <c r="C424" s="21" t="s">
        <v>47</v>
      </c>
      <c r="D424" s="21" t="s">
        <v>32</v>
      </c>
      <c r="E424" s="21" t="s">
        <v>35</v>
      </c>
      <c r="F424">
        <v>0.15668902599537868</v>
      </c>
    </row>
    <row r="425" spans="2:6" x14ac:dyDescent="0.25">
      <c r="B425" s="21" t="s">
        <v>64</v>
      </c>
      <c r="C425" s="21" t="s">
        <v>47</v>
      </c>
      <c r="D425" s="21" t="s">
        <v>32</v>
      </c>
      <c r="E425" s="21" t="s">
        <v>36</v>
      </c>
      <c r="F425">
        <v>0.16476607914416516</v>
      </c>
    </row>
    <row r="426" spans="2:6" x14ac:dyDescent="0.25">
      <c r="B426" s="21" t="s">
        <v>64</v>
      </c>
      <c r="C426" s="21" t="s">
        <v>47</v>
      </c>
      <c r="D426" s="21" t="s">
        <v>32</v>
      </c>
      <c r="E426" s="21" t="s">
        <v>37</v>
      </c>
      <c r="F426">
        <v>0.16428067827070619</v>
      </c>
    </row>
    <row r="427" spans="2:6" x14ac:dyDescent="0.25">
      <c r="B427" s="21" t="s">
        <v>64</v>
      </c>
      <c r="C427" s="21" t="s">
        <v>47</v>
      </c>
      <c r="D427" s="21" t="s">
        <v>32</v>
      </c>
      <c r="E427" s="21" t="s">
        <v>38</v>
      </c>
      <c r="F427">
        <v>0.16450957794088153</v>
      </c>
    </row>
    <row r="428" spans="2:6" x14ac:dyDescent="0.25">
      <c r="B428" s="21" t="s">
        <v>64</v>
      </c>
      <c r="C428" s="21" t="s">
        <v>47</v>
      </c>
      <c r="D428" s="21" t="s">
        <v>32</v>
      </c>
      <c r="E428" s="21" t="s">
        <v>39</v>
      </c>
      <c r="F428">
        <v>0.165500001653659</v>
      </c>
    </row>
    <row r="429" spans="2:6" x14ac:dyDescent="0.25">
      <c r="B429" s="21" t="s">
        <v>64</v>
      </c>
      <c r="C429" s="21" t="s">
        <v>47</v>
      </c>
      <c r="D429" s="21" t="s">
        <v>40</v>
      </c>
      <c r="E429" s="21" t="s">
        <v>33</v>
      </c>
      <c r="F429">
        <v>0.17241379310344829</v>
      </c>
    </row>
    <row r="430" spans="2:6" x14ac:dyDescent="0.25">
      <c r="B430" s="21" t="s">
        <v>64</v>
      </c>
      <c r="C430" s="21" t="s">
        <v>47</v>
      </c>
      <c r="D430" s="21" t="s">
        <v>40</v>
      </c>
      <c r="E430" s="21" t="s">
        <v>34</v>
      </c>
      <c r="F430">
        <v>0.19844746128635404</v>
      </c>
    </row>
    <row r="431" spans="2:6" x14ac:dyDescent="0.25">
      <c r="B431" s="21" t="s">
        <v>64</v>
      </c>
      <c r="C431" s="21" t="s">
        <v>47</v>
      </c>
      <c r="D431" s="21" t="s">
        <v>40</v>
      </c>
      <c r="E431" s="21" t="s">
        <v>35</v>
      </c>
      <c r="F431">
        <v>0.23917657257965208</v>
      </c>
    </row>
    <row r="432" spans="2:6" x14ac:dyDescent="0.25">
      <c r="B432" s="21" t="s">
        <v>64</v>
      </c>
      <c r="C432" s="21" t="s">
        <v>47</v>
      </c>
      <c r="D432" s="21" t="s">
        <v>40</v>
      </c>
      <c r="E432" s="21" t="s">
        <v>36</v>
      </c>
      <c r="F432">
        <v>0.23109334340380294</v>
      </c>
    </row>
    <row r="433" spans="2:6" x14ac:dyDescent="0.25">
      <c r="B433" s="21" t="s">
        <v>64</v>
      </c>
      <c r="C433" s="21" t="s">
        <v>47</v>
      </c>
      <c r="D433" s="21" t="s">
        <v>40</v>
      </c>
      <c r="E433" s="21" t="s">
        <v>37</v>
      </c>
      <c r="F433">
        <v>0.2443559599255147</v>
      </c>
    </row>
    <row r="434" spans="2:6" x14ac:dyDescent="0.25">
      <c r="B434" s="21" t="s">
        <v>64</v>
      </c>
      <c r="C434" s="21" t="s">
        <v>47</v>
      </c>
      <c r="D434" s="21" t="s">
        <v>40</v>
      </c>
      <c r="E434" s="21" t="s">
        <v>38</v>
      </c>
      <c r="F434">
        <v>0.25444705182188354</v>
      </c>
    </row>
    <row r="435" spans="2:6" x14ac:dyDescent="0.25">
      <c r="B435" s="21" t="s">
        <v>64</v>
      </c>
      <c r="C435" s="21" t="s">
        <v>47</v>
      </c>
      <c r="D435" s="21" t="s">
        <v>40</v>
      </c>
      <c r="E435" s="21" t="s">
        <v>39</v>
      </c>
      <c r="F435">
        <v>0.26201603286785802</v>
      </c>
    </row>
    <row r="436" spans="2:6" x14ac:dyDescent="0.25">
      <c r="B436" s="21" t="s">
        <v>64</v>
      </c>
      <c r="C436" s="21" t="s">
        <v>47</v>
      </c>
      <c r="D436" s="21" t="s">
        <v>41</v>
      </c>
      <c r="E436" s="21" t="s">
        <v>33</v>
      </c>
      <c r="F436">
        <v>0.52631578947368418</v>
      </c>
    </row>
    <row r="437" spans="2:6" x14ac:dyDescent="0.25">
      <c r="B437" s="21" t="s">
        <v>64</v>
      </c>
      <c r="C437" s="21" t="s">
        <v>47</v>
      </c>
      <c r="D437" s="21" t="s">
        <v>41</v>
      </c>
      <c r="E437" s="21" t="s">
        <v>34</v>
      </c>
      <c r="F437">
        <v>0.53057501079428826</v>
      </c>
    </row>
    <row r="438" spans="2:6" x14ac:dyDescent="0.25">
      <c r="B438" s="21" t="s">
        <v>64</v>
      </c>
      <c r="C438" s="21" t="s">
        <v>47</v>
      </c>
      <c r="D438" s="21" t="s">
        <v>41</v>
      </c>
      <c r="E438" s="21" t="s">
        <v>35</v>
      </c>
      <c r="F438">
        <v>0.54645683090752728</v>
      </c>
    </row>
    <row r="439" spans="2:6" x14ac:dyDescent="0.25">
      <c r="B439" s="21" t="s">
        <v>64</v>
      </c>
      <c r="C439" s="21" t="s">
        <v>47</v>
      </c>
      <c r="D439" s="21" t="s">
        <v>41</v>
      </c>
      <c r="E439" s="21" t="s">
        <v>36</v>
      </c>
      <c r="F439">
        <v>0.54696857362767726</v>
      </c>
    </row>
    <row r="440" spans="2:6" x14ac:dyDescent="0.25">
      <c r="B440" s="21" t="s">
        <v>64</v>
      </c>
      <c r="C440" s="21" t="s">
        <v>47</v>
      </c>
      <c r="D440" s="21" t="s">
        <v>41</v>
      </c>
      <c r="E440" s="21" t="s">
        <v>37</v>
      </c>
      <c r="F440">
        <v>0.55207322614074461</v>
      </c>
    </row>
    <row r="441" spans="2:6" x14ac:dyDescent="0.25">
      <c r="B441" s="21" t="s">
        <v>64</v>
      </c>
      <c r="C441" s="21" t="s">
        <v>47</v>
      </c>
      <c r="D441" s="21" t="s">
        <v>41</v>
      </c>
      <c r="E441" s="21" t="s">
        <v>38</v>
      </c>
      <c r="F441">
        <v>0.55632285744963594</v>
      </c>
    </row>
    <row r="442" spans="2:6" x14ac:dyDescent="0.25">
      <c r="B442" s="21" t="s">
        <v>64</v>
      </c>
      <c r="C442" s="21" t="s">
        <v>47</v>
      </c>
      <c r="D442" s="21" t="s">
        <v>41</v>
      </c>
      <c r="E442" s="21" t="s">
        <v>39</v>
      </c>
      <c r="F442">
        <v>0.55947042513837741</v>
      </c>
    </row>
    <row r="443" spans="2:6" x14ac:dyDescent="0.25">
      <c r="B443" s="21" t="s">
        <v>65</v>
      </c>
      <c r="C443" s="21" t="s">
        <v>31</v>
      </c>
      <c r="D443" s="21" t="s">
        <v>32</v>
      </c>
      <c r="E443" s="21" t="s">
        <v>33</v>
      </c>
      <c r="F443">
        <v>0.13953488372093023</v>
      </c>
    </row>
    <row r="444" spans="2:6" x14ac:dyDescent="0.25">
      <c r="B444" s="21" t="s">
        <v>65</v>
      </c>
      <c r="C444" s="21" t="s">
        <v>31</v>
      </c>
      <c r="D444" s="21" t="s">
        <v>32</v>
      </c>
      <c r="E444" s="21" t="s">
        <v>34</v>
      </c>
      <c r="F444">
        <v>0.14714255456667047</v>
      </c>
    </row>
    <row r="445" spans="2:6" x14ac:dyDescent="0.25">
      <c r="B445" s="21" t="s">
        <v>65</v>
      </c>
      <c r="C445" s="21" t="s">
        <v>31</v>
      </c>
      <c r="D445" s="21" t="s">
        <v>32</v>
      </c>
      <c r="E445" s="21" t="s">
        <v>35</v>
      </c>
      <c r="F445">
        <v>0.153723115781354</v>
      </c>
    </row>
    <row r="446" spans="2:6" x14ac:dyDescent="0.25">
      <c r="B446" s="21" t="s">
        <v>65</v>
      </c>
      <c r="C446" s="21" t="s">
        <v>31</v>
      </c>
      <c r="D446" s="21" t="s">
        <v>32</v>
      </c>
      <c r="E446" s="21" t="s">
        <v>36</v>
      </c>
      <c r="F446">
        <v>0.16490841845373322</v>
      </c>
    </row>
    <row r="447" spans="2:6" x14ac:dyDescent="0.25">
      <c r="B447" s="21" t="s">
        <v>65</v>
      </c>
      <c r="C447" s="21" t="s">
        <v>31</v>
      </c>
      <c r="D447" s="21" t="s">
        <v>32</v>
      </c>
      <c r="E447" s="21" t="s">
        <v>37</v>
      </c>
      <c r="F447">
        <v>0.17074761333554714</v>
      </c>
    </row>
    <row r="448" spans="2:6" x14ac:dyDescent="0.25">
      <c r="B448" s="21" t="s">
        <v>65</v>
      </c>
      <c r="C448" s="21" t="s">
        <v>31</v>
      </c>
      <c r="D448" s="21" t="s">
        <v>32</v>
      </c>
      <c r="E448" s="21" t="s">
        <v>38</v>
      </c>
      <c r="F448">
        <v>0.17460172094866519</v>
      </c>
    </row>
    <row r="449" spans="2:6" x14ac:dyDescent="0.25">
      <c r="B449" s="21" t="s">
        <v>65</v>
      </c>
      <c r="C449" s="21" t="s">
        <v>31</v>
      </c>
      <c r="D449" s="21" t="s">
        <v>32</v>
      </c>
      <c r="E449" s="21" t="s">
        <v>39</v>
      </c>
      <c r="F449">
        <v>0.17648279846427467</v>
      </c>
    </row>
    <row r="450" spans="2:6" x14ac:dyDescent="0.25">
      <c r="B450" s="21" t="s">
        <v>65</v>
      </c>
      <c r="C450" s="21" t="s">
        <v>31</v>
      </c>
      <c r="D450" s="21" t="s">
        <v>40</v>
      </c>
      <c r="E450" s="21" t="s">
        <v>33</v>
      </c>
      <c r="F450">
        <v>7.0588235294117646E-2</v>
      </c>
    </row>
    <row r="451" spans="2:6" x14ac:dyDescent="0.25">
      <c r="B451" s="21" t="s">
        <v>65</v>
      </c>
      <c r="C451" s="21" t="s">
        <v>31</v>
      </c>
      <c r="D451" s="21" t="s">
        <v>40</v>
      </c>
      <c r="E451" s="21" t="s">
        <v>34</v>
      </c>
      <c r="F451">
        <v>6.8614879218640457E-2</v>
      </c>
    </row>
    <row r="452" spans="2:6" x14ac:dyDescent="0.25">
      <c r="B452" s="21" t="s">
        <v>65</v>
      </c>
      <c r="C452" s="21" t="s">
        <v>31</v>
      </c>
      <c r="D452" s="21" t="s">
        <v>40</v>
      </c>
      <c r="E452" s="21" t="s">
        <v>35</v>
      </c>
      <c r="F452">
        <v>6.6128442618145752E-2</v>
      </c>
    </row>
    <row r="453" spans="2:6" x14ac:dyDescent="0.25">
      <c r="B453" s="21" t="s">
        <v>65</v>
      </c>
      <c r="C453" s="21" t="s">
        <v>31</v>
      </c>
      <c r="D453" s="21" t="s">
        <v>40</v>
      </c>
      <c r="E453" s="21" t="s">
        <v>36</v>
      </c>
      <c r="F453">
        <v>6.6445348716683922E-2</v>
      </c>
    </row>
    <row r="454" spans="2:6" x14ac:dyDescent="0.25">
      <c r="B454" s="21" t="s">
        <v>65</v>
      </c>
      <c r="C454" s="21" t="s">
        <v>31</v>
      </c>
      <c r="D454" s="21" t="s">
        <v>40</v>
      </c>
      <c r="E454" s="21" t="s">
        <v>37</v>
      </c>
      <c r="F454">
        <v>6.5726062698715962E-2</v>
      </c>
    </row>
    <row r="455" spans="2:6" x14ac:dyDescent="0.25">
      <c r="B455" s="21" t="s">
        <v>65</v>
      </c>
      <c r="C455" s="21" t="s">
        <v>31</v>
      </c>
      <c r="D455" s="21" t="s">
        <v>40</v>
      </c>
      <c r="E455" s="21" t="s">
        <v>38</v>
      </c>
      <c r="F455">
        <v>6.5575305574886819E-2</v>
      </c>
    </row>
    <row r="456" spans="2:6" x14ac:dyDescent="0.25">
      <c r="B456" s="21" t="s">
        <v>65</v>
      </c>
      <c r="C456" s="21" t="s">
        <v>31</v>
      </c>
      <c r="D456" s="21" t="s">
        <v>40</v>
      </c>
      <c r="E456" s="21" t="s">
        <v>39</v>
      </c>
      <c r="F456">
        <v>6.5874500810108788E-2</v>
      </c>
    </row>
    <row r="457" spans="2:6" x14ac:dyDescent="0.25">
      <c r="B457" s="21" t="s">
        <v>65</v>
      </c>
      <c r="C457" s="21" t="s">
        <v>31</v>
      </c>
      <c r="D457" s="21" t="s">
        <v>41</v>
      </c>
      <c r="E457" s="21" t="s">
        <v>33</v>
      </c>
      <c r="F457">
        <v>9.1954022988505746E-2</v>
      </c>
    </row>
    <row r="458" spans="2:6" x14ac:dyDescent="0.25">
      <c r="B458" s="21" t="s">
        <v>65</v>
      </c>
      <c r="C458" s="21" t="s">
        <v>31</v>
      </c>
      <c r="D458" s="21" t="s">
        <v>41</v>
      </c>
      <c r="E458" s="21" t="s">
        <v>34</v>
      </c>
      <c r="F458">
        <v>8.9749537922806044E-2</v>
      </c>
    </row>
    <row r="459" spans="2:6" x14ac:dyDescent="0.25">
      <c r="B459" s="21" t="s">
        <v>65</v>
      </c>
      <c r="C459" s="21" t="s">
        <v>31</v>
      </c>
      <c r="D459" s="21" t="s">
        <v>41</v>
      </c>
      <c r="E459" s="21" t="s">
        <v>35</v>
      </c>
      <c r="F459">
        <v>8.9499286606669851E-2</v>
      </c>
    </row>
    <row r="460" spans="2:6" x14ac:dyDescent="0.25">
      <c r="B460" s="21" t="s">
        <v>65</v>
      </c>
      <c r="C460" s="21" t="s">
        <v>31</v>
      </c>
      <c r="D460" s="21" t="s">
        <v>41</v>
      </c>
      <c r="E460" s="21" t="s">
        <v>36</v>
      </c>
      <c r="F460">
        <v>8.3154133668092114E-2</v>
      </c>
    </row>
    <row r="461" spans="2:6" x14ac:dyDescent="0.25">
      <c r="B461" s="21" t="s">
        <v>65</v>
      </c>
      <c r="C461" s="21" t="s">
        <v>31</v>
      </c>
      <c r="D461" s="21" t="s">
        <v>41</v>
      </c>
      <c r="E461" s="21" t="s">
        <v>37</v>
      </c>
      <c r="F461">
        <v>8.1530960238597849E-2</v>
      </c>
    </row>
    <row r="462" spans="2:6" x14ac:dyDescent="0.25">
      <c r="B462" s="21" t="s">
        <v>65</v>
      </c>
      <c r="C462" s="21" t="s">
        <v>31</v>
      </c>
      <c r="D462" s="21" t="s">
        <v>41</v>
      </c>
      <c r="E462" s="21" t="s">
        <v>38</v>
      </c>
      <c r="F462">
        <v>8.0143087656523199E-2</v>
      </c>
    </row>
    <row r="463" spans="2:6" x14ac:dyDescent="0.25">
      <c r="B463" s="21" t="s">
        <v>65</v>
      </c>
      <c r="C463" s="21" t="s">
        <v>31</v>
      </c>
      <c r="D463" s="21" t="s">
        <v>41</v>
      </c>
      <c r="E463" s="21" t="s">
        <v>39</v>
      </c>
      <c r="F463">
        <v>7.9015690787476833E-2</v>
      </c>
    </row>
    <row r="464" spans="2:6" x14ac:dyDescent="0.25">
      <c r="B464" s="21" t="s">
        <v>65</v>
      </c>
      <c r="C464" s="21" t="s">
        <v>42</v>
      </c>
      <c r="D464" s="21" t="s">
        <v>32</v>
      </c>
      <c r="E464" s="21" t="s">
        <v>33</v>
      </c>
      <c r="F464">
        <v>0.37410071942446044</v>
      </c>
    </row>
    <row r="465" spans="2:6" x14ac:dyDescent="0.25">
      <c r="B465" s="21" t="s">
        <v>65</v>
      </c>
      <c r="C465" s="21" t="s">
        <v>42</v>
      </c>
      <c r="D465" s="21" t="s">
        <v>32</v>
      </c>
      <c r="E465" s="21" t="s">
        <v>34</v>
      </c>
      <c r="F465">
        <v>0.38621329022339407</v>
      </c>
    </row>
    <row r="466" spans="2:6" x14ac:dyDescent="0.25">
      <c r="B466" s="21" t="s">
        <v>65</v>
      </c>
      <c r="C466" s="21" t="s">
        <v>42</v>
      </c>
      <c r="D466" s="21" t="s">
        <v>32</v>
      </c>
      <c r="E466" s="21" t="s">
        <v>35</v>
      </c>
      <c r="F466">
        <v>0.39816479583105358</v>
      </c>
    </row>
    <row r="467" spans="2:6" x14ac:dyDescent="0.25">
      <c r="B467" s="21" t="s">
        <v>65</v>
      </c>
      <c r="C467" s="21" t="s">
        <v>42</v>
      </c>
      <c r="D467" s="21" t="s">
        <v>32</v>
      </c>
      <c r="E467" s="21" t="s">
        <v>36</v>
      </c>
      <c r="F467">
        <v>0.40754131629998247</v>
      </c>
    </row>
    <row r="468" spans="2:6" x14ac:dyDescent="0.25">
      <c r="B468" s="21" t="s">
        <v>65</v>
      </c>
      <c r="C468" s="21" t="s">
        <v>42</v>
      </c>
      <c r="D468" s="21" t="s">
        <v>32</v>
      </c>
      <c r="E468" s="21" t="s">
        <v>37</v>
      </c>
      <c r="F468">
        <v>0.41586565832647149</v>
      </c>
    </row>
    <row r="469" spans="2:6" x14ac:dyDescent="0.25">
      <c r="B469" s="21" t="s">
        <v>65</v>
      </c>
      <c r="C469" s="21" t="s">
        <v>42</v>
      </c>
      <c r="D469" s="21" t="s">
        <v>32</v>
      </c>
      <c r="E469" s="21" t="s">
        <v>38</v>
      </c>
      <c r="F469">
        <v>0.42192496531015317</v>
      </c>
    </row>
    <row r="470" spans="2:6" x14ac:dyDescent="0.25">
      <c r="B470" s="21" t="s">
        <v>65</v>
      </c>
      <c r="C470" s="21" t="s">
        <v>42</v>
      </c>
      <c r="D470" s="21" t="s">
        <v>32</v>
      </c>
      <c r="E470" s="21" t="s">
        <v>39</v>
      </c>
      <c r="F470">
        <v>0.4258960330434009</v>
      </c>
    </row>
    <row r="471" spans="2:6" x14ac:dyDescent="0.25">
      <c r="B471" s="21" t="s">
        <v>65</v>
      </c>
      <c r="C471" s="21" t="s">
        <v>42</v>
      </c>
      <c r="D471" s="21" t="s">
        <v>40</v>
      </c>
      <c r="E471" s="21" t="s">
        <v>33</v>
      </c>
      <c r="F471">
        <v>5.3691275167785234E-2</v>
      </c>
    </row>
    <row r="472" spans="2:6" x14ac:dyDescent="0.25">
      <c r="B472" s="21" t="s">
        <v>65</v>
      </c>
      <c r="C472" s="21" t="s">
        <v>42</v>
      </c>
      <c r="D472" s="21" t="s">
        <v>40</v>
      </c>
      <c r="E472" s="21" t="s">
        <v>34</v>
      </c>
      <c r="F472">
        <v>5.2130155204382564E-2</v>
      </c>
    </row>
    <row r="473" spans="2:6" x14ac:dyDescent="0.25">
      <c r="B473" s="21" t="s">
        <v>65</v>
      </c>
      <c r="C473" s="21" t="s">
        <v>42</v>
      </c>
      <c r="D473" s="21" t="s">
        <v>40</v>
      </c>
      <c r="E473" s="21" t="s">
        <v>35</v>
      </c>
      <c r="F473">
        <v>5.0544463236516964E-2</v>
      </c>
    </row>
    <row r="474" spans="2:6" x14ac:dyDescent="0.25">
      <c r="B474" s="21" t="s">
        <v>65</v>
      </c>
      <c r="C474" s="21" t="s">
        <v>42</v>
      </c>
      <c r="D474" s="21" t="s">
        <v>40</v>
      </c>
      <c r="E474" s="21" t="s">
        <v>36</v>
      </c>
      <c r="F474">
        <v>5.0619961701571708E-2</v>
      </c>
    </row>
    <row r="475" spans="2:6" x14ac:dyDescent="0.25">
      <c r="B475" s="21" t="s">
        <v>65</v>
      </c>
      <c r="C475" s="21" t="s">
        <v>42</v>
      </c>
      <c r="D475" s="21" t="s">
        <v>40</v>
      </c>
      <c r="E475" s="21" t="s">
        <v>37</v>
      </c>
      <c r="F475">
        <v>4.996790313696476E-2</v>
      </c>
    </row>
    <row r="476" spans="2:6" x14ac:dyDescent="0.25">
      <c r="B476" s="21" t="s">
        <v>65</v>
      </c>
      <c r="C476" s="21" t="s">
        <v>42</v>
      </c>
      <c r="D476" s="21" t="s">
        <v>40</v>
      </c>
      <c r="E476" s="21" t="s">
        <v>38</v>
      </c>
      <c r="F476">
        <v>4.9541528049808284E-2</v>
      </c>
    </row>
    <row r="477" spans="2:6" x14ac:dyDescent="0.25">
      <c r="B477" s="21" t="s">
        <v>65</v>
      </c>
      <c r="C477" s="21" t="s">
        <v>42</v>
      </c>
      <c r="D477" s="21" t="s">
        <v>40</v>
      </c>
      <c r="E477" s="21" t="s">
        <v>39</v>
      </c>
      <c r="F477">
        <v>4.9277939598090952E-2</v>
      </c>
    </row>
    <row r="478" spans="2:6" x14ac:dyDescent="0.25">
      <c r="B478" s="21" t="s">
        <v>65</v>
      </c>
      <c r="C478" s="21" t="s">
        <v>42</v>
      </c>
      <c r="D478" s="21" t="s">
        <v>41</v>
      </c>
      <c r="E478" s="21" t="s">
        <v>33</v>
      </c>
      <c r="F478">
        <v>0.19083969465648856</v>
      </c>
    </row>
    <row r="479" spans="2:6" x14ac:dyDescent="0.25">
      <c r="B479" s="21" t="s">
        <v>65</v>
      </c>
      <c r="C479" s="21" t="s">
        <v>42</v>
      </c>
      <c r="D479" s="21" t="s">
        <v>41</v>
      </c>
      <c r="E479" s="21" t="s">
        <v>34</v>
      </c>
      <c r="F479">
        <v>0.19305056281854707</v>
      </c>
    </row>
    <row r="480" spans="2:6" x14ac:dyDescent="0.25">
      <c r="B480" s="21" t="s">
        <v>65</v>
      </c>
      <c r="C480" s="21" t="s">
        <v>42</v>
      </c>
      <c r="D480" s="21" t="s">
        <v>41</v>
      </c>
      <c r="E480" s="21" t="s">
        <v>35</v>
      </c>
      <c r="F480">
        <v>0.19585531449108712</v>
      </c>
    </row>
    <row r="481" spans="2:6" x14ac:dyDescent="0.25">
      <c r="B481" s="21" t="s">
        <v>65</v>
      </c>
      <c r="C481" s="21" t="s">
        <v>42</v>
      </c>
      <c r="D481" s="21" t="s">
        <v>41</v>
      </c>
      <c r="E481" s="21" t="s">
        <v>36</v>
      </c>
      <c r="F481">
        <v>0.19270613080815349</v>
      </c>
    </row>
    <row r="482" spans="2:6" x14ac:dyDescent="0.25">
      <c r="B482" s="21" t="s">
        <v>65</v>
      </c>
      <c r="C482" s="21" t="s">
        <v>42</v>
      </c>
      <c r="D482" s="21" t="s">
        <v>41</v>
      </c>
      <c r="E482" s="21" t="s">
        <v>37</v>
      </c>
      <c r="F482">
        <v>0.19307129744925433</v>
      </c>
    </row>
    <row r="483" spans="2:6" x14ac:dyDescent="0.25">
      <c r="B483" s="21" t="s">
        <v>65</v>
      </c>
      <c r="C483" s="21" t="s">
        <v>42</v>
      </c>
      <c r="D483" s="21" t="s">
        <v>41</v>
      </c>
      <c r="E483" s="21" t="s">
        <v>38</v>
      </c>
      <c r="F483">
        <v>0.19321355679106667</v>
      </c>
    </row>
    <row r="484" spans="2:6" x14ac:dyDescent="0.25">
      <c r="B484" s="21" t="s">
        <v>65</v>
      </c>
      <c r="C484" s="21" t="s">
        <v>42</v>
      </c>
      <c r="D484" s="21" t="s">
        <v>41</v>
      </c>
      <c r="E484" s="21" t="s">
        <v>39</v>
      </c>
      <c r="F484">
        <v>0.19327380317774623</v>
      </c>
    </row>
    <row r="485" spans="2:6" x14ac:dyDescent="0.25">
      <c r="B485" s="21" t="s">
        <v>65</v>
      </c>
      <c r="C485" s="21" t="s">
        <v>43</v>
      </c>
      <c r="D485" s="21" t="s">
        <v>32</v>
      </c>
      <c r="E485" s="21" t="s">
        <v>33</v>
      </c>
      <c r="F485">
        <v>0.13636363636363635</v>
      </c>
    </row>
    <row r="486" spans="2:6" x14ac:dyDescent="0.25">
      <c r="B486" s="21" t="s">
        <v>65</v>
      </c>
      <c r="C486" s="21" t="s">
        <v>43</v>
      </c>
      <c r="D486" s="21" t="s">
        <v>32</v>
      </c>
      <c r="E486" s="21" t="s">
        <v>34</v>
      </c>
      <c r="F486">
        <v>0.14317511088218648</v>
      </c>
    </row>
    <row r="487" spans="2:6" x14ac:dyDescent="0.25">
      <c r="B487" s="21" t="s">
        <v>65</v>
      </c>
      <c r="C487" s="21" t="s">
        <v>43</v>
      </c>
      <c r="D487" s="21" t="s">
        <v>32</v>
      </c>
      <c r="E487" s="21" t="s">
        <v>35</v>
      </c>
      <c r="F487">
        <v>0.14778001443355074</v>
      </c>
    </row>
    <row r="488" spans="2:6" x14ac:dyDescent="0.25">
      <c r="B488" s="21" t="s">
        <v>65</v>
      </c>
      <c r="C488" s="21" t="s">
        <v>43</v>
      </c>
      <c r="D488" s="21" t="s">
        <v>32</v>
      </c>
      <c r="E488" s="21" t="s">
        <v>36</v>
      </c>
      <c r="F488">
        <v>0.15700973096284618</v>
      </c>
    </row>
    <row r="489" spans="2:6" x14ac:dyDescent="0.25">
      <c r="B489" s="21" t="s">
        <v>65</v>
      </c>
      <c r="C489" s="21" t="s">
        <v>43</v>
      </c>
      <c r="D489" s="21" t="s">
        <v>32</v>
      </c>
      <c r="E489" s="21" t="s">
        <v>37</v>
      </c>
      <c r="F489">
        <v>0.15980494315609822</v>
      </c>
    </row>
    <row r="490" spans="2:6" x14ac:dyDescent="0.25">
      <c r="B490" s="21" t="s">
        <v>65</v>
      </c>
      <c r="C490" s="21" t="s">
        <v>43</v>
      </c>
      <c r="D490" s="21" t="s">
        <v>32</v>
      </c>
      <c r="E490" s="21" t="s">
        <v>38</v>
      </c>
      <c r="F490">
        <v>0.16040674481155209</v>
      </c>
    </row>
    <row r="491" spans="2:6" x14ac:dyDescent="0.25">
      <c r="B491" s="21" t="s">
        <v>65</v>
      </c>
      <c r="C491" s="21" t="s">
        <v>43</v>
      </c>
      <c r="D491" s="21" t="s">
        <v>32</v>
      </c>
      <c r="E491" s="21" t="s">
        <v>39</v>
      </c>
      <c r="F491">
        <v>0.15906530421145387</v>
      </c>
    </row>
    <row r="492" spans="2:6" x14ac:dyDescent="0.25">
      <c r="B492" s="21" t="s">
        <v>65</v>
      </c>
      <c r="C492" s="21" t="s">
        <v>43</v>
      </c>
      <c r="D492" s="21" t="s">
        <v>40</v>
      </c>
      <c r="E492" s="21" t="s">
        <v>33</v>
      </c>
      <c r="F492">
        <v>0.12921348314606743</v>
      </c>
    </row>
    <row r="493" spans="2:6" x14ac:dyDescent="0.25">
      <c r="B493" s="21" t="s">
        <v>65</v>
      </c>
      <c r="C493" s="21" t="s">
        <v>43</v>
      </c>
      <c r="D493" s="21" t="s">
        <v>40</v>
      </c>
      <c r="E493" s="21" t="s">
        <v>34</v>
      </c>
      <c r="F493">
        <v>0.12869445607787652</v>
      </c>
    </row>
    <row r="494" spans="2:6" x14ac:dyDescent="0.25">
      <c r="B494" s="21" t="s">
        <v>65</v>
      </c>
      <c r="C494" s="21" t="s">
        <v>43</v>
      </c>
      <c r="D494" s="21" t="s">
        <v>40</v>
      </c>
      <c r="E494" s="21" t="s">
        <v>35</v>
      </c>
      <c r="F494">
        <v>0.12606352083936972</v>
      </c>
    </row>
    <row r="495" spans="2:6" x14ac:dyDescent="0.25">
      <c r="B495" s="21" t="s">
        <v>65</v>
      </c>
      <c r="C495" s="21" t="s">
        <v>43</v>
      </c>
      <c r="D495" s="21" t="s">
        <v>40</v>
      </c>
      <c r="E495" s="21" t="s">
        <v>36</v>
      </c>
      <c r="F495">
        <v>0.13118256004870424</v>
      </c>
    </row>
    <row r="496" spans="2:6" x14ac:dyDescent="0.25">
      <c r="B496" s="21" t="s">
        <v>65</v>
      </c>
      <c r="C496" s="21" t="s">
        <v>43</v>
      </c>
      <c r="D496" s="21" t="s">
        <v>40</v>
      </c>
      <c r="E496" s="21" t="s">
        <v>37</v>
      </c>
      <c r="F496">
        <v>0.13155363856664135</v>
      </c>
    </row>
    <row r="497" spans="2:6" x14ac:dyDescent="0.25">
      <c r="B497" s="21" t="s">
        <v>65</v>
      </c>
      <c r="C497" s="21" t="s">
        <v>43</v>
      </c>
      <c r="D497" s="21" t="s">
        <v>40</v>
      </c>
      <c r="E497" s="21" t="s">
        <v>38</v>
      </c>
      <c r="F497">
        <v>0.13239009203743102</v>
      </c>
    </row>
    <row r="498" spans="2:6" x14ac:dyDescent="0.25">
      <c r="B498" s="21" t="s">
        <v>65</v>
      </c>
      <c r="C498" s="21" t="s">
        <v>43</v>
      </c>
      <c r="D498" s="21" t="s">
        <v>40</v>
      </c>
      <c r="E498" s="21" t="s">
        <v>39</v>
      </c>
      <c r="F498">
        <v>0.13359821905411925</v>
      </c>
    </row>
    <row r="499" spans="2:6" x14ac:dyDescent="0.25">
      <c r="B499" s="21" t="s">
        <v>65</v>
      </c>
      <c r="C499" s="21" t="s">
        <v>43</v>
      </c>
      <c r="D499" s="21" t="s">
        <v>41</v>
      </c>
      <c r="E499" s="21" t="s">
        <v>33</v>
      </c>
      <c r="F499">
        <v>9.8958333333333329E-2</v>
      </c>
    </row>
    <row r="500" spans="2:6" x14ac:dyDescent="0.25">
      <c r="B500" s="21" t="s">
        <v>65</v>
      </c>
      <c r="C500" s="21" t="s">
        <v>43</v>
      </c>
      <c r="D500" s="21" t="s">
        <v>41</v>
      </c>
      <c r="E500" s="21" t="s">
        <v>34</v>
      </c>
      <c r="F500">
        <v>9.4950118349188026E-2</v>
      </c>
    </row>
    <row r="501" spans="2:6" x14ac:dyDescent="0.25">
      <c r="B501" s="21" t="s">
        <v>65</v>
      </c>
      <c r="C501" s="21" t="s">
        <v>43</v>
      </c>
      <c r="D501" s="21" t="s">
        <v>41</v>
      </c>
      <c r="E501" s="21" t="s">
        <v>35</v>
      </c>
      <c r="F501">
        <v>9.3804543127137263E-2</v>
      </c>
    </row>
    <row r="502" spans="2:6" x14ac:dyDescent="0.25">
      <c r="B502" s="21" t="s">
        <v>65</v>
      </c>
      <c r="C502" s="21" t="s">
        <v>43</v>
      </c>
      <c r="D502" s="21" t="s">
        <v>41</v>
      </c>
      <c r="E502" s="21" t="s">
        <v>36</v>
      </c>
      <c r="F502">
        <v>8.639675478675729E-2</v>
      </c>
    </row>
    <row r="503" spans="2:6" x14ac:dyDescent="0.25">
      <c r="B503" s="21" t="s">
        <v>65</v>
      </c>
      <c r="C503" s="21" t="s">
        <v>43</v>
      </c>
      <c r="D503" s="21" t="s">
        <v>41</v>
      </c>
      <c r="E503" s="21" t="s">
        <v>37</v>
      </c>
      <c r="F503">
        <v>8.4956306140232835E-2</v>
      </c>
    </row>
    <row r="504" spans="2:6" x14ac:dyDescent="0.25">
      <c r="B504" s="21" t="s">
        <v>65</v>
      </c>
      <c r="C504" s="21" t="s">
        <v>43</v>
      </c>
      <c r="D504" s="21" t="s">
        <v>41</v>
      </c>
      <c r="E504" s="21" t="s">
        <v>38</v>
      </c>
      <c r="F504">
        <v>8.4292379418196228E-2</v>
      </c>
    </row>
    <row r="505" spans="2:6" x14ac:dyDescent="0.25">
      <c r="B505" s="21" t="s">
        <v>65</v>
      </c>
      <c r="C505" s="21" t="s">
        <v>43</v>
      </c>
      <c r="D505" s="21" t="s">
        <v>41</v>
      </c>
      <c r="E505" s="21" t="s">
        <v>39</v>
      </c>
      <c r="F505">
        <v>8.4310160417615007E-2</v>
      </c>
    </row>
    <row r="506" spans="2:6" x14ac:dyDescent="0.25">
      <c r="B506" s="21" t="s">
        <v>65</v>
      </c>
      <c r="C506" s="21" t="s">
        <v>44</v>
      </c>
      <c r="D506" s="21" t="s">
        <v>32</v>
      </c>
      <c r="E506" s="21" t="s">
        <v>33</v>
      </c>
      <c r="F506">
        <v>5.2863436123348019E-2</v>
      </c>
    </row>
    <row r="507" spans="2:6" x14ac:dyDescent="0.25">
      <c r="B507" s="21" t="s">
        <v>65</v>
      </c>
      <c r="C507" s="21" t="s">
        <v>44</v>
      </c>
      <c r="D507" s="21" t="s">
        <v>32</v>
      </c>
      <c r="E507" s="21" t="s">
        <v>34</v>
      </c>
      <c r="F507">
        <v>5.5531217943632902E-2</v>
      </c>
    </row>
    <row r="508" spans="2:6" x14ac:dyDescent="0.25">
      <c r="B508" s="21" t="s">
        <v>65</v>
      </c>
      <c r="C508" s="21" t="s">
        <v>44</v>
      </c>
      <c r="D508" s="21" t="s">
        <v>32</v>
      </c>
      <c r="E508" s="21" t="s">
        <v>35</v>
      </c>
      <c r="F508">
        <v>5.7092275864894695E-2</v>
      </c>
    </row>
    <row r="509" spans="2:6" x14ac:dyDescent="0.25">
      <c r="B509" s="21" t="s">
        <v>65</v>
      </c>
      <c r="C509" s="21" t="s">
        <v>44</v>
      </c>
      <c r="D509" s="21" t="s">
        <v>32</v>
      </c>
      <c r="E509" s="21" t="s">
        <v>36</v>
      </c>
      <c r="F509">
        <v>6.1109122863458938E-2</v>
      </c>
    </row>
    <row r="510" spans="2:6" x14ac:dyDescent="0.25">
      <c r="B510" s="21" t="s">
        <v>65</v>
      </c>
      <c r="C510" s="21" t="s">
        <v>44</v>
      </c>
      <c r="D510" s="21" t="s">
        <v>32</v>
      </c>
      <c r="E510" s="21" t="s">
        <v>37</v>
      </c>
      <c r="F510">
        <v>6.220487247730707E-2</v>
      </c>
    </row>
    <row r="511" spans="2:6" x14ac:dyDescent="0.25">
      <c r="B511" s="21" t="s">
        <v>65</v>
      </c>
      <c r="C511" s="21" t="s">
        <v>44</v>
      </c>
      <c r="D511" s="21" t="s">
        <v>32</v>
      </c>
      <c r="E511" s="21" t="s">
        <v>38</v>
      </c>
      <c r="F511">
        <v>6.2628646496550672E-2</v>
      </c>
    </row>
    <row r="512" spans="2:6" x14ac:dyDescent="0.25">
      <c r="B512" s="21" t="s">
        <v>65</v>
      </c>
      <c r="C512" s="21" t="s">
        <v>44</v>
      </c>
      <c r="D512" s="21" t="s">
        <v>32</v>
      </c>
      <c r="E512" s="21" t="s">
        <v>39</v>
      </c>
      <c r="F512">
        <v>6.2461572232051156E-2</v>
      </c>
    </row>
    <row r="513" spans="2:6" x14ac:dyDescent="0.25">
      <c r="B513" s="21" t="s">
        <v>65</v>
      </c>
      <c r="C513" s="21" t="s">
        <v>44</v>
      </c>
      <c r="D513" s="21" t="s">
        <v>40</v>
      </c>
      <c r="E513" s="21" t="s">
        <v>33</v>
      </c>
      <c r="F513">
        <v>2.643171806167401E-2</v>
      </c>
    </row>
    <row r="514" spans="2:6" x14ac:dyDescent="0.25">
      <c r="B514" s="21" t="s">
        <v>65</v>
      </c>
      <c r="C514" s="21" t="s">
        <v>44</v>
      </c>
      <c r="D514" s="21" t="s">
        <v>40</v>
      </c>
      <c r="E514" s="21" t="s">
        <v>34</v>
      </c>
      <c r="F514">
        <v>2.4887127772660108E-2</v>
      </c>
    </row>
    <row r="515" spans="2:6" x14ac:dyDescent="0.25">
      <c r="B515" s="21" t="s">
        <v>65</v>
      </c>
      <c r="C515" s="21" t="s">
        <v>44</v>
      </c>
      <c r="D515" s="21" t="s">
        <v>40</v>
      </c>
      <c r="E515" s="21" t="s">
        <v>35</v>
      </c>
      <c r="F515">
        <v>2.3828484223757954E-2</v>
      </c>
    </row>
    <row r="516" spans="2:6" x14ac:dyDescent="0.25">
      <c r="B516" s="21" t="s">
        <v>65</v>
      </c>
      <c r="C516" s="21" t="s">
        <v>44</v>
      </c>
      <c r="D516" s="21" t="s">
        <v>40</v>
      </c>
      <c r="E516" s="21" t="s">
        <v>36</v>
      </c>
      <c r="F516">
        <v>2.4841856666872473E-2</v>
      </c>
    </row>
    <row r="517" spans="2:6" x14ac:dyDescent="0.25">
      <c r="B517" s="21" t="s">
        <v>65</v>
      </c>
      <c r="C517" s="21" t="s">
        <v>44</v>
      </c>
      <c r="D517" s="21" t="s">
        <v>40</v>
      </c>
      <c r="E517" s="21" t="s">
        <v>37</v>
      </c>
      <c r="F517">
        <v>2.4914513344805555E-2</v>
      </c>
    </row>
    <row r="518" spans="2:6" x14ac:dyDescent="0.25">
      <c r="B518" s="21" t="s">
        <v>65</v>
      </c>
      <c r="C518" s="21" t="s">
        <v>44</v>
      </c>
      <c r="D518" s="21" t="s">
        <v>40</v>
      </c>
      <c r="E518" s="21" t="s">
        <v>38</v>
      </c>
      <c r="F518">
        <v>2.5156051619032293E-2</v>
      </c>
    </row>
    <row r="519" spans="2:6" x14ac:dyDescent="0.25">
      <c r="B519" s="21" t="s">
        <v>65</v>
      </c>
      <c r="C519" s="21" t="s">
        <v>44</v>
      </c>
      <c r="D519" s="21" t="s">
        <v>40</v>
      </c>
      <c r="E519" s="21" t="s">
        <v>39</v>
      </c>
      <c r="F519">
        <v>2.5478860790087973E-2</v>
      </c>
    </row>
    <row r="520" spans="2:6" x14ac:dyDescent="0.25">
      <c r="B520" s="21" t="s">
        <v>65</v>
      </c>
      <c r="C520" s="21" t="s">
        <v>44</v>
      </c>
      <c r="D520" s="21" t="s">
        <v>41</v>
      </c>
      <c r="E520" s="21" t="s">
        <v>33</v>
      </c>
      <c r="F520">
        <v>5.2173913043478258E-2</v>
      </c>
    </row>
    <row r="521" spans="2:6" x14ac:dyDescent="0.25">
      <c r="B521" s="21" t="s">
        <v>65</v>
      </c>
      <c r="C521" s="21" t="s">
        <v>44</v>
      </c>
      <c r="D521" s="21" t="s">
        <v>41</v>
      </c>
      <c r="E521" s="21" t="s">
        <v>34</v>
      </c>
      <c r="F521">
        <v>5.175615541399349E-2</v>
      </c>
    </row>
    <row r="522" spans="2:6" x14ac:dyDescent="0.25">
      <c r="B522" s="21" t="s">
        <v>65</v>
      </c>
      <c r="C522" s="21" t="s">
        <v>44</v>
      </c>
      <c r="D522" s="21" t="s">
        <v>41</v>
      </c>
      <c r="E522" s="21" t="s">
        <v>35</v>
      </c>
      <c r="F522">
        <v>5.1851758896868182E-2</v>
      </c>
    </row>
    <row r="523" spans="2:6" x14ac:dyDescent="0.25">
      <c r="B523" s="21" t="s">
        <v>65</v>
      </c>
      <c r="C523" s="21" t="s">
        <v>44</v>
      </c>
      <c r="D523" s="21" t="s">
        <v>41</v>
      </c>
      <c r="E523" s="21" t="s">
        <v>36</v>
      </c>
      <c r="F523">
        <v>4.8462674921351541E-2</v>
      </c>
    </row>
    <row r="524" spans="2:6" x14ac:dyDescent="0.25">
      <c r="B524" s="21" t="s">
        <v>65</v>
      </c>
      <c r="C524" s="21" t="s">
        <v>44</v>
      </c>
      <c r="D524" s="21" t="s">
        <v>41</v>
      </c>
      <c r="E524" s="21" t="s">
        <v>37</v>
      </c>
      <c r="F524">
        <v>4.781367497241254E-2</v>
      </c>
    </row>
    <row r="525" spans="2:6" x14ac:dyDescent="0.25">
      <c r="B525" s="21" t="s">
        <v>65</v>
      </c>
      <c r="C525" s="21" t="s">
        <v>44</v>
      </c>
      <c r="D525" s="21" t="s">
        <v>41</v>
      </c>
      <c r="E525" s="21" t="s">
        <v>38</v>
      </c>
      <c r="F525">
        <v>4.7364620768491336E-2</v>
      </c>
    </row>
    <row r="526" spans="2:6" x14ac:dyDescent="0.25">
      <c r="B526" s="21" t="s">
        <v>65</v>
      </c>
      <c r="C526" s="21" t="s">
        <v>44</v>
      </c>
      <c r="D526" s="21" t="s">
        <v>41</v>
      </c>
      <c r="E526" s="21" t="s">
        <v>39</v>
      </c>
      <c r="F526">
        <v>4.714810685316688E-2</v>
      </c>
    </row>
    <row r="527" spans="2:6" x14ac:dyDescent="0.25">
      <c r="B527" s="21" t="s">
        <v>65</v>
      </c>
      <c r="C527" s="21" t="s">
        <v>45</v>
      </c>
      <c r="D527" s="21" t="s">
        <v>32</v>
      </c>
      <c r="E527" s="21" t="s">
        <v>33</v>
      </c>
      <c r="F527">
        <v>5.4054054054054057E-2</v>
      </c>
    </row>
    <row r="528" spans="2:6" x14ac:dyDescent="0.25">
      <c r="B528" s="21" t="s">
        <v>65</v>
      </c>
      <c r="C528" s="21" t="s">
        <v>45</v>
      </c>
      <c r="D528" s="21" t="s">
        <v>32</v>
      </c>
      <c r="E528" s="21" t="s">
        <v>34</v>
      </c>
      <c r="F528">
        <v>5.6260936295030491E-2</v>
      </c>
    </row>
    <row r="529" spans="2:6" x14ac:dyDescent="0.25">
      <c r="B529" s="21" t="s">
        <v>65</v>
      </c>
      <c r="C529" s="21" t="s">
        <v>45</v>
      </c>
      <c r="D529" s="21" t="s">
        <v>32</v>
      </c>
      <c r="E529" s="21" t="s">
        <v>35</v>
      </c>
      <c r="F529">
        <v>5.7394775123688652E-2</v>
      </c>
    </row>
    <row r="530" spans="2:6" x14ac:dyDescent="0.25">
      <c r="B530" s="21" t="s">
        <v>65</v>
      </c>
      <c r="C530" s="21" t="s">
        <v>45</v>
      </c>
      <c r="D530" s="21" t="s">
        <v>32</v>
      </c>
      <c r="E530" s="21" t="s">
        <v>36</v>
      </c>
      <c r="F530">
        <v>6.0000105099904756E-2</v>
      </c>
    </row>
    <row r="531" spans="2:6" x14ac:dyDescent="0.25">
      <c r="B531" s="21" t="s">
        <v>65</v>
      </c>
      <c r="C531" s="21" t="s">
        <v>45</v>
      </c>
      <c r="D531" s="21" t="s">
        <v>32</v>
      </c>
      <c r="E531" s="21" t="s">
        <v>37</v>
      </c>
      <c r="F531">
        <v>6.0628943467423708E-2</v>
      </c>
    </row>
    <row r="532" spans="2:6" x14ac:dyDescent="0.25">
      <c r="B532" s="21" t="s">
        <v>65</v>
      </c>
      <c r="C532" s="21" t="s">
        <v>45</v>
      </c>
      <c r="D532" s="21" t="s">
        <v>32</v>
      </c>
      <c r="E532" s="21" t="s">
        <v>38</v>
      </c>
      <c r="F532">
        <v>6.0741112155853962E-2</v>
      </c>
    </row>
    <row r="533" spans="2:6" x14ac:dyDescent="0.25">
      <c r="B533" s="21" t="s">
        <v>65</v>
      </c>
      <c r="C533" s="21" t="s">
        <v>45</v>
      </c>
      <c r="D533" s="21" t="s">
        <v>32</v>
      </c>
      <c r="E533" s="21" t="s">
        <v>39</v>
      </c>
      <c r="F533">
        <v>6.0437399428752966E-2</v>
      </c>
    </row>
    <row r="534" spans="2:6" x14ac:dyDescent="0.25">
      <c r="B534" s="21" t="s">
        <v>65</v>
      </c>
      <c r="C534" s="21" t="s">
        <v>45</v>
      </c>
      <c r="D534" s="21" t="s">
        <v>40</v>
      </c>
      <c r="E534" s="21" t="s">
        <v>33</v>
      </c>
      <c r="F534">
        <v>0.23308270676691728</v>
      </c>
    </row>
    <row r="535" spans="2:6" x14ac:dyDescent="0.25">
      <c r="B535" s="21" t="s">
        <v>65</v>
      </c>
      <c r="C535" s="21" t="s">
        <v>45</v>
      </c>
      <c r="D535" s="21" t="s">
        <v>40</v>
      </c>
      <c r="E535" s="21" t="s">
        <v>34</v>
      </c>
      <c r="F535">
        <v>0.23585245415298148</v>
      </c>
    </row>
    <row r="536" spans="2:6" x14ac:dyDescent="0.25">
      <c r="B536" s="21" t="s">
        <v>65</v>
      </c>
      <c r="C536" s="21" t="s">
        <v>45</v>
      </c>
      <c r="D536" s="21" t="s">
        <v>40</v>
      </c>
      <c r="E536" s="21" t="s">
        <v>35</v>
      </c>
      <c r="F536">
        <v>0.23562195295151855</v>
      </c>
    </row>
    <row r="537" spans="2:6" x14ac:dyDescent="0.25">
      <c r="B537" s="21" t="s">
        <v>65</v>
      </c>
      <c r="C537" s="21" t="s">
        <v>45</v>
      </c>
      <c r="D537" s="21" t="s">
        <v>40</v>
      </c>
      <c r="E537" s="21" t="s">
        <v>36</v>
      </c>
      <c r="F537">
        <v>0.24313211146384331</v>
      </c>
    </row>
    <row r="538" spans="2:6" x14ac:dyDescent="0.25">
      <c r="B538" s="21" t="s">
        <v>65</v>
      </c>
      <c r="C538" s="21" t="s">
        <v>45</v>
      </c>
      <c r="D538" s="21" t="s">
        <v>40</v>
      </c>
      <c r="E538" s="21" t="s">
        <v>37</v>
      </c>
      <c r="F538">
        <v>0.24455684289037941</v>
      </c>
    </row>
    <row r="539" spans="2:6" x14ac:dyDescent="0.25">
      <c r="B539" s="21" t="s">
        <v>65</v>
      </c>
      <c r="C539" s="21" t="s">
        <v>45</v>
      </c>
      <c r="D539" s="21" t="s">
        <v>40</v>
      </c>
      <c r="E539" s="21" t="s">
        <v>38</v>
      </c>
      <c r="F539">
        <v>0.24577071090043867</v>
      </c>
    </row>
    <row r="540" spans="2:6" x14ac:dyDescent="0.25">
      <c r="B540" s="21" t="s">
        <v>65</v>
      </c>
      <c r="C540" s="21" t="s">
        <v>45</v>
      </c>
      <c r="D540" s="21" t="s">
        <v>40</v>
      </c>
      <c r="E540" s="21" t="s">
        <v>39</v>
      </c>
      <c r="F540">
        <v>0.24682609730475671</v>
      </c>
    </row>
    <row r="541" spans="2:6" x14ac:dyDescent="0.25">
      <c r="B541" s="21" t="s">
        <v>65</v>
      </c>
      <c r="C541" s="21" t="s">
        <v>45</v>
      </c>
      <c r="D541" s="21" t="s">
        <v>41</v>
      </c>
      <c r="E541" s="21" t="s">
        <v>33</v>
      </c>
      <c r="F541">
        <v>4.4642857142857144E-2</v>
      </c>
    </row>
    <row r="542" spans="2:6" x14ac:dyDescent="0.25">
      <c r="B542" s="21" t="s">
        <v>65</v>
      </c>
      <c r="C542" s="21" t="s">
        <v>45</v>
      </c>
      <c r="D542" s="21" t="s">
        <v>41</v>
      </c>
      <c r="E542" s="21" t="s">
        <v>34</v>
      </c>
      <c r="F542">
        <v>4.369796713479826E-2</v>
      </c>
    </row>
    <row r="543" spans="2:6" x14ac:dyDescent="0.25">
      <c r="B543" s="21" t="s">
        <v>65</v>
      </c>
      <c r="C543" s="21" t="s">
        <v>45</v>
      </c>
      <c r="D543" s="21" t="s">
        <v>41</v>
      </c>
      <c r="E543" s="21" t="s">
        <v>35</v>
      </c>
      <c r="F543">
        <v>4.3552597295362309E-2</v>
      </c>
    </row>
    <row r="544" spans="2:6" x14ac:dyDescent="0.25">
      <c r="B544" s="21" t="s">
        <v>65</v>
      </c>
      <c r="C544" s="21" t="s">
        <v>45</v>
      </c>
      <c r="D544" s="21" t="s">
        <v>41</v>
      </c>
      <c r="E544" s="21" t="s">
        <v>36</v>
      </c>
      <c r="F544">
        <v>4.1730383740441843E-2</v>
      </c>
    </row>
    <row r="545" spans="2:6" x14ac:dyDescent="0.25">
      <c r="B545" s="21" t="s">
        <v>65</v>
      </c>
      <c r="C545" s="21" t="s">
        <v>45</v>
      </c>
      <c r="D545" s="21" t="s">
        <v>41</v>
      </c>
      <c r="E545" s="21" t="s">
        <v>37</v>
      </c>
      <c r="F545">
        <v>4.1380654282903745E-2</v>
      </c>
    </row>
    <row r="546" spans="2:6" x14ac:dyDescent="0.25">
      <c r="B546" s="21" t="s">
        <v>65</v>
      </c>
      <c r="C546" s="21" t="s">
        <v>45</v>
      </c>
      <c r="D546" s="21" t="s">
        <v>41</v>
      </c>
      <c r="E546" s="21" t="s">
        <v>38</v>
      </c>
      <c r="F546">
        <v>4.1147179310968451E-2</v>
      </c>
    </row>
    <row r="547" spans="2:6" x14ac:dyDescent="0.25">
      <c r="B547" s="21" t="s">
        <v>65</v>
      </c>
      <c r="C547" s="21" t="s">
        <v>45</v>
      </c>
      <c r="D547" s="21" t="s">
        <v>41</v>
      </c>
      <c r="E547" s="21" t="s">
        <v>39</v>
      </c>
      <c r="F547">
        <v>4.100388044548333E-2</v>
      </c>
    </row>
    <row r="548" spans="2:6" x14ac:dyDescent="0.25">
      <c r="B548" s="21" t="s">
        <v>65</v>
      </c>
      <c r="C548" s="21" t="s">
        <v>46</v>
      </c>
      <c r="D548" s="21" t="s">
        <v>32</v>
      </c>
      <c r="E548" s="21" t="s">
        <v>33</v>
      </c>
      <c r="F548">
        <v>1.090909090909091E-2</v>
      </c>
    </row>
    <row r="549" spans="2:6" x14ac:dyDescent="0.25">
      <c r="B549" s="21" t="s">
        <v>65</v>
      </c>
      <c r="C549" s="21" t="s">
        <v>46</v>
      </c>
      <c r="D549" s="21" t="s">
        <v>32</v>
      </c>
      <c r="E549" s="21" t="s">
        <v>34</v>
      </c>
      <c r="F549">
        <v>1.1630483580701316E-2</v>
      </c>
    </row>
    <row r="550" spans="2:6" x14ac:dyDescent="0.25">
      <c r="B550" s="21" t="s">
        <v>65</v>
      </c>
      <c r="C550" s="21" t="s">
        <v>46</v>
      </c>
      <c r="D550" s="21" t="s">
        <v>32</v>
      </c>
      <c r="E550" s="21" t="s">
        <v>35</v>
      </c>
      <c r="F550">
        <v>1.2082036694334525E-2</v>
      </c>
    </row>
    <row r="551" spans="2:6" x14ac:dyDescent="0.25">
      <c r="B551" s="21" t="s">
        <v>65</v>
      </c>
      <c r="C551" s="21" t="s">
        <v>46</v>
      </c>
      <c r="D551" s="21" t="s">
        <v>32</v>
      </c>
      <c r="E551" s="21" t="s">
        <v>36</v>
      </c>
      <c r="F551">
        <v>1.2580421393732623E-2</v>
      </c>
    </row>
    <row r="552" spans="2:6" x14ac:dyDescent="0.25">
      <c r="B552" s="21" t="s">
        <v>65</v>
      </c>
      <c r="C552" s="21" t="s">
        <v>46</v>
      </c>
      <c r="D552" s="21" t="s">
        <v>32</v>
      </c>
      <c r="E552" s="21" t="s">
        <v>37</v>
      </c>
      <c r="F552">
        <v>1.2678384042216462E-2</v>
      </c>
    </row>
    <row r="553" spans="2:6" x14ac:dyDescent="0.25">
      <c r="B553" s="21" t="s">
        <v>65</v>
      </c>
      <c r="C553" s="21" t="s">
        <v>46</v>
      </c>
      <c r="D553" s="21" t="s">
        <v>32</v>
      </c>
      <c r="E553" s="21" t="s">
        <v>38</v>
      </c>
      <c r="F553">
        <v>1.2591365414451236E-2</v>
      </c>
    </row>
    <row r="554" spans="2:6" x14ac:dyDescent="0.25">
      <c r="B554" s="21" t="s">
        <v>65</v>
      </c>
      <c r="C554" s="21" t="s">
        <v>46</v>
      </c>
      <c r="D554" s="21" t="s">
        <v>32</v>
      </c>
      <c r="E554" s="21" t="s">
        <v>39</v>
      </c>
      <c r="F554">
        <v>1.2360629053432499E-2</v>
      </c>
    </row>
    <row r="555" spans="2:6" x14ac:dyDescent="0.25">
      <c r="B555" s="21" t="s">
        <v>65</v>
      </c>
      <c r="C555" s="21" t="s">
        <v>46</v>
      </c>
      <c r="D555" s="21" t="s">
        <v>40</v>
      </c>
      <c r="E555" s="21" t="s">
        <v>33</v>
      </c>
      <c r="F555">
        <v>1.4545454545454545E-2</v>
      </c>
    </row>
    <row r="556" spans="2:6" x14ac:dyDescent="0.25">
      <c r="B556" s="21" t="s">
        <v>65</v>
      </c>
      <c r="C556" s="21" t="s">
        <v>46</v>
      </c>
      <c r="D556" s="21" t="s">
        <v>40</v>
      </c>
      <c r="E556" s="21" t="s">
        <v>34</v>
      </c>
      <c r="F556">
        <v>1.4626684808481586E-2</v>
      </c>
    </row>
    <row r="557" spans="2:6" x14ac:dyDescent="0.25">
      <c r="B557" s="21" t="s">
        <v>65</v>
      </c>
      <c r="C557" s="21" t="s">
        <v>46</v>
      </c>
      <c r="D557" s="21" t="s">
        <v>40</v>
      </c>
      <c r="E557" s="21" t="s">
        <v>35</v>
      </c>
      <c r="F557">
        <v>1.4527576360739026E-2</v>
      </c>
    </row>
    <row r="558" spans="2:6" x14ac:dyDescent="0.25">
      <c r="B558" s="21" t="s">
        <v>65</v>
      </c>
      <c r="C558" s="21" t="s">
        <v>46</v>
      </c>
      <c r="D558" s="21" t="s">
        <v>40</v>
      </c>
      <c r="E558" s="21" t="s">
        <v>36</v>
      </c>
      <c r="F558">
        <v>1.5321176775948131E-2</v>
      </c>
    </row>
    <row r="559" spans="2:6" x14ac:dyDescent="0.25">
      <c r="B559" s="21" t="s">
        <v>65</v>
      </c>
      <c r="C559" s="21" t="s">
        <v>46</v>
      </c>
      <c r="D559" s="21" t="s">
        <v>40</v>
      </c>
      <c r="E559" s="21" t="s">
        <v>37</v>
      </c>
      <c r="F559">
        <v>1.5515269858639893E-2</v>
      </c>
    </row>
    <row r="560" spans="2:6" x14ac:dyDescent="0.25">
      <c r="B560" s="21" t="s">
        <v>65</v>
      </c>
      <c r="C560" s="21" t="s">
        <v>46</v>
      </c>
      <c r="D560" s="21" t="s">
        <v>40</v>
      </c>
      <c r="E560" s="21" t="s">
        <v>38</v>
      </c>
      <c r="F560">
        <v>1.5726104553726437E-2</v>
      </c>
    </row>
    <row r="561" spans="2:6" x14ac:dyDescent="0.25">
      <c r="B561" s="21" t="s">
        <v>65</v>
      </c>
      <c r="C561" s="21" t="s">
        <v>46</v>
      </c>
      <c r="D561" s="21" t="s">
        <v>40</v>
      </c>
      <c r="E561" s="21" t="s">
        <v>39</v>
      </c>
      <c r="F561">
        <v>1.5943846689208004E-2</v>
      </c>
    </row>
    <row r="562" spans="2:6" x14ac:dyDescent="0.25">
      <c r="B562" s="21" t="s">
        <v>65</v>
      </c>
      <c r="C562" s="21" t="s">
        <v>46</v>
      </c>
      <c r="D562" s="21" t="s">
        <v>41</v>
      </c>
      <c r="E562" s="21" t="s">
        <v>33</v>
      </c>
      <c r="F562">
        <v>1.090909090909091E-2</v>
      </c>
    </row>
    <row r="563" spans="2:6" x14ac:dyDescent="0.25">
      <c r="B563" s="21" t="s">
        <v>65</v>
      </c>
      <c r="C563" s="21" t="s">
        <v>46</v>
      </c>
      <c r="D563" s="21" t="s">
        <v>41</v>
      </c>
      <c r="E563" s="21" t="s">
        <v>34</v>
      </c>
      <c r="F563">
        <v>1.0451682564130399E-2</v>
      </c>
    </row>
    <row r="564" spans="2:6" x14ac:dyDescent="0.25">
      <c r="B564" s="21" t="s">
        <v>65</v>
      </c>
      <c r="C564" s="21" t="s">
        <v>46</v>
      </c>
      <c r="D564" s="21" t="s">
        <v>41</v>
      </c>
      <c r="E564" s="21" t="s">
        <v>35</v>
      </c>
      <c r="F564">
        <v>1.0311697611399023E-2</v>
      </c>
    </row>
    <row r="565" spans="2:6" x14ac:dyDescent="0.25">
      <c r="B565" s="21" t="s">
        <v>65</v>
      </c>
      <c r="C565" s="21" t="s">
        <v>46</v>
      </c>
      <c r="D565" s="21" t="s">
        <v>41</v>
      </c>
      <c r="E565" s="21" t="s">
        <v>36</v>
      </c>
      <c r="F565">
        <v>9.5590773576177089E-3</v>
      </c>
    </row>
    <row r="566" spans="2:6" x14ac:dyDescent="0.25">
      <c r="B566" s="21" t="s">
        <v>65</v>
      </c>
      <c r="C566" s="21" t="s">
        <v>46</v>
      </c>
      <c r="D566" s="21" t="s">
        <v>41</v>
      </c>
      <c r="E566" s="21" t="s">
        <v>37</v>
      </c>
      <c r="F566">
        <v>9.4012601171313721E-3</v>
      </c>
    </row>
    <row r="567" spans="2:6" x14ac:dyDescent="0.25">
      <c r="B567" s="21" t="s">
        <v>65</v>
      </c>
      <c r="C567" s="21" t="s">
        <v>46</v>
      </c>
      <c r="D567" s="21" t="s">
        <v>41</v>
      </c>
      <c r="E567" s="21" t="s">
        <v>38</v>
      </c>
      <c r="F567">
        <v>9.3050827097840849E-3</v>
      </c>
    </row>
    <row r="568" spans="2:6" x14ac:dyDescent="0.25">
      <c r="B568" s="21" t="s">
        <v>65</v>
      </c>
      <c r="C568" s="21" t="s">
        <v>46</v>
      </c>
      <c r="D568" s="21" t="s">
        <v>41</v>
      </c>
      <c r="E568" s="21" t="s">
        <v>39</v>
      </c>
      <c r="F568">
        <v>9.2618105655690071E-3</v>
      </c>
    </row>
    <row r="569" spans="2:6" x14ac:dyDescent="0.25">
      <c r="B569" s="21" t="s">
        <v>65</v>
      </c>
      <c r="C569" s="21" t="s">
        <v>47</v>
      </c>
      <c r="D569" s="21" t="s">
        <v>32</v>
      </c>
      <c r="E569" s="21" t="s">
        <v>33</v>
      </c>
      <c r="F569">
        <v>0.75510204081632648</v>
      </c>
    </row>
    <row r="570" spans="2:6" x14ac:dyDescent="0.25">
      <c r="B570" s="21" t="s">
        <v>65</v>
      </c>
      <c r="C570" s="21" t="s">
        <v>47</v>
      </c>
      <c r="D570" s="21" t="s">
        <v>32</v>
      </c>
      <c r="E570" s="21" t="s">
        <v>34</v>
      </c>
      <c r="F570">
        <v>0.73104982907631177</v>
      </c>
    </row>
    <row r="571" spans="2:6" x14ac:dyDescent="0.25">
      <c r="B571" s="21" t="s">
        <v>65</v>
      </c>
      <c r="C571" s="21" t="s">
        <v>47</v>
      </c>
      <c r="D571" s="21" t="s">
        <v>32</v>
      </c>
      <c r="E571" s="21" t="s">
        <v>35</v>
      </c>
      <c r="F571">
        <v>0.71313828051167982</v>
      </c>
    </row>
    <row r="572" spans="2:6" x14ac:dyDescent="0.25">
      <c r="B572" s="21" t="s">
        <v>65</v>
      </c>
      <c r="C572" s="21" t="s">
        <v>47</v>
      </c>
      <c r="D572" s="21" t="s">
        <v>32</v>
      </c>
      <c r="E572" s="21" t="s">
        <v>36</v>
      </c>
      <c r="F572">
        <v>0.69987254692518386</v>
      </c>
    </row>
    <row r="573" spans="2:6" x14ac:dyDescent="0.25">
      <c r="B573" s="21" t="s">
        <v>65</v>
      </c>
      <c r="C573" s="21" t="s">
        <v>47</v>
      </c>
      <c r="D573" s="21" t="s">
        <v>32</v>
      </c>
      <c r="E573" s="21" t="s">
        <v>37</v>
      </c>
      <c r="F573">
        <v>0.68536811757150629</v>
      </c>
    </row>
    <row r="574" spans="2:6" x14ac:dyDescent="0.25">
      <c r="B574" s="21" t="s">
        <v>65</v>
      </c>
      <c r="C574" s="21" t="s">
        <v>47</v>
      </c>
      <c r="D574" s="21" t="s">
        <v>32</v>
      </c>
      <c r="E574" s="21" t="s">
        <v>38</v>
      </c>
      <c r="F574">
        <v>0.67248002834510445</v>
      </c>
    </row>
    <row r="575" spans="2:6" x14ac:dyDescent="0.25">
      <c r="B575" s="21" t="s">
        <v>65</v>
      </c>
      <c r="C575" s="21" t="s">
        <v>47</v>
      </c>
      <c r="D575" s="21" t="s">
        <v>32</v>
      </c>
      <c r="E575" s="21" t="s">
        <v>39</v>
      </c>
      <c r="F575">
        <v>0.66062166882680806</v>
      </c>
    </row>
    <row r="576" spans="2:6" x14ac:dyDescent="0.25">
      <c r="B576" s="21" t="s">
        <v>65</v>
      </c>
      <c r="C576" s="21" t="s">
        <v>47</v>
      </c>
      <c r="D576" s="21" t="s">
        <v>40</v>
      </c>
      <c r="E576" s="21" t="s">
        <v>33</v>
      </c>
      <c r="F576">
        <v>0.63636363636363635</v>
      </c>
    </row>
    <row r="577" spans="2:6" x14ac:dyDescent="0.25">
      <c r="B577" s="21" t="s">
        <v>65</v>
      </c>
      <c r="C577" s="21" t="s">
        <v>47</v>
      </c>
      <c r="D577" s="21" t="s">
        <v>40</v>
      </c>
      <c r="E577" s="21" t="s">
        <v>34</v>
      </c>
      <c r="F577">
        <v>0.60845257670318753</v>
      </c>
    </row>
    <row r="578" spans="2:6" x14ac:dyDescent="0.25">
      <c r="B578" s="21" t="s">
        <v>65</v>
      </c>
      <c r="C578" s="21" t="s">
        <v>47</v>
      </c>
      <c r="D578" s="21" t="s">
        <v>40</v>
      </c>
      <c r="E578" s="21" t="s">
        <v>35</v>
      </c>
      <c r="F578">
        <v>0.58048084699175706</v>
      </c>
    </row>
    <row r="579" spans="2:6" x14ac:dyDescent="0.25">
      <c r="B579" s="21" t="s">
        <v>65</v>
      </c>
      <c r="C579" s="21" t="s">
        <v>47</v>
      </c>
      <c r="D579" s="21" t="s">
        <v>40</v>
      </c>
      <c r="E579" s="21" t="s">
        <v>36</v>
      </c>
      <c r="F579">
        <v>0.58136213080717281</v>
      </c>
    </row>
    <row r="580" spans="2:6" x14ac:dyDescent="0.25">
      <c r="B580" s="21" t="s">
        <v>65</v>
      </c>
      <c r="C580" s="21" t="s">
        <v>47</v>
      </c>
      <c r="D580" s="21" t="s">
        <v>40</v>
      </c>
      <c r="E580" s="21" t="s">
        <v>37</v>
      </c>
      <c r="F580">
        <v>0.57109715232247527</v>
      </c>
    </row>
    <row r="581" spans="2:6" x14ac:dyDescent="0.25">
      <c r="B581" s="21" t="s">
        <v>65</v>
      </c>
      <c r="C581" s="21" t="s">
        <v>47</v>
      </c>
      <c r="D581" s="21" t="s">
        <v>40</v>
      </c>
      <c r="E581" s="21" t="s">
        <v>38</v>
      </c>
      <c r="F581">
        <v>0.56393766470717266</v>
      </c>
    </row>
    <row r="582" spans="2:6" x14ac:dyDescent="0.25">
      <c r="B582" s="21" t="s">
        <v>65</v>
      </c>
      <c r="C582" s="21" t="s">
        <v>47</v>
      </c>
      <c r="D582" s="21" t="s">
        <v>40</v>
      </c>
      <c r="E582" s="21" t="s">
        <v>39</v>
      </c>
      <c r="F582">
        <v>0.55894512243864558</v>
      </c>
    </row>
    <row r="583" spans="2:6" x14ac:dyDescent="0.25">
      <c r="B583" s="21" t="s">
        <v>65</v>
      </c>
      <c r="C583" s="21" t="s">
        <v>47</v>
      </c>
      <c r="D583" s="21" t="s">
        <v>41</v>
      </c>
      <c r="E583" s="21" t="s">
        <v>33</v>
      </c>
      <c r="F583">
        <v>3.8834951456310676E-2</v>
      </c>
    </row>
    <row r="584" spans="2:6" x14ac:dyDescent="0.25">
      <c r="B584" s="21" t="s">
        <v>65</v>
      </c>
      <c r="C584" s="21" t="s">
        <v>47</v>
      </c>
      <c r="D584" s="21" t="s">
        <v>41</v>
      </c>
      <c r="E584" s="21" t="s">
        <v>34</v>
      </c>
      <c r="F584">
        <v>4.4138436777181093E-2</v>
      </c>
    </row>
    <row r="585" spans="2:6" x14ac:dyDescent="0.25">
      <c r="B585" s="21" t="s">
        <v>65</v>
      </c>
      <c r="C585" s="21" t="s">
        <v>47</v>
      </c>
      <c r="D585" s="21" t="s">
        <v>41</v>
      </c>
      <c r="E585" s="21" t="s">
        <v>35</v>
      </c>
      <c r="F585">
        <v>4.8936432190851982E-2</v>
      </c>
    </row>
    <row r="586" spans="2:6" x14ac:dyDescent="0.25">
      <c r="B586" s="21" t="s">
        <v>65</v>
      </c>
      <c r="C586" s="21" t="s">
        <v>47</v>
      </c>
      <c r="D586" s="21" t="s">
        <v>41</v>
      </c>
      <c r="E586" s="21" t="s">
        <v>36</v>
      </c>
      <c r="F586">
        <v>5.1383614714500904E-2</v>
      </c>
    </row>
    <row r="587" spans="2:6" x14ac:dyDescent="0.25">
      <c r="B587" s="21" t="s">
        <v>65</v>
      </c>
      <c r="C587" s="21" t="s">
        <v>47</v>
      </c>
      <c r="D587" s="21" t="s">
        <v>41</v>
      </c>
      <c r="E587" s="21" t="s">
        <v>37</v>
      </c>
      <c r="F587">
        <v>5.4953164404672128E-2</v>
      </c>
    </row>
    <row r="588" spans="2:6" x14ac:dyDescent="0.25">
      <c r="B588" s="21" t="s">
        <v>65</v>
      </c>
      <c r="C588" s="21" t="s">
        <v>47</v>
      </c>
      <c r="D588" s="21" t="s">
        <v>41</v>
      </c>
      <c r="E588" s="21" t="s">
        <v>38</v>
      </c>
      <c r="F588">
        <v>5.8182936586333972E-2</v>
      </c>
    </row>
    <row r="589" spans="2:6" x14ac:dyDescent="0.25">
      <c r="B589" s="21" t="s">
        <v>65</v>
      </c>
      <c r="C589" s="21" t="s">
        <v>47</v>
      </c>
      <c r="D589" s="21" t="s">
        <v>41</v>
      </c>
      <c r="E589" s="21" t="s">
        <v>39</v>
      </c>
      <c r="F589">
        <v>6.1202010701861265E-2</v>
      </c>
    </row>
    <row r="590" spans="2:6" x14ac:dyDescent="0.25">
      <c r="B590" s="21" t="s">
        <v>66</v>
      </c>
      <c r="C590" s="21" t="s">
        <v>31</v>
      </c>
      <c r="D590" s="21" t="s">
        <v>32</v>
      </c>
      <c r="E590" s="21" t="s">
        <v>33</v>
      </c>
      <c r="F590">
        <v>80</v>
      </c>
    </row>
    <row r="591" spans="2:6" x14ac:dyDescent="0.25">
      <c r="B591" s="21" t="s">
        <v>66</v>
      </c>
      <c r="C591" s="21" t="s">
        <v>31</v>
      </c>
      <c r="D591" s="21" t="s">
        <v>32</v>
      </c>
      <c r="E591" s="21" t="s">
        <v>34</v>
      </c>
      <c r="F591">
        <v>91.147995146101508</v>
      </c>
    </row>
    <row r="592" spans="2:6" x14ac:dyDescent="0.25">
      <c r="B592" s="21" t="s">
        <v>66</v>
      </c>
      <c r="C592" s="21" t="s">
        <v>31</v>
      </c>
      <c r="D592" s="21" t="s">
        <v>32</v>
      </c>
      <c r="E592" s="21" t="s">
        <v>35</v>
      </c>
      <c r="F592">
        <v>100.2895324830689</v>
      </c>
    </row>
    <row r="593" spans="2:6" x14ac:dyDescent="0.25">
      <c r="B593" s="21" t="s">
        <v>66</v>
      </c>
      <c r="C593" s="21" t="s">
        <v>31</v>
      </c>
      <c r="D593" s="21" t="s">
        <v>32</v>
      </c>
      <c r="E593" s="21" t="s">
        <v>36</v>
      </c>
      <c r="F593">
        <v>109.68462151328087</v>
      </c>
    </row>
    <row r="594" spans="2:6" x14ac:dyDescent="0.25">
      <c r="B594" s="21" t="s">
        <v>66</v>
      </c>
      <c r="C594" s="21" t="s">
        <v>31</v>
      </c>
      <c r="D594" s="21" t="s">
        <v>32</v>
      </c>
      <c r="E594" s="21" t="s">
        <v>37</v>
      </c>
      <c r="F594">
        <v>117.86162405875861</v>
      </c>
    </row>
    <row r="595" spans="2:6" x14ac:dyDescent="0.25">
      <c r="B595" s="21" t="s">
        <v>66</v>
      </c>
      <c r="C595" s="21" t="s">
        <v>31</v>
      </c>
      <c r="D595" s="21" t="s">
        <v>32</v>
      </c>
      <c r="E595" s="21" t="s">
        <v>38</v>
      </c>
      <c r="F595">
        <v>125.52346484539105</v>
      </c>
    </row>
    <row r="596" spans="2:6" x14ac:dyDescent="0.25">
      <c r="B596" s="21" t="s">
        <v>66</v>
      </c>
      <c r="C596" s="21" t="s">
        <v>31</v>
      </c>
      <c r="D596" s="21" t="s">
        <v>32</v>
      </c>
      <c r="E596" s="21" t="s">
        <v>39</v>
      </c>
      <c r="F596">
        <v>132.76971277551709</v>
      </c>
    </row>
    <row r="597" spans="2:6" x14ac:dyDescent="0.25">
      <c r="B597" s="21" t="s">
        <v>66</v>
      </c>
      <c r="C597" s="21" t="s">
        <v>31</v>
      </c>
      <c r="D597" s="21" t="s">
        <v>40</v>
      </c>
      <c r="E597" s="21" t="s">
        <v>33</v>
      </c>
      <c r="F597">
        <v>90</v>
      </c>
    </row>
    <row r="598" spans="2:6" x14ac:dyDescent="0.25">
      <c r="B598" s="21" t="s">
        <v>66</v>
      </c>
      <c r="C598" s="21" t="s">
        <v>31</v>
      </c>
      <c r="D598" s="21" t="s">
        <v>40</v>
      </c>
      <c r="E598" s="21" t="s">
        <v>34</v>
      </c>
      <c r="F598">
        <v>98.486010685133735</v>
      </c>
    </row>
    <row r="599" spans="2:6" x14ac:dyDescent="0.25">
      <c r="B599" s="21" t="s">
        <v>66</v>
      </c>
      <c r="C599" s="21" t="s">
        <v>31</v>
      </c>
      <c r="D599" s="21" t="s">
        <v>40</v>
      </c>
      <c r="E599" s="21" t="s">
        <v>35</v>
      </c>
      <c r="F599">
        <v>105.38397812728998</v>
      </c>
    </row>
    <row r="600" spans="2:6" x14ac:dyDescent="0.25">
      <c r="B600" s="21" t="s">
        <v>66</v>
      </c>
      <c r="C600" s="21" t="s">
        <v>31</v>
      </c>
      <c r="D600" s="21" t="s">
        <v>40</v>
      </c>
      <c r="E600" s="21" t="s">
        <v>36</v>
      </c>
      <c r="F600">
        <v>112.30426280435199</v>
      </c>
    </row>
    <row r="601" spans="2:6" x14ac:dyDescent="0.25">
      <c r="B601" s="21" t="s">
        <v>66</v>
      </c>
      <c r="C601" s="21" t="s">
        <v>31</v>
      </c>
      <c r="D601" s="21" t="s">
        <v>40</v>
      </c>
      <c r="E601" s="21" t="s">
        <v>37</v>
      </c>
      <c r="F601">
        <v>118.28299494403764</v>
      </c>
    </row>
    <row r="602" spans="2:6" x14ac:dyDescent="0.25">
      <c r="B602" s="21" t="s">
        <v>66</v>
      </c>
      <c r="C602" s="21" t="s">
        <v>31</v>
      </c>
      <c r="D602" s="21" t="s">
        <v>40</v>
      </c>
      <c r="E602" s="21" t="s">
        <v>38</v>
      </c>
      <c r="F602">
        <v>123.66755224350884</v>
      </c>
    </row>
    <row r="603" spans="2:6" x14ac:dyDescent="0.25">
      <c r="B603" s="21" t="s">
        <v>66</v>
      </c>
      <c r="C603" s="21" t="s">
        <v>31</v>
      </c>
      <c r="D603" s="21" t="s">
        <v>40</v>
      </c>
      <c r="E603" s="21" t="s">
        <v>39</v>
      </c>
      <c r="F603">
        <v>128.55351018124011</v>
      </c>
    </row>
    <row r="604" spans="2:6" x14ac:dyDescent="0.25">
      <c r="B604" s="21" t="s">
        <v>66</v>
      </c>
      <c r="C604" s="21" t="s">
        <v>31</v>
      </c>
      <c r="D604" s="21" t="s">
        <v>41</v>
      </c>
      <c r="E604" s="21" t="s">
        <v>33</v>
      </c>
      <c r="F604">
        <v>88</v>
      </c>
    </row>
    <row r="605" spans="2:6" x14ac:dyDescent="0.25">
      <c r="B605" s="21" t="s">
        <v>66</v>
      </c>
      <c r="C605" s="21" t="s">
        <v>31</v>
      </c>
      <c r="D605" s="21" t="s">
        <v>41</v>
      </c>
      <c r="E605" s="21" t="s">
        <v>34</v>
      </c>
      <c r="F605">
        <v>95.711857997743337</v>
      </c>
    </row>
    <row r="606" spans="2:6" x14ac:dyDescent="0.25">
      <c r="B606" s="21" t="s">
        <v>66</v>
      </c>
      <c r="C606" s="21" t="s">
        <v>31</v>
      </c>
      <c r="D606" s="21" t="s">
        <v>41</v>
      </c>
      <c r="E606" s="21" t="s">
        <v>35</v>
      </c>
      <c r="F606">
        <v>101.07264470638529</v>
      </c>
    </row>
    <row r="607" spans="2:6" x14ac:dyDescent="0.25">
      <c r="B607" s="21" t="s">
        <v>66</v>
      </c>
      <c r="C607" s="21" t="s">
        <v>31</v>
      </c>
      <c r="D607" s="21" t="s">
        <v>41</v>
      </c>
      <c r="E607" s="21" t="s">
        <v>36</v>
      </c>
      <c r="F607">
        <v>108.05268217878529</v>
      </c>
    </row>
    <row r="608" spans="2:6" x14ac:dyDescent="0.25">
      <c r="B608" s="21" t="s">
        <v>66</v>
      </c>
      <c r="C608" s="21" t="s">
        <v>31</v>
      </c>
      <c r="D608" s="21" t="s">
        <v>41</v>
      </c>
      <c r="E608" s="21" t="s">
        <v>37</v>
      </c>
      <c r="F608">
        <v>113.12594142886898</v>
      </c>
    </row>
    <row r="609" spans="2:6" x14ac:dyDescent="0.25">
      <c r="B609" s="21" t="s">
        <v>66</v>
      </c>
      <c r="C609" s="21" t="s">
        <v>31</v>
      </c>
      <c r="D609" s="21" t="s">
        <v>41</v>
      </c>
      <c r="E609" s="21" t="s">
        <v>38</v>
      </c>
      <c r="F609">
        <v>117.65709549837239</v>
      </c>
    </row>
    <row r="610" spans="2:6" x14ac:dyDescent="0.25">
      <c r="B610" s="21" t="s">
        <v>66</v>
      </c>
      <c r="C610" s="21" t="s">
        <v>31</v>
      </c>
      <c r="D610" s="21" t="s">
        <v>41</v>
      </c>
      <c r="E610" s="21" t="s">
        <v>39</v>
      </c>
      <c r="F610">
        <v>121.74115014154147</v>
      </c>
    </row>
    <row r="611" spans="2:6" x14ac:dyDescent="0.25">
      <c r="B611" s="21" t="s">
        <v>66</v>
      </c>
      <c r="C611" s="21" t="s">
        <v>42</v>
      </c>
      <c r="D611" s="21" t="s">
        <v>32</v>
      </c>
      <c r="E611" s="21" t="s">
        <v>33</v>
      </c>
      <c r="F611">
        <v>94</v>
      </c>
    </row>
    <row r="612" spans="2:6" x14ac:dyDescent="0.25">
      <c r="B612" s="21" t="s">
        <v>66</v>
      </c>
      <c r="C612" s="21" t="s">
        <v>42</v>
      </c>
      <c r="D612" s="21" t="s">
        <v>32</v>
      </c>
      <c r="E612" s="21" t="s">
        <v>34</v>
      </c>
      <c r="F612">
        <v>105.56505028505387</v>
      </c>
    </row>
    <row r="613" spans="2:6" x14ac:dyDescent="0.25">
      <c r="B613" s="21" t="s">
        <v>66</v>
      </c>
      <c r="C613" s="21" t="s">
        <v>42</v>
      </c>
      <c r="D613" s="21" t="s">
        <v>32</v>
      </c>
      <c r="E613" s="21" t="s">
        <v>35</v>
      </c>
      <c r="F613">
        <v>115.00115300929451</v>
      </c>
    </row>
    <row r="614" spans="2:6" x14ac:dyDescent="0.25">
      <c r="B614" s="21" t="s">
        <v>66</v>
      </c>
      <c r="C614" s="21" t="s">
        <v>42</v>
      </c>
      <c r="D614" s="21" t="s">
        <v>32</v>
      </c>
      <c r="E614" s="21" t="s">
        <v>36</v>
      </c>
      <c r="F614">
        <v>124.27735507774196</v>
      </c>
    </row>
    <row r="615" spans="2:6" x14ac:dyDescent="0.25">
      <c r="B615" s="21" t="s">
        <v>66</v>
      </c>
      <c r="C615" s="21" t="s">
        <v>42</v>
      </c>
      <c r="D615" s="21" t="s">
        <v>32</v>
      </c>
      <c r="E615" s="21" t="s">
        <v>37</v>
      </c>
      <c r="F615">
        <v>132.09951054045615</v>
      </c>
    </row>
    <row r="616" spans="2:6" x14ac:dyDescent="0.25">
      <c r="B616" s="21" t="s">
        <v>66</v>
      </c>
      <c r="C616" s="21" t="s">
        <v>42</v>
      </c>
      <c r="D616" s="21" t="s">
        <v>32</v>
      </c>
      <c r="E616" s="21" t="s">
        <v>38</v>
      </c>
      <c r="F616">
        <v>139.15944505732654</v>
      </c>
    </row>
    <row r="617" spans="2:6" x14ac:dyDescent="0.25">
      <c r="B617" s="21" t="s">
        <v>66</v>
      </c>
      <c r="C617" s="21" t="s">
        <v>42</v>
      </c>
      <c r="D617" s="21" t="s">
        <v>32</v>
      </c>
      <c r="E617" s="21" t="s">
        <v>39</v>
      </c>
      <c r="F617">
        <v>145.56336350108245</v>
      </c>
    </row>
    <row r="618" spans="2:6" x14ac:dyDescent="0.25">
      <c r="B618" s="21" t="s">
        <v>66</v>
      </c>
      <c r="C618" s="21" t="s">
        <v>42</v>
      </c>
      <c r="D618" s="21" t="s">
        <v>40</v>
      </c>
      <c r="E618" s="21" t="s">
        <v>33</v>
      </c>
      <c r="F618">
        <v>211</v>
      </c>
    </row>
    <row r="619" spans="2:6" x14ac:dyDescent="0.25">
      <c r="B619" s="21" t="s">
        <v>66</v>
      </c>
      <c r="C619" s="21" t="s">
        <v>42</v>
      </c>
      <c r="D619" s="21" t="s">
        <v>40</v>
      </c>
      <c r="E619" s="21" t="s">
        <v>34</v>
      </c>
      <c r="F619">
        <v>235.83843268484668</v>
      </c>
    </row>
    <row r="620" spans="2:6" x14ac:dyDescent="0.25">
      <c r="B620" s="21" t="s">
        <v>66</v>
      </c>
      <c r="C620" s="21" t="s">
        <v>42</v>
      </c>
      <c r="D620" s="21" t="s">
        <v>40</v>
      </c>
      <c r="E620" s="21" t="s">
        <v>35</v>
      </c>
      <c r="F620">
        <v>257.65978108101586</v>
      </c>
    </row>
    <row r="621" spans="2:6" x14ac:dyDescent="0.25">
      <c r="B621" s="21" t="s">
        <v>66</v>
      </c>
      <c r="C621" s="21" t="s">
        <v>42</v>
      </c>
      <c r="D621" s="21" t="s">
        <v>40</v>
      </c>
      <c r="E621" s="21" t="s">
        <v>36</v>
      </c>
      <c r="F621">
        <v>277.58469534419226</v>
      </c>
    </row>
    <row r="622" spans="2:6" x14ac:dyDescent="0.25">
      <c r="B622" s="21" t="s">
        <v>66</v>
      </c>
      <c r="C622" s="21" t="s">
        <v>42</v>
      </c>
      <c r="D622" s="21" t="s">
        <v>40</v>
      </c>
      <c r="E622" s="21" t="s">
        <v>37</v>
      </c>
      <c r="F622">
        <v>295.55481441083651</v>
      </c>
    </row>
    <row r="623" spans="2:6" x14ac:dyDescent="0.25">
      <c r="B623" s="21" t="s">
        <v>66</v>
      </c>
      <c r="C623" s="21" t="s">
        <v>42</v>
      </c>
      <c r="D623" s="21" t="s">
        <v>40</v>
      </c>
      <c r="E623" s="21" t="s">
        <v>38</v>
      </c>
      <c r="F623">
        <v>311.2140960104764</v>
      </c>
    </row>
    <row r="624" spans="2:6" x14ac:dyDescent="0.25">
      <c r="B624" s="21" t="s">
        <v>66</v>
      </c>
      <c r="C624" s="21" t="s">
        <v>42</v>
      </c>
      <c r="D624" s="21" t="s">
        <v>40</v>
      </c>
      <c r="E624" s="21" t="s">
        <v>39</v>
      </c>
      <c r="F624">
        <v>324.71603210666296</v>
      </c>
    </row>
    <row r="625" spans="2:6" x14ac:dyDescent="0.25">
      <c r="B625" s="21" t="s">
        <v>66</v>
      </c>
      <c r="C625" s="21" t="s">
        <v>42</v>
      </c>
      <c r="D625" s="21" t="s">
        <v>41</v>
      </c>
      <c r="E625" s="21" t="s">
        <v>33</v>
      </c>
      <c r="F625">
        <v>114</v>
      </c>
    </row>
    <row r="626" spans="2:6" x14ac:dyDescent="0.25">
      <c r="B626" s="21" t="s">
        <v>66</v>
      </c>
      <c r="C626" s="21" t="s">
        <v>42</v>
      </c>
      <c r="D626" s="21" t="s">
        <v>41</v>
      </c>
      <c r="E626" s="21" t="s">
        <v>34</v>
      </c>
      <c r="F626">
        <v>121.72158558315412</v>
      </c>
    </row>
    <row r="627" spans="2:6" x14ac:dyDescent="0.25">
      <c r="B627" s="21" t="s">
        <v>66</v>
      </c>
      <c r="C627" s="21" t="s">
        <v>42</v>
      </c>
      <c r="D627" s="21" t="s">
        <v>41</v>
      </c>
      <c r="E627" s="21" t="s">
        <v>35</v>
      </c>
      <c r="F627">
        <v>126.9208795195522</v>
      </c>
    </row>
    <row r="628" spans="2:6" x14ac:dyDescent="0.25">
      <c r="B628" s="21" t="s">
        <v>66</v>
      </c>
      <c r="C628" s="21" t="s">
        <v>42</v>
      </c>
      <c r="D628" s="21" t="s">
        <v>41</v>
      </c>
      <c r="E628" s="21" t="s">
        <v>36</v>
      </c>
      <c r="F628">
        <v>133.27416051052089</v>
      </c>
    </row>
    <row r="629" spans="2:6" x14ac:dyDescent="0.25">
      <c r="B629" s="21" t="s">
        <v>66</v>
      </c>
      <c r="C629" s="21" t="s">
        <v>42</v>
      </c>
      <c r="D629" s="21" t="s">
        <v>41</v>
      </c>
      <c r="E629" s="21" t="s">
        <v>37</v>
      </c>
      <c r="F629">
        <v>137.65557802192157</v>
      </c>
    </row>
    <row r="630" spans="2:6" x14ac:dyDescent="0.25">
      <c r="B630" s="21" t="s">
        <v>66</v>
      </c>
      <c r="C630" s="21" t="s">
        <v>42</v>
      </c>
      <c r="D630" s="21" t="s">
        <v>41</v>
      </c>
      <c r="E630" s="21" t="s">
        <v>38</v>
      </c>
      <c r="F630">
        <v>141.42790641053872</v>
      </c>
    </row>
    <row r="631" spans="2:6" x14ac:dyDescent="0.25">
      <c r="B631" s="21" t="s">
        <v>66</v>
      </c>
      <c r="C631" s="21" t="s">
        <v>42</v>
      </c>
      <c r="D631" s="21" t="s">
        <v>41</v>
      </c>
      <c r="E631" s="21" t="s">
        <v>39</v>
      </c>
      <c r="F631">
        <v>144.72703149028811</v>
      </c>
    </row>
    <row r="632" spans="2:6" x14ac:dyDescent="0.25">
      <c r="B632" s="21" t="s">
        <v>66</v>
      </c>
      <c r="C632" s="21" t="s">
        <v>43</v>
      </c>
      <c r="D632" s="21" t="s">
        <v>32</v>
      </c>
      <c r="E632" s="21" t="s">
        <v>33</v>
      </c>
      <c r="F632">
        <v>172</v>
      </c>
    </row>
    <row r="633" spans="2:6" x14ac:dyDescent="0.25">
      <c r="B633" s="21" t="s">
        <v>66</v>
      </c>
      <c r="C633" s="21" t="s">
        <v>43</v>
      </c>
      <c r="D633" s="21" t="s">
        <v>32</v>
      </c>
      <c r="E633" s="21" t="s">
        <v>34</v>
      </c>
      <c r="F633">
        <v>198.26756200595366</v>
      </c>
    </row>
    <row r="634" spans="2:6" x14ac:dyDescent="0.25">
      <c r="B634" s="21" t="s">
        <v>66</v>
      </c>
      <c r="C634" s="21" t="s">
        <v>43</v>
      </c>
      <c r="D634" s="21" t="s">
        <v>32</v>
      </c>
      <c r="E634" s="21" t="s">
        <v>35</v>
      </c>
      <c r="F634">
        <v>222.05793755692696</v>
      </c>
    </row>
    <row r="635" spans="2:6" x14ac:dyDescent="0.25">
      <c r="B635" s="21" t="s">
        <v>66</v>
      </c>
      <c r="C635" s="21" t="s">
        <v>43</v>
      </c>
      <c r="D635" s="21" t="s">
        <v>32</v>
      </c>
      <c r="E635" s="21" t="s">
        <v>36</v>
      </c>
      <c r="F635">
        <v>242.74709667368663</v>
      </c>
    </row>
    <row r="636" spans="2:6" x14ac:dyDescent="0.25">
      <c r="B636" s="21" t="s">
        <v>66</v>
      </c>
      <c r="C636" s="21" t="s">
        <v>43</v>
      </c>
      <c r="D636" s="21" t="s">
        <v>32</v>
      </c>
      <c r="E636" s="21" t="s">
        <v>37</v>
      </c>
      <c r="F636">
        <v>262.60786239809278</v>
      </c>
    </row>
    <row r="637" spans="2:6" x14ac:dyDescent="0.25">
      <c r="B637" s="21" t="s">
        <v>66</v>
      </c>
      <c r="C637" s="21" t="s">
        <v>43</v>
      </c>
      <c r="D637" s="21" t="s">
        <v>32</v>
      </c>
      <c r="E637" s="21" t="s">
        <v>38</v>
      </c>
      <c r="F637">
        <v>280.67577364742334</v>
      </c>
    </row>
    <row r="638" spans="2:6" x14ac:dyDescent="0.25">
      <c r="B638" s="21" t="s">
        <v>66</v>
      </c>
      <c r="C638" s="21" t="s">
        <v>43</v>
      </c>
      <c r="D638" s="21" t="s">
        <v>32</v>
      </c>
      <c r="E638" s="21" t="s">
        <v>39</v>
      </c>
      <c r="F638">
        <v>297.04311334678039</v>
      </c>
    </row>
    <row r="639" spans="2:6" x14ac:dyDescent="0.25">
      <c r="B639" s="21" t="s">
        <v>66</v>
      </c>
      <c r="C639" s="21" t="s">
        <v>43</v>
      </c>
      <c r="D639" s="21" t="s">
        <v>40</v>
      </c>
      <c r="E639" s="21" t="s">
        <v>33</v>
      </c>
      <c r="F639">
        <v>172</v>
      </c>
    </row>
    <row r="640" spans="2:6" x14ac:dyDescent="0.25">
      <c r="B640" s="21" t="s">
        <v>66</v>
      </c>
      <c r="C640" s="21" t="s">
        <v>43</v>
      </c>
      <c r="D640" s="21" t="s">
        <v>40</v>
      </c>
      <c r="E640" s="21" t="s">
        <v>34</v>
      </c>
      <c r="F640">
        <v>188.39171305462017</v>
      </c>
    </row>
    <row r="641" spans="2:6" x14ac:dyDescent="0.25">
      <c r="B641" s="21" t="s">
        <v>66</v>
      </c>
      <c r="C641" s="21" t="s">
        <v>43</v>
      </c>
      <c r="D641" s="21" t="s">
        <v>40</v>
      </c>
      <c r="E641" s="21" t="s">
        <v>35</v>
      </c>
      <c r="F641">
        <v>202.75015724153337</v>
      </c>
    </row>
    <row r="642" spans="2:6" x14ac:dyDescent="0.25">
      <c r="B642" s="21" t="s">
        <v>66</v>
      </c>
      <c r="C642" s="21" t="s">
        <v>43</v>
      </c>
      <c r="D642" s="21" t="s">
        <v>40</v>
      </c>
      <c r="E642" s="21" t="s">
        <v>36</v>
      </c>
      <c r="F642">
        <v>213.77257205841559</v>
      </c>
    </row>
    <row r="643" spans="2:6" x14ac:dyDescent="0.25">
      <c r="B643" s="21" t="s">
        <v>66</v>
      </c>
      <c r="C643" s="21" t="s">
        <v>43</v>
      </c>
      <c r="D643" s="21" t="s">
        <v>40</v>
      </c>
      <c r="E643" s="21" t="s">
        <v>37</v>
      </c>
      <c r="F643">
        <v>223.99033386085014</v>
      </c>
    </row>
    <row r="644" spans="2:6" x14ac:dyDescent="0.25">
      <c r="B644" s="21" t="s">
        <v>66</v>
      </c>
      <c r="C644" s="21" t="s">
        <v>43</v>
      </c>
      <c r="D644" s="21" t="s">
        <v>40</v>
      </c>
      <c r="E644" s="21" t="s">
        <v>38</v>
      </c>
      <c r="F644">
        <v>232.39343930874179</v>
      </c>
    </row>
    <row r="645" spans="2:6" x14ac:dyDescent="0.25">
      <c r="B645" s="21" t="s">
        <v>66</v>
      </c>
      <c r="C645" s="21" t="s">
        <v>43</v>
      </c>
      <c r="D645" s="21" t="s">
        <v>40</v>
      </c>
      <c r="E645" s="21" t="s">
        <v>39</v>
      </c>
      <c r="F645">
        <v>239.19835059416587</v>
      </c>
    </row>
    <row r="646" spans="2:6" x14ac:dyDescent="0.25">
      <c r="B646" s="21" t="s">
        <v>66</v>
      </c>
      <c r="C646" s="21" t="s">
        <v>43</v>
      </c>
      <c r="D646" s="21" t="s">
        <v>41</v>
      </c>
      <c r="E646" s="21" t="s">
        <v>33</v>
      </c>
      <c r="F646">
        <v>202</v>
      </c>
    </row>
    <row r="647" spans="2:6" x14ac:dyDescent="0.25">
      <c r="B647" s="21" t="s">
        <v>66</v>
      </c>
      <c r="C647" s="21" t="s">
        <v>43</v>
      </c>
      <c r="D647" s="21" t="s">
        <v>41</v>
      </c>
      <c r="E647" s="21" t="s">
        <v>34</v>
      </c>
      <c r="F647">
        <v>219.86491089628544</v>
      </c>
    </row>
    <row r="648" spans="2:6" x14ac:dyDescent="0.25">
      <c r="B648" s="21" t="s">
        <v>66</v>
      </c>
      <c r="C648" s="21" t="s">
        <v>43</v>
      </c>
      <c r="D648" s="21" t="s">
        <v>41</v>
      </c>
      <c r="E648" s="21" t="s">
        <v>35</v>
      </c>
      <c r="F648">
        <v>232.65635495853934</v>
      </c>
    </row>
    <row r="649" spans="2:6" x14ac:dyDescent="0.25">
      <c r="B649" s="21" t="s">
        <v>66</v>
      </c>
      <c r="C649" s="21" t="s">
        <v>43</v>
      </c>
      <c r="D649" s="21" t="s">
        <v>41</v>
      </c>
      <c r="E649" s="21" t="s">
        <v>36</v>
      </c>
      <c r="F649">
        <v>248.4994105735131</v>
      </c>
    </row>
    <row r="650" spans="2:6" x14ac:dyDescent="0.25">
      <c r="B650" s="21" t="s">
        <v>66</v>
      </c>
      <c r="C650" s="21" t="s">
        <v>43</v>
      </c>
      <c r="D650" s="21" t="s">
        <v>41</v>
      </c>
      <c r="E650" s="21" t="s">
        <v>37</v>
      </c>
      <c r="F650">
        <v>258.54079178834075</v>
      </c>
    </row>
    <row r="651" spans="2:6" x14ac:dyDescent="0.25">
      <c r="B651" s="21" t="s">
        <v>66</v>
      </c>
      <c r="C651" s="21" t="s">
        <v>43</v>
      </c>
      <c r="D651" s="21" t="s">
        <v>41</v>
      </c>
      <c r="E651" s="21" t="s">
        <v>38</v>
      </c>
      <c r="F651">
        <v>266.54501343096075</v>
      </c>
    </row>
    <row r="652" spans="2:6" x14ac:dyDescent="0.25">
      <c r="B652" s="21" t="s">
        <v>66</v>
      </c>
      <c r="C652" s="21" t="s">
        <v>43</v>
      </c>
      <c r="D652" s="21" t="s">
        <v>41</v>
      </c>
      <c r="E652" s="21" t="s">
        <v>39</v>
      </c>
      <c r="F652">
        <v>272.7807405351295</v>
      </c>
    </row>
    <row r="653" spans="2:6" x14ac:dyDescent="0.25">
      <c r="B653" s="21" t="s">
        <v>66</v>
      </c>
      <c r="C653" s="21" t="s">
        <v>44</v>
      </c>
      <c r="D653" s="21" t="s">
        <v>32</v>
      </c>
      <c r="E653" s="21" t="s">
        <v>33</v>
      </c>
      <c r="F653">
        <v>224</v>
      </c>
    </row>
    <row r="654" spans="2:6" x14ac:dyDescent="0.25">
      <c r="B654" s="21" t="s">
        <v>66</v>
      </c>
      <c r="C654" s="21" t="s">
        <v>44</v>
      </c>
      <c r="D654" s="21" t="s">
        <v>32</v>
      </c>
      <c r="E654" s="21" t="s">
        <v>34</v>
      </c>
      <c r="F654">
        <v>270.59375948793098</v>
      </c>
    </row>
    <row r="655" spans="2:6" x14ac:dyDescent="0.25">
      <c r="B655" s="21" t="s">
        <v>66</v>
      </c>
      <c r="C655" s="21" t="s">
        <v>44</v>
      </c>
      <c r="D655" s="21" t="s">
        <v>32</v>
      </c>
      <c r="E655" s="21" t="s">
        <v>35</v>
      </c>
      <c r="F655">
        <v>314.30745789172056</v>
      </c>
    </row>
    <row r="656" spans="2:6" x14ac:dyDescent="0.25">
      <c r="B656" s="21" t="s">
        <v>66</v>
      </c>
      <c r="C656" s="21" t="s">
        <v>44</v>
      </c>
      <c r="D656" s="21" t="s">
        <v>32</v>
      </c>
      <c r="E656" s="21" t="s">
        <v>36</v>
      </c>
      <c r="F656">
        <v>354.42641249438617</v>
      </c>
    </row>
    <row r="657" spans="2:6" x14ac:dyDescent="0.25">
      <c r="B657" s="21" t="s">
        <v>66</v>
      </c>
      <c r="C657" s="21" t="s">
        <v>44</v>
      </c>
      <c r="D657" s="21" t="s">
        <v>32</v>
      </c>
      <c r="E657" s="21" t="s">
        <v>37</v>
      </c>
      <c r="F657">
        <v>389.13114171361264</v>
      </c>
    </row>
    <row r="658" spans="2:6" x14ac:dyDescent="0.25">
      <c r="B658" s="21" t="s">
        <v>66</v>
      </c>
      <c r="C658" s="21" t="s">
        <v>44</v>
      </c>
      <c r="D658" s="21" t="s">
        <v>32</v>
      </c>
      <c r="E658" s="21" t="s">
        <v>38</v>
      </c>
      <c r="F658">
        <v>417.84369473953609</v>
      </c>
    </row>
    <row r="659" spans="2:6" x14ac:dyDescent="0.25">
      <c r="B659" s="21" t="s">
        <v>66</v>
      </c>
      <c r="C659" s="21" t="s">
        <v>44</v>
      </c>
      <c r="D659" s="21" t="s">
        <v>32</v>
      </c>
      <c r="E659" s="21" t="s">
        <v>39</v>
      </c>
      <c r="F659">
        <v>440.50430367688853</v>
      </c>
    </row>
    <row r="660" spans="2:6" x14ac:dyDescent="0.25">
      <c r="B660" s="21" t="s">
        <v>66</v>
      </c>
      <c r="C660" s="21" t="s">
        <v>44</v>
      </c>
      <c r="D660" s="21" t="s">
        <v>40</v>
      </c>
      <c r="E660" s="21" t="s">
        <v>33</v>
      </c>
      <c r="F660">
        <v>227</v>
      </c>
    </row>
    <row r="661" spans="2:6" x14ac:dyDescent="0.25">
      <c r="B661" s="21" t="s">
        <v>66</v>
      </c>
      <c r="C661" s="21" t="s">
        <v>44</v>
      </c>
      <c r="D661" s="21" t="s">
        <v>40</v>
      </c>
      <c r="E661" s="21" t="s">
        <v>34</v>
      </c>
      <c r="F661">
        <v>246.67510275540903</v>
      </c>
    </row>
    <row r="662" spans="2:6" x14ac:dyDescent="0.25">
      <c r="B662" s="21" t="s">
        <v>66</v>
      </c>
      <c r="C662" s="21" t="s">
        <v>44</v>
      </c>
      <c r="D662" s="21" t="s">
        <v>40</v>
      </c>
      <c r="E662" s="21" t="s">
        <v>35</v>
      </c>
      <c r="F662">
        <v>262.19971955132957</v>
      </c>
    </row>
    <row r="663" spans="2:6" x14ac:dyDescent="0.25">
      <c r="B663" s="21" t="s">
        <v>66</v>
      </c>
      <c r="C663" s="21" t="s">
        <v>44</v>
      </c>
      <c r="D663" s="21" t="s">
        <v>40</v>
      </c>
      <c r="E663" s="21" t="s">
        <v>36</v>
      </c>
      <c r="F663">
        <v>276.40518357195378</v>
      </c>
    </row>
    <row r="664" spans="2:6" x14ac:dyDescent="0.25">
      <c r="B664" s="21" t="s">
        <v>66</v>
      </c>
      <c r="C664" s="21" t="s">
        <v>44</v>
      </c>
      <c r="D664" s="21" t="s">
        <v>40</v>
      </c>
      <c r="E664" s="21" t="s">
        <v>37</v>
      </c>
      <c r="F664">
        <v>286.60157929491601</v>
      </c>
    </row>
    <row r="665" spans="2:6" x14ac:dyDescent="0.25">
      <c r="B665" s="21" t="s">
        <v>66</v>
      </c>
      <c r="C665" s="21" t="s">
        <v>44</v>
      </c>
      <c r="D665" s="21" t="s">
        <v>40</v>
      </c>
      <c r="E665" s="21" t="s">
        <v>38</v>
      </c>
      <c r="F665">
        <v>294.41117505175293</v>
      </c>
    </row>
    <row r="666" spans="2:6" x14ac:dyDescent="0.25">
      <c r="B666" s="21" t="s">
        <v>66</v>
      </c>
      <c r="C666" s="21" t="s">
        <v>44</v>
      </c>
      <c r="D666" s="21" t="s">
        <v>40</v>
      </c>
      <c r="E666" s="21" t="s">
        <v>39</v>
      </c>
      <c r="F666">
        <v>300.21924936883408</v>
      </c>
    </row>
    <row r="667" spans="2:6" x14ac:dyDescent="0.25">
      <c r="B667" s="21" t="s">
        <v>66</v>
      </c>
      <c r="C667" s="21" t="s">
        <v>44</v>
      </c>
      <c r="D667" s="21" t="s">
        <v>41</v>
      </c>
      <c r="E667" s="21" t="s">
        <v>33</v>
      </c>
      <c r="F667">
        <v>233</v>
      </c>
    </row>
    <row r="668" spans="2:6" x14ac:dyDescent="0.25">
      <c r="B668" s="21" t="s">
        <v>66</v>
      </c>
      <c r="C668" s="21" t="s">
        <v>44</v>
      </c>
      <c r="D668" s="21" t="s">
        <v>41</v>
      </c>
      <c r="E668" s="21" t="s">
        <v>34</v>
      </c>
      <c r="F668">
        <v>246.16953687252692</v>
      </c>
    </row>
    <row r="669" spans="2:6" x14ac:dyDescent="0.25">
      <c r="B669" s="21" t="s">
        <v>66</v>
      </c>
      <c r="C669" s="21" t="s">
        <v>44</v>
      </c>
      <c r="D669" s="21" t="s">
        <v>41</v>
      </c>
      <c r="E669" s="21" t="s">
        <v>35</v>
      </c>
      <c r="F669">
        <v>255.86206263756779</v>
      </c>
    </row>
    <row r="670" spans="2:6" x14ac:dyDescent="0.25">
      <c r="B670" s="21" t="s">
        <v>66</v>
      </c>
      <c r="C670" s="21" t="s">
        <v>44</v>
      </c>
      <c r="D670" s="21" t="s">
        <v>41</v>
      </c>
      <c r="E670" s="21" t="s">
        <v>36</v>
      </c>
      <c r="F670">
        <v>263.56349586074799</v>
      </c>
    </row>
    <row r="671" spans="2:6" x14ac:dyDescent="0.25">
      <c r="B671" s="21" t="s">
        <v>66</v>
      </c>
      <c r="C671" s="21" t="s">
        <v>44</v>
      </c>
      <c r="D671" s="21" t="s">
        <v>41</v>
      </c>
      <c r="E671" s="21" t="s">
        <v>37</v>
      </c>
      <c r="F671">
        <v>269.47783328386913</v>
      </c>
    </row>
    <row r="672" spans="2:6" x14ac:dyDescent="0.25">
      <c r="B672" s="21" t="s">
        <v>66</v>
      </c>
      <c r="C672" s="21" t="s">
        <v>44</v>
      </c>
      <c r="D672" s="21" t="s">
        <v>41</v>
      </c>
      <c r="E672" s="21" t="s">
        <v>38</v>
      </c>
      <c r="F672">
        <v>273.92395283705929</v>
      </c>
    </row>
    <row r="673" spans="2:6" x14ac:dyDescent="0.25">
      <c r="B673" s="21" t="s">
        <v>66</v>
      </c>
      <c r="C673" s="21" t="s">
        <v>44</v>
      </c>
      <c r="D673" s="21" t="s">
        <v>41</v>
      </c>
      <c r="E673" s="21" t="s">
        <v>39</v>
      </c>
      <c r="F673">
        <v>277.13244574696267</v>
      </c>
    </row>
    <row r="674" spans="2:6" x14ac:dyDescent="0.25">
      <c r="B674" s="21" t="s">
        <v>66</v>
      </c>
      <c r="C674" s="21" t="s">
        <v>45</v>
      </c>
      <c r="D674" s="21" t="s">
        <v>32</v>
      </c>
      <c r="E674" s="21" t="s">
        <v>33</v>
      </c>
      <c r="F674">
        <v>107</v>
      </c>
    </row>
    <row r="675" spans="2:6" x14ac:dyDescent="0.25">
      <c r="B675" s="21" t="s">
        <v>66</v>
      </c>
      <c r="C675" s="21" t="s">
        <v>45</v>
      </c>
      <c r="D675" s="21" t="s">
        <v>32</v>
      </c>
      <c r="E675" s="21" t="s">
        <v>34</v>
      </c>
      <c r="F675">
        <v>123.78796892075785</v>
      </c>
    </row>
    <row r="676" spans="2:6" x14ac:dyDescent="0.25">
      <c r="B676" s="21" t="s">
        <v>66</v>
      </c>
      <c r="C676" s="21" t="s">
        <v>45</v>
      </c>
      <c r="D676" s="21" t="s">
        <v>32</v>
      </c>
      <c r="E676" s="21" t="s">
        <v>35</v>
      </c>
      <c r="F676">
        <v>138.75244477698436</v>
      </c>
    </row>
    <row r="677" spans="2:6" x14ac:dyDescent="0.25">
      <c r="B677" s="21" t="s">
        <v>66</v>
      </c>
      <c r="C677" s="21" t="s">
        <v>45</v>
      </c>
      <c r="D677" s="21" t="s">
        <v>32</v>
      </c>
      <c r="E677" s="21" t="s">
        <v>36</v>
      </c>
      <c r="F677">
        <v>153.23396964575943</v>
      </c>
    </row>
    <row r="678" spans="2:6" x14ac:dyDescent="0.25">
      <c r="B678" s="21" t="s">
        <v>66</v>
      </c>
      <c r="C678" s="21" t="s">
        <v>45</v>
      </c>
      <c r="D678" s="21" t="s">
        <v>32</v>
      </c>
      <c r="E678" s="21" t="s">
        <v>37</v>
      </c>
      <c r="F678">
        <v>166.04616883561647</v>
      </c>
    </row>
    <row r="679" spans="2:6" x14ac:dyDescent="0.25">
      <c r="B679" s="21" t="s">
        <v>66</v>
      </c>
      <c r="C679" s="21" t="s">
        <v>45</v>
      </c>
      <c r="D679" s="21" t="s">
        <v>32</v>
      </c>
      <c r="E679" s="21" t="s">
        <v>38</v>
      </c>
      <c r="F679">
        <v>177.48313114580256</v>
      </c>
    </row>
    <row r="680" spans="2:6" x14ac:dyDescent="0.25">
      <c r="B680" s="21" t="s">
        <v>66</v>
      </c>
      <c r="C680" s="21" t="s">
        <v>45</v>
      </c>
      <c r="D680" s="21" t="s">
        <v>32</v>
      </c>
      <c r="E680" s="21" t="s">
        <v>39</v>
      </c>
      <c r="F680">
        <v>187.58505705118301</v>
      </c>
    </row>
    <row r="681" spans="2:6" x14ac:dyDescent="0.25">
      <c r="B681" s="21" t="s">
        <v>66</v>
      </c>
      <c r="C681" s="21" t="s">
        <v>45</v>
      </c>
      <c r="D681" s="21" t="s">
        <v>40</v>
      </c>
      <c r="E681" s="21" t="s">
        <v>33</v>
      </c>
      <c r="F681">
        <v>107</v>
      </c>
    </row>
    <row r="682" spans="2:6" x14ac:dyDescent="0.25">
      <c r="B682" s="21" t="s">
        <v>66</v>
      </c>
      <c r="C682" s="21" t="s">
        <v>45</v>
      </c>
      <c r="D682" s="21" t="s">
        <v>40</v>
      </c>
      <c r="E682" s="21" t="s">
        <v>34</v>
      </c>
      <c r="F682">
        <v>115.84806413628</v>
      </c>
    </row>
    <row r="683" spans="2:6" x14ac:dyDescent="0.25">
      <c r="B683" s="21" t="s">
        <v>66</v>
      </c>
      <c r="C683" s="21" t="s">
        <v>45</v>
      </c>
      <c r="D683" s="21" t="s">
        <v>40</v>
      </c>
      <c r="E683" s="21" t="s">
        <v>35</v>
      </c>
      <c r="F683">
        <v>123.22059682181025</v>
      </c>
    </row>
    <row r="684" spans="2:6" x14ac:dyDescent="0.25">
      <c r="B684" s="21" t="s">
        <v>66</v>
      </c>
      <c r="C684" s="21" t="s">
        <v>45</v>
      </c>
      <c r="D684" s="21" t="s">
        <v>40</v>
      </c>
      <c r="E684" s="21" t="s">
        <v>36</v>
      </c>
      <c r="F684">
        <v>129.54204164303462</v>
      </c>
    </row>
    <row r="685" spans="2:6" x14ac:dyDescent="0.25">
      <c r="B685" s="21" t="s">
        <v>66</v>
      </c>
      <c r="C685" s="21" t="s">
        <v>45</v>
      </c>
      <c r="D685" s="21" t="s">
        <v>40</v>
      </c>
      <c r="E685" s="21" t="s">
        <v>37</v>
      </c>
      <c r="F685">
        <v>135.41128165960529</v>
      </c>
    </row>
    <row r="686" spans="2:6" x14ac:dyDescent="0.25">
      <c r="B686" s="21" t="s">
        <v>66</v>
      </c>
      <c r="C686" s="21" t="s">
        <v>45</v>
      </c>
      <c r="D686" s="21" t="s">
        <v>40</v>
      </c>
      <c r="E686" s="21" t="s">
        <v>38</v>
      </c>
      <c r="F686">
        <v>140.62046981141748</v>
      </c>
    </row>
    <row r="687" spans="2:6" x14ac:dyDescent="0.25">
      <c r="B687" s="21" t="s">
        <v>66</v>
      </c>
      <c r="C687" s="21" t="s">
        <v>45</v>
      </c>
      <c r="D687" s="21" t="s">
        <v>40</v>
      </c>
      <c r="E687" s="21" t="s">
        <v>39</v>
      </c>
      <c r="F687">
        <v>145.27561011338392</v>
      </c>
    </row>
    <row r="688" spans="2:6" x14ac:dyDescent="0.25">
      <c r="B688" s="21" t="s">
        <v>66</v>
      </c>
      <c r="C688" s="21" t="s">
        <v>45</v>
      </c>
      <c r="D688" s="21" t="s">
        <v>41</v>
      </c>
      <c r="E688" s="21" t="s">
        <v>33</v>
      </c>
      <c r="F688">
        <v>142</v>
      </c>
    </row>
    <row r="689" spans="2:6" x14ac:dyDescent="0.25">
      <c r="B689" s="21" t="s">
        <v>66</v>
      </c>
      <c r="C689" s="21" t="s">
        <v>45</v>
      </c>
      <c r="D689" s="21" t="s">
        <v>41</v>
      </c>
      <c r="E689" s="21" t="s">
        <v>34</v>
      </c>
      <c r="F689">
        <v>153.8012184876238</v>
      </c>
    </row>
    <row r="690" spans="2:6" x14ac:dyDescent="0.25">
      <c r="B690" s="21" t="s">
        <v>66</v>
      </c>
      <c r="C690" s="21" t="s">
        <v>45</v>
      </c>
      <c r="D690" s="21" t="s">
        <v>41</v>
      </c>
      <c r="E690" s="21" t="s">
        <v>35</v>
      </c>
      <c r="F690">
        <v>162.08660516972878</v>
      </c>
    </row>
    <row r="691" spans="2:6" x14ac:dyDescent="0.25">
      <c r="B691" s="21" t="s">
        <v>66</v>
      </c>
      <c r="C691" s="21" t="s">
        <v>45</v>
      </c>
      <c r="D691" s="21" t="s">
        <v>41</v>
      </c>
      <c r="E691" s="21" t="s">
        <v>36</v>
      </c>
      <c r="F691">
        <v>171.96902478533113</v>
      </c>
    </row>
    <row r="692" spans="2:6" x14ac:dyDescent="0.25">
      <c r="B692" s="21" t="s">
        <v>66</v>
      </c>
      <c r="C692" s="21" t="s">
        <v>45</v>
      </c>
      <c r="D692" s="21" t="s">
        <v>41</v>
      </c>
      <c r="E692" s="21" t="s">
        <v>37</v>
      </c>
      <c r="F692">
        <v>178.83681121275319</v>
      </c>
    </row>
    <row r="693" spans="2:6" x14ac:dyDescent="0.25">
      <c r="B693" s="21" t="s">
        <v>66</v>
      </c>
      <c r="C693" s="21" t="s">
        <v>45</v>
      </c>
      <c r="D693" s="21" t="s">
        <v>41</v>
      </c>
      <c r="E693" s="21" t="s">
        <v>38</v>
      </c>
      <c r="F693">
        <v>184.69392351192388</v>
      </c>
    </row>
    <row r="694" spans="2:6" x14ac:dyDescent="0.25">
      <c r="B694" s="21" t="s">
        <v>66</v>
      </c>
      <c r="C694" s="21" t="s">
        <v>45</v>
      </c>
      <c r="D694" s="21" t="s">
        <v>41</v>
      </c>
      <c r="E694" s="21" t="s">
        <v>39</v>
      </c>
      <c r="F694">
        <v>189.75839105424984</v>
      </c>
    </row>
    <row r="695" spans="2:6" x14ac:dyDescent="0.25">
      <c r="B695" s="21" t="s">
        <v>66</v>
      </c>
      <c r="C695" s="21" t="s">
        <v>46</v>
      </c>
      <c r="D695" s="21" t="s">
        <v>32</v>
      </c>
      <c r="E695" s="21" t="s">
        <v>33</v>
      </c>
      <c r="F695">
        <v>274</v>
      </c>
    </row>
    <row r="696" spans="2:6" x14ac:dyDescent="0.25">
      <c r="B696" s="21" t="s">
        <v>66</v>
      </c>
      <c r="C696" s="21" t="s">
        <v>46</v>
      </c>
      <c r="D696" s="21" t="s">
        <v>32</v>
      </c>
      <c r="E696" s="21" t="s">
        <v>34</v>
      </c>
      <c r="F696">
        <v>309.08956830034998</v>
      </c>
    </row>
    <row r="697" spans="2:6" x14ac:dyDescent="0.25">
      <c r="B697" s="21" t="s">
        <v>66</v>
      </c>
      <c r="C697" s="21" t="s">
        <v>46</v>
      </c>
      <c r="D697" s="21" t="s">
        <v>32</v>
      </c>
      <c r="E697" s="21" t="s">
        <v>35</v>
      </c>
      <c r="F697">
        <v>340.40699688741887</v>
      </c>
    </row>
    <row r="698" spans="2:6" x14ac:dyDescent="0.25">
      <c r="B698" s="21" t="s">
        <v>66</v>
      </c>
      <c r="C698" s="21" t="s">
        <v>46</v>
      </c>
      <c r="D698" s="21" t="s">
        <v>32</v>
      </c>
      <c r="E698" s="21" t="s">
        <v>36</v>
      </c>
      <c r="F698">
        <v>371.2517613170312</v>
      </c>
    </row>
    <row r="699" spans="2:6" x14ac:dyDescent="0.25">
      <c r="B699" s="21" t="s">
        <v>66</v>
      </c>
      <c r="C699" s="21" t="s">
        <v>46</v>
      </c>
      <c r="D699" s="21" t="s">
        <v>32</v>
      </c>
      <c r="E699" s="21" t="s">
        <v>37</v>
      </c>
      <c r="F699">
        <v>398.45140327354329</v>
      </c>
    </row>
    <row r="700" spans="2:6" x14ac:dyDescent="0.25">
      <c r="B700" s="21" t="s">
        <v>66</v>
      </c>
      <c r="C700" s="21" t="s">
        <v>46</v>
      </c>
      <c r="D700" s="21" t="s">
        <v>32</v>
      </c>
      <c r="E700" s="21" t="s">
        <v>38</v>
      </c>
      <c r="F700">
        <v>422.82587553224954</v>
      </c>
    </row>
    <row r="701" spans="2:6" x14ac:dyDescent="0.25">
      <c r="B701" s="21" t="s">
        <v>66</v>
      </c>
      <c r="C701" s="21" t="s">
        <v>46</v>
      </c>
      <c r="D701" s="21" t="s">
        <v>32</v>
      </c>
      <c r="E701" s="21" t="s">
        <v>39</v>
      </c>
      <c r="F701">
        <v>444.44130844168012</v>
      </c>
    </row>
    <row r="702" spans="2:6" x14ac:dyDescent="0.25">
      <c r="B702" s="21" t="s">
        <v>66</v>
      </c>
      <c r="C702" s="21" t="s">
        <v>46</v>
      </c>
      <c r="D702" s="21" t="s">
        <v>40</v>
      </c>
      <c r="E702" s="21" t="s">
        <v>33</v>
      </c>
      <c r="F702">
        <v>275</v>
      </c>
    </row>
    <row r="703" spans="2:6" x14ac:dyDescent="0.25">
      <c r="B703" s="21" t="s">
        <v>66</v>
      </c>
      <c r="C703" s="21" t="s">
        <v>46</v>
      </c>
      <c r="D703" s="21" t="s">
        <v>40</v>
      </c>
      <c r="E703" s="21" t="s">
        <v>34</v>
      </c>
      <c r="F703">
        <v>293.8141563422372</v>
      </c>
    </row>
    <row r="704" spans="2:6" x14ac:dyDescent="0.25">
      <c r="B704" s="21" t="s">
        <v>66</v>
      </c>
      <c r="C704" s="21" t="s">
        <v>46</v>
      </c>
      <c r="D704" s="21" t="s">
        <v>40</v>
      </c>
      <c r="E704" s="21" t="s">
        <v>35</v>
      </c>
      <c r="F704">
        <v>308.89712109166345</v>
      </c>
    </row>
    <row r="705" spans="2:6" x14ac:dyDescent="0.25">
      <c r="B705" s="21" t="s">
        <v>66</v>
      </c>
      <c r="C705" s="21" t="s">
        <v>46</v>
      </c>
      <c r="D705" s="21" t="s">
        <v>40</v>
      </c>
      <c r="E705" s="21" t="s">
        <v>36</v>
      </c>
      <c r="F705">
        <v>323.57282938664071</v>
      </c>
    </row>
    <row r="706" spans="2:6" x14ac:dyDescent="0.25">
      <c r="B706" s="21" t="s">
        <v>66</v>
      </c>
      <c r="C706" s="21" t="s">
        <v>46</v>
      </c>
      <c r="D706" s="21" t="s">
        <v>40</v>
      </c>
      <c r="E706" s="21" t="s">
        <v>37</v>
      </c>
      <c r="F706">
        <v>335.68571064687632</v>
      </c>
    </row>
    <row r="707" spans="2:6" x14ac:dyDescent="0.25">
      <c r="B707" s="21" t="s">
        <v>66</v>
      </c>
      <c r="C707" s="21" t="s">
        <v>46</v>
      </c>
      <c r="D707" s="21" t="s">
        <v>40</v>
      </c>
      <c r="E707" s="21" t="s">
        <v>38</v>
      </c>
      <c r="F707">
        <v>346.26249237921456</v>
      </c>
    </row>
    <row r="708" spans="2:6" x14ac:dyDescent="0.25">
      <c r="B708" s="21" t="s">
        <v>66</v>
      </c>
      <c r="C708" s="21" t="s">
        <v>46</v>
      </c>
      <c r="D708" s="21" t="s">
        <v>40</v>
      </c>
      <c r="E708" s="21" t="s">
        <v>39</v>
      </c>
      <c r="F708">
        <v>355.56104545068882</v>
      </c>
    </row>
    <row r="709" spans="2:6" x14ac:dyDescent="0.25">
      <c r="B709" s="21" t="s">
        <v>66</v>
      </c>
      <c r="C709" s="21" t="s">
        <v>46</v>
      </c>
      <c r="D709" s="21" t="s">
        <v>41</v>
      </c>
      <c r="E709" s="21" t="s">
        <v>33</v>
      </c>
      <c r="F709">
        <v>276</v>
      </c>
    </row>
    <row r="710" spans="2:6" x14ac:dyDescent="0.25">
      <c r="B710" s="21" t="s">
        <v>66</v>
      </c>
      <c r="C710" s="21" t="s">
        <v>46</v>
      </c>
      <c r="D710" s="21" t="s">
        <v>41</v>
      </c>
      <c r="E710" s="21" t="s">
        <v>34</v>
      </c>
      <c r="F710">
        <v>291.92506773287602</v>
      </c>
    </row>
    <row r="711" spans="2:6" x14ac:dyDescent="0.25">
      <c r="B711" s="21" t="s">
        <v>66</v>
      </c>
      <c r="C711" s="21" t="s">
        <v>46</v>
      </c>
      <c r="D711" s="21" t="s">
        <v>41</v>
      </c>
      <c r="E711" s="21" t="s">
        <v>35</v>
      </c>
      <c r="F711">
        <v>303.00697407831922</v>
      </c>
    </row>
    <row r="712" spans="2:6" x14ac:dyDescent="0.25">
      <c r="B712" s="21" t="s">
        <v>66</v>
      </c>
      <c r="C712" s="21" t="s">
        <v>46</v>
      </c>
      <c r="D712" s="21" t="s">
        <v>41</v>
      </c>
      <c r="E712" s="21" t="s">
        <v>36</v>
      </c>
      <c r="F712">
        <v>313.82054782520413</v>
      </c>
    </row>
    <row r="713" spans="2:6" x14ac:dyDescent="0.25">
      <c r="B713" s="21" t="s">
        <v>66</v>
      </c>
      <c r="C713" s="21" t="s">
        <v>46</v>
      </c>
      <c r="D713" s="21" t="s">
        <v>41</v>
      </c>
      <c r="E713" s="21" t="s">
        <v>37</v>
      </c>
      <c r="F713">
        <v>321.98665903170343</v>
      </c>
    </row>
    <row r="714" spans="2:6" x14ac:dyDescent="0.25">
      <c r="B714" s="21" t="s">
        <v>66</v>
      </c>
      <c r="C714" s="21" t="s">
        <v>46</v>
      </c>
      <c r="D714" s="21" t="s">
        <v>41</v>
      </c>
      <c r="E714" s="21" t="s">
        <v>38</v>
      </c>
      <c r="F714">
        <v>328.77002357712598</v>
      </c>
    </row>
    <row r="715" spans="2:6" x14ac:dyDescent="0.25">
      <c r="B715" s="21" t="s">
        <v>66</v>
      </c>
      <c r="C715" s="21" t="s">
        <v>46</v>
      </c>
      <c r="D715" s="21" t="s">
        <v>41</v>
      </c>
      <c r="E715" s="21" t="s">
        <v>39</v>
      </c>
      <c r="F715">
        <v>334.5401356388021</v>
      </c>
    </row>
    <row r="716" spans="2:6" x14ac:dyDescent="0.25">
      <c r="B716" s="21" t="s">
        <v>66</v>
      </c>
      <c r="C716" s="21" t="s">
        <v>47</v>
      </c>
      <c r="D716" s="21" t="s">
        <v>32</v>
      </c>
      <c r="E716" s="21" t="s">
        <v>33</v>
      </c>
      <c r="F716">
        <v>29</v>
      </c>
    </row>
    <row r="717" spans="2:6" x14ac:dyDescent="0.25">
      <c r="B717" s="21" t="s">
        <v>66</v>
      </c>
      <c r="C717" s="21" t="s">
        <v>47</v>
      </c>
      <c r="D717" s="21" t="s">
        <v>32</v>
      </c>
      <c r="E717" s="21" t="s">
        <v>34</v>
      </c>
      <c r="F717">
        <v>36.346186159709241</v>
      </c>
    </row>
    <row r="718" spans="2:6" x14ac:dyDescent="0.25">
      <c r="B718" s="21" t="s">
        <v>66</v>
      </c>
      <c r="C718" s="21" t="s">
        <v>47</v>
      </c>
      <c r="D718" s="21" t="s">
        <v>32</v>
      </c>
      <c r="E718" s="21" t="s">
        <v>35</v>
      </c>
      <c r="F718">
        <v>46.103594767540748</v>
      </c>
    </row>
    <row r="719" spans="2:6" x14ac:dyDescent="0.25">
      <c r="B719" s="21" t="s">
        <v>66</v>
      </c>
      <c r="C719" s="21" t="s">
        <v>47</v>
      </c>
      <c r="D719" s="21" t="s">
        <v>32</v>
      </c>
      <c r="E719" s="21" t="s">
        <v>36</v>
      </c>
      <c r="F719">
        <v>50.391540902071917</v>
      </c>
    </row>
    <row r="720" spans="2:6" x14ac:dyDescent="0.25">
      <c r="B720" s="21" t="s">
        <v>66</v>
      </c>
      <c r="C720" s="21" t="s">
        <v>47</v>
      </c>
      <c r="D720" s="21" t="s">
        <v>32</v>
      </c>
      <c r="E720" s="21" t="s">
        <v>37</v>
      </c>
      <c r="F720">
        <v>57.326749357548543</v>
      </c>
    </row>
    <row r="721" spans="2:6" x14ac:dyDescent="0.25">
      <c r="B721" s="21" t="s">
        <v>66</v>
      </c>
      <c r="C721" s="21" t="s">
        <v>47</v>
      </c>
      <c r="D721" s="21" t="s">
        <v>32</v>
      </c>
      <c r="E721" s="21" t="s">
        <v>38</v>
      </c>
      <c r="F721">
        <v>63.952515912675217</v>
      </c>
    </row>
    <row r="722" spans="2:6" x14ac:dyDescent="0.25">
      <c r="B722" s="21" t="s">
        <v>66</v>
      </c>
      <c r="C722" s="21" t="s">
        <v>47</v>
      </c>
      <c r="D722" s="21" t="s">
        <v>32</v>
      </c>
      <c r="E722" s="21" t="s">
        <v>39</v>
      </c>
      <c r="F722">
        <v>70.227687881563142</v>
      </c>
    </row>
    <row r="723" spans="2:6" x14ac:dyDescent="0.25">
      <c r="B723" s="21" t="s">
        <v>66</v>
      </c>
      <c r="C723" s="21" t="s">
        <v>47</v>
      </c>
      <c r="D723" s="21" t="s">
        <v>40</v>
      </c>
      <c r="E723" s="21" t="s">
        <v>33</v>
      </c>
      <c r="F723">
        <v>29</v>
      </c>
    </row>
    <row r="724" spans="2:6" x14ac:dyDescent="0.25">
      <c r="B724" s="21" t="s">
        <v>66</v>
      </c>
      <c r="C724" s="21" t="s">
        <v>47</v>
      </c>
      <c r="D724" s="21" t="s">
        <v>40</v>
      </c>
      <c r="E724" s="21" t="s">
        <v>34</v>
      </c>
      <c r="F724">
        <v>34.218964599851738</v>
      </c>
    </row>
    <row r="725" spans="2:6" x14ac:dyDescent="0.25">
      <c r="B725" s="21" t="s">
        <v>66</v>
      </c>
      <c r="C725" s="21" t="s">
        <v>47</v>
      </c>
      <c r="D725" s="21" t="s">
        <v>40</v>
      </c>
      <c r="E725" s="21" t="s">
        <v>35</v>
      </c>
      <c r="F725">
        <v>40.721214526142759</v>
      </c>
    </row>
    <row r="726" spans="2:6" x14ac:dyDescent="0.25">
      <c r="B726" s="21" t="s">
        <v>66</v>
      </c>
      <c r="C726" s="21" t="s">
        <v>47</v>
      </c>
      <c r="D726" s="21" t="s">
        <v>40</v>
      </c>
      <c r="E726" s="21" t="s">
        <v>36</v>
      </c>
      <c r="F726">
        <v>42.49558891759883</v>
      </c>
    </row>
    <row r="727" spans="2:6" x14ac:dyDescent="0.25">
      <c r="B727" s="21" t="s">
        <v>66</v>
      </c>
      <c r="C727" s="21" t="s">
        <v>47</v>
      </c>
      <c r="D727" s="21" t="s">
        <v>40</v>
      </c>
      <c r="E727" s="21" t="s">
        <v>37</v>
      </c>
      <c r="F727">
        <v>46.003558203857622</v>
      </c>
    </row>
    <row r="728" spans="2:6" x14ac:dyDescent="0.25">
      <c r="B728" s="21" t="s">
        <v>66</v>
      </c>
      <c r="C728" s="21" t="s">
        <v>47</v>
      </c>
      <c r="D728" s="21" t="s">
        <v>40</v>
      </c>
      <c r="E728" s="21" t="s">
        <v>38</v>
      </c>
      <c r="F728">
        <v>48.912039797637092</v>
      </c>
    </row>
    <row r="729" spans="2:6" x14ac:dyDescent="0.25">
      <c r="B729" s="21" t="s">
        <v>66</v>
      </c>
      <c r="C729" s="21" t="s">
        <v>47</v>
      </c>
      <c r="D729" s="21" t="s">
        <v>40</v>
      </c>
      <c r="E729" s="21" t="s">
        <v>39</v>
      </c>
      <c r="F729">
        <v>51.246985754506632</v>
      </c>
    </row>
    <row r="730" spans="2:6" x14ac:dyDescent="0.25">
      <c r="B730" s="21" t="s">
        <v>66</v>
      </c>
      <c r="C730" s="21" t="s">
        <v>47</v>
      </c>
      <c r="D730" s="21" t="s">
        <v>41</v>
      </c>
      <c r="E730" s="21" t="s">
        <v>33</v>
      </c>
      <c r="F730">
        <v>209</v>
      </c>
    </row>
    <row r="731" spans="2:6" x14ac:dyDescent="0.25">
      <c r="B731" s="21" t="s">
        <v>66</v>
      </c>
      <c r="C731" s="21" t="s">
        <v>47</v>
      </c>
      <c r="D731" s="21" t="s">
        <v>41</v>
      </c>
      <c r="E731" s="21" t="s">
        <v>34</v>
      </c>
      <c r="F731">
        <v>218.97005302565313</v>
      </c>
    </row>
    <row r="732" spans="2:6" x14ac:dyDescent="0.25">
      <c r="B732" s="21" t="s">
        <v>66</v>
      </c>
      <c r="C732" s="21" t="s">
        <v>47</v>
      </c>
      <c r="D732" s="21" t="s">
        <v>41</v>
      </c>
      <c r="E732" s="21" t="s">
        <v>35</v>
      </c>
      <c r="F732">
        <v>233.27456892047493</v>
      </c>
    </row>
    <row r="733" spans="2:6" x14ac:dyDescent="0.25">
      <c r="B733" s="21" t="s">
        <v>66</v>
      </c>
      <c r="C733" s="21" t="s">
        <v>47</v>
      </c>
      <c r="D733" s="21" t="s">
        <v>41</v>
      </c>
      <c r="E733" s="21" t="s">
        <v>36</v>
      </c>
      <c r="F733">
        <v>238.45588587097799</v>
      </c>
    </row>
    <row r="734" spans="2:6" x14ac:dyDescent="0.25">
      <c r="B734" s="21" t="s">
        <v>66</v>
      </c>
      <c r="C734" s="21" t="s">
        <v>47</v>
      </c>
      <c r="D734" s="21" t="s">
        <v>41</v>
      </c>
      <c r="E734" s="21" t="s">
        <v>37</v>
      </c>
      <c r="F734">
        <v>244.69289248074443</v>
      </c>
    </row>
    <row r="735" spans="2:6" x14ac:dyDescent="0.25">
      <c r="B735" s="21" t="s">
        <v>66</v>
      </c>
      <c r="C735" s="21" t="s">
        <v>47</v>
      </c>
      <c r="D735" s="21" t="s">
        <v>41</v>
      </c>
      <c r="E735" s="21" t="s">
        <v>38</v>
      </c>
      <c r="F735">
        <v>249.87175094075036</v>
      </c>
    </row>
    <row r="736" spans="2:6" x14ac:dyDescent="0.25">
      <c r="B736" s="21" t="s">
        <v>66</v>
      </c>
      <c r="C736" s="21" t="s">
        <v>47</v>
      </c>
      <c r="D736" s="21" t="s">
        <v>41</v>
      </c>
      <c r="E736" s="21" t="s">
        <v>39</v>
      </c>
      <c r="F736">
        <v>253.8646086437858</v>
      </c>
    </row>
    <row r="737" spans="2:6" x14ac:dyDescent="0.25">
      <c r="B737" s="21" t="s">
        <v>67</v>
      </c>
      <c r="C737" s="21" t="s">
        <v>31</v>
      </c>
      <c r="D737" s="21" t="s">
        <v>32</v>
      </c>
      <c r="E737" s="21" t="s">
        <v>33</v>
      </c>
      <c r="F737">
        <v>6</v>
      </c>
    </row>
    <row r="738" spans="2:6" x14ac:dyDescent="0.25">
      <c r="B738" s="21" t="s">
        <v>67</v>
      </c>
      <c r="C738" s="21" t="s">
        <v>31</v>
      </c>
      <c r="D738" s="21" t="s">
        <v>32</v>
      </c>
      <c r="E738" s="21" t="s">
        <v>34</v>
      </c>
      <c r="F738">
        <v>5.9569711450455722</v>
      </c>
    </row>
    <row r="739" spans="2:6" x14ac:dyDescent="0.25">
      <c r="B739" s="21" t="s">
        <v>67</v>
      </c>
      <c r="C739" s="21" t="s">
        <v>31</v>
      </c>
      <c r="D739" s="21" t="s">
        <v>32</v>
      </c>
      <c r="E739" s="21" t="s">
        <v>35</v>
      </c>
      <c r="F739">
        <v>5.8119760469159489</v>
      </c>
    </row>
    <row r="740" spans="2:6" x14ac:dyDescent="0.25">
      <c r="B740" s="21" t="s">
        <v>67</v>
      </c>
      <c r="C740" s="21" t="s">
        <v>31</v>
      </c>
      <c r="D740" s="21" t="s">
        <v>32</v>
      </c>
      <c r="E740" s="21" t="s">
        <v>36</v>
      </c>
      <c r="F740">
        <v>5.5680441205792857</v>
      </c>
    </row>
    <row r="741" spans="2:6" x14ac:dyDescent="0.25">
      <c r="B741" s="21" t="s">
        <v>67</v>
      </c>
      <c r="C741" s="21" t="s">
        <v>31</v>
      </c>
      <c r="D741" s="21" t="s">
        <v>32</v>
      </c>
      <c r="E741" s="21" t="s">
        <v>37</v>
      </c>
      <c r="F741">
        <v>5.492967493584632</v>
      </c>
    </row>
    <row r="742" spans="2:6" x14ac:dyDescent="0.25">
      <c r="B742" s="21" t="s">
        <v>67</v>
      </c>
      <c r="C742" s="21" t="s">
        <v>31</v>
      </c>
      <c r="D742" s="21" t="s">
        <v>32</v>
      </c>
      <c r="E742" s="21" t="s">
        <v>38</v>
      </c>
      <c r="F742">
        <v>5.5128575540664126</v>
      </c>
    </row>
    <row r="743" spans="2:6" x14ac:dyDescent="0.25">
      <c r="B743" s="21" t="s">
        <v>67</v>
      </c>
      <c r="C743" s="21" t="s">
        <v>31</v>
      </c>
      <c r="D743" s="21" t="s">
        <v>32</v>
      </c>
      <c r="E743" s="21" t="s">
        <v>39</v>
      </c>
      <c r="F743">
        <v>5.6290668844482674</v>
      </c>
    </row>
    <row r="744" spans="2:6" x14ac:dyDescent="0.25">
      <c r="B744" s="21" t="s">
        <v>67</v>
      </c>
      <c r="C744" s="21" t="s">
        <v>31</v>
      </c>
      <c r="D744" s="21" t="s">
        <v>40</v>
      </c>
      <c r="E744" s="21" t="s">
        <v>33</v>
      </c>
      <c r="F744">
        <v>11</v>
      </c>
    </row>
    <row r="745" spans="2:6" x14ac:dyDescent="0.25">
      <c r="B745" s="21" t="s">
        <v>67</v>
      </c>
      <c r="C745" s="21" t="s">
        <v>31</v>
      </c>
      <c r="D745" s="21" t="s">
        <v>40</v>
      </c>
      <c r="E745" s="21" t="s">
        <v>34</v>
      </c>
      <c r="F745">
        <v>12.457288069563941</v>
      </c>
    </row>
    <row r="746" spans="2:6" x14ac:dyDescent="0.25">
      <c r="B746" s="21" t="s">
        <v>67</v>
      </c>
      <c r="C746" s="21" t="s">
        <v>31</v>
      </c>
      <c r="D746" s="21" t="s">
        <v>40</v>
      </c>
      <c r="E746" s="21" t="s">
        <v>35</v>
      </c>
      <c r="F746">
        <v>13.988674782489863</v>
      </c>
    </row>
    <row r="747" spans="2:6" x14ac:dyDescent="0.25">
      <c r="B747" s="21" t="s">
        <v>67</v>
      </c>
      <c r="C747" s="21" t="s">
        <v>31</v>
      </c>
      <c r="D747" s="21" t="s">
        <v>40</v>
      </c>
      <c r="E747" s="21" t="s">
        <v>36</v>
      </c>
      <c r="F747">
        <v>14.529416403060033</v>
      </c>
    </row>
    <row r="748" spans="2:6" x14ac:dyDescent="0.25">
      <c r="B748" s="21" t="s">
        <v>67</v>
      </c>
      <c r="C748" s="21" t="s">
        <v>31</v>
      </c>
      <c r="D748" s="21" t="s">
        <v>40</v>
      </c>
      <c r="E748" s="21" t="s">
        <v>37</v>
      </c>
      <c r="F748">
        <v>15.502324613907961</v>
      </c>
    </row>
    <row r="749" spans="2:6" x14ac:dyDescent="0.25">
      <c r="B749" s="21" t="s">
        <v>67</v>
      </c>
      <c r="C749" s="21" t="s">
        <v>31</v>
      </c>
      <c r="D749" s="21" t="s">
        <v>40</v>
      </c>
      <c r="E749" s="21" t="s">
        <v>38</v>
      </c>
      <c r="F749">
        <v>16.26465073978887</v>
      </c>
    </row>
    <row r="750" spans="2:6" x14ac:dyDescent="0.25">
      <c r="B750" s="21" t="s">
        <v>67</v>
      </c>
      <c r="C750" s="21" t="s">
        <v>31</v>
      </c>
      <c r="D750" s="21" t="s">
        <v>40</v>
      </c>
      <c r="E750" s="21" t="s">
        <v>39</v>
      </c>
      <c r="F750">
        <v>16.835547643244734</v>
      </c>
    </row>
    <row r="751" spans="2:6" x14ac:dyDescent="0.25">
      <c r="B751" s="21" t="s">
        <v>67</v>
      </c>
      <c r="C751" s="21" t="s">
        <v>31</v>
      </c>
      <c r="D751" s="21" t="s">
        <v>41</v>
      </c>
      <c r="E751" s="21" t="s">
        <v>33</v>
      </c>
      <c r="F751">
        <v>9</v>
      </c>
    </row>
    <row r="752" spans="2:6" x14ac:dyDescent="0.25">
      <c r="B752" s="21" t="s">
        <v>67</v>
      </c>
      <c r="C752" s="21" t="s">
        <v>31</v>
      </c>
      <c r="D752" s="21" t="s">
        <v>41</v>
      </c>
      <c r="E752" s="21" t="s">
        <v>34</v>
      </c>
      <c r="F752">
        <v>10.978331082022624</v>
      </c>
    </row>
    <row r="753" spans="2:6" x14ac:dyDescent="0.25">
      <c r="B753" s="21" t="s">
        <v>67</v>
      </c>
      <c r="C753" s="21" t="s">
        <v>31</v>
      </c>
      <c r="D753" s="21" t="s">
        <v>41</v>
      </c>
      <c r="E753" s="21" t="s">
        <v>35</v>
      </c>
      <c r="F753">
        <v>12.541800391354151</v>
      </c>
    </row>
    <row r="754" spans="2:6" x14ac:dyDescent="0.25">
      <c r="B754" s="21" t="s">
        <v>67</v>
      </c>
      <c r="C754" s="21" t="s">
        <v>31</v>
      </c>
      <c r="D754" s="21" t="s">
        <v>41</v>
      </c>
      <c r="E754" s="21" t="s">
        <v>36</v>
      </c>
      <c r="F754">
        <v>15.813774253298657</v>
      </c>
    </row>
    <row r="755" spans="2:6" x14ac:dyDescent="0.25">
      <c r="B755" s="21" t="s">
        <v>67</v>
      </c>
      <c r="C755" s="21" t="s">
        <v>31</v>
      </c>
      <c r="D755" s="21" t="s">
        <v>41</v>
      </c>
      <c r="E755" s="21" t="s">
        <v>37</v>
      </c>
      <c r="F755">
        <v>17.865808479330671</v>
      </c>
    </row>
    <row r="756" spans="2:6" x14ac:dyDescent="0.25">
      <c r="B756" s="21" t="s">
        <v>67</v>
      </c>
      <c r="C756" s="21" t="s">
        <v>31</v>
      </c>
      <c r="D756" s="21" t="s">
        <v>41</v>
      </c>
      <c r="E756" s="21" t="s">
        <v>38</v>
      </c>
      <c r="F756">
        <v>19.726076432253745</v>
      </c>
    </row>
    <row r="757" spans="2:6" x14ac:dyDescent="0.25">
      <c r="B757" s="21" t="s">
        <v>67</v>
      </c>
      <c r="C757" s="21" t="s">
        <v>31</v>
      </c>
      <c r="D757" s="21" t="s">
        <v>41</v>
      </c>
      <c r="E757" s="21" t="s">
        <v>39</v>
      </c>
      <c r="F757">
        <v>21.332591684520473</v>
      </c>
    </row>
    <row r="758" spans="2:6" x14ac:dyDescent="0.25">
      <c r="B758" s="21" t="s">
        <v>67</v>
      </c>
      <c r="C758" s="21" t="s">
        <v>42</v>
      </c>
      <c r="D758" s="21" t="s">
        <v>32</v>
      </c>
      <c r="E758" s="21" t="s">
        <v>33</v>
      </c>
      <c r="F758">
        <v>7</v>
      </c>
    </row>
    <row r="759" spans="2:6" x14ac:dyDescent="0.25">
      <c r="B759" s="21" t="s">
        <v>67</v>
      </c>
      <c r="C759" s="21" t="s">
        <v>42</v>
      </c>
      <c r="D759" s="21" t="s">
        <v>32</v>
      </c>
      <c r="E759" s="21" t="s">
        <v>34</v>
      </c>
      <c r="F759">
        <v>7.0063950437855462</v>
      </c>
    </row>
    <row r="760" spans="2:6" x14ac:dyDescent="0.25">
      <c r="B760" s="21" t="s">
        <v>67</v>
      </c>
      <c r="C760" s="21" t="s">
        <v>42</v>
      </c>
      <c r="D760" s="21" t="s">
        <v>32</v>
      </c>
      <c r="E760" s="21" t="s">
        <v>35</v>
      </c>
      <c r="F760">
        <v>6.8984963649724929</v>
      </c>
    </row>
    <row r="761" spans="2:6" x14ac:dyDescent="0.25">
      <c r="B761" s="21" t="s">
        <v>67</v>
      </c>
      <c r="C761" s="21" t="s">
        <v>42</v>
      </c>
      <c r="D761" s="21" t="s">
        <v>32</v>
      </c>
      <c r="E761" s="21" t="s">
        <v>36</v>
      </c>
      <c r="F761">
        <v>6.697037836483247</v>
      </c>
    </row>
    <row r="762" spans="2:6" x14ac:dyDescent="0.25">
      <c r="B762" s="21" t="s">
        <v>67</v>
      </c>
      <c r="C762" s="21" t="s">
        <v>42</v>
      </c>
      <c r="D762" s="21" t="s">
        <v>32</v>
      </c>
      <c r="E762" s="21" t="s">
        <v>37</v>
      </c>
      <c r="F762">
        <v>6.5932042032781233</v>
      </c>
    </row>
    <row r="763" spans="2:6" x14ac:dyDescent="0.25">
      <c r="B763" s="21" t="s">
        <v>67</v>
      </c>
      <c r="C763" s="21" t="s">
        <v>42</v>
      </c>
      <c r="D763" s="21" t="s">
        <v>32</v>
      </c>
      <c r="E763" s="21" t="s">
        <v>38</v>
      </c>
      <c r="F763">
        <v>6.5425460982062509</v>
      </c>
    </row>
    <row r="764" spans="2:6" x14ac:dyDescent="0.25">
      <c r="B764" s="21" t="s">
        <v>67</v>
      </c>
      <c r="C764" s="21" t="s">
        <v>42</v>
      </c>
      <c r="D764" s="21" t="s">
        <v>32</v>
      </c>
      <c r="E764" s="21" t="s">
        <v>39</v>
      </c>
      <c r="F764">
        <v>6.5482226766275371</v>
      </c>
    </row>
    <row r="765" spans="2:6" x14ac:dyDescent="0.25">
      <c r="B765" s="21" t="s">
        <v>67</v>
      </c>
      <c r="C765" s="21" t="s">
        <v>42</v>
      </c>
      <c r="D765" s="21" t="s">
        <v>40</v>
      </c>
      <c r="E765" s="21" t="s">
        <v>33</v>
      </c>
      <c r="F765">
        <v>70</v>
      </c>
    </row>
    <row r="766" spans="2:6" x14ac:dyDescent="0.25">
      <c r="B766" s="21" t="s">
        <v>67</v>
      </c>
      <c r="C766" s="21" t="s">
        <v>42</v>
      </c>
      <c r="D766" s="21" t="s">
        <v>40</v>
      </c>
      <c r="E766" s="21" t="s">
        <v>34</v>
      </c>
      <c r="F766">
        <v>81.78418654635945</v>
      </c>
    </row>
    <row r="767" spans="2:6" x14ac:dyDescent="0.25">
      <c r="B767" s="21" t="s">
        <v>67</v>
      </c>
      <c r="C767" s="21" t="s">
        <v>42</v>
      </c>
      <c r="D767" s="21" t="s">
        <v>40</v>
      </c>
      <c r="E767" s="21" t="s">
        <v>35</v>
      </c>
      <c r="F767">
        <v>92.745999018822346</v>
      </c>
    </row>
    <row r="768" spans="2:6" x14ac:dyDescent="0.25">
      <c r="B768" s="21" t="s">
        <v>67</v>
      </c>
      <c r="C768" s="21" t="s">
        <v>42</v>
      </c>
      <c r="D768" s="21" t="s">
        <v>40</v>
      </c>
      <c r="E768" s="21" t="s">
        <v>36</v>
      </c>
      <c r="F768">
        <v>102.47434246894437</v>
      </c>
    </row>
    <row r="769" spans="2:6" x14ac:dyDescent="0.25">
      <c r="B769" s="21" t="s">
        <v>67</v>
      </c>
      <c r="C769" s="21" t="s">
        <v>42</v>
      </c>
      <c r="D769" s="21" t="s">
        <v>40</v>
      </c>
      <c r="E769" s="21" t="s">
        <v>37</v>
      </c>
      <c r="F769">
        <v>111.61131359844651</v>
      </c>
    </row>
    <row r="770" spans="2:6" x14ac:dyDescent="0.25">
      <c r="B770" s="21" t="s">
        <v>67</v>
      </c>
      <c r="C770" s="21" t="s">
        <v>42</v>
      </c>
      <c r="D770" s="21" t="s">
        <v>40</v>
      </c>
      <c r="E770" s="21" t="s">
        <v>38</v>
      </c>
      <c r="F770">
        <v>119.52382259417621</v>
      </c>
    </row>
    <row r="771" spans="2:6" x14ac:dyDescent="0.25">
      <c r="B771" s="21" t="s">
        <v>67</v>
      </c>
      <c r="C771" s="21" t="s">
        <v>42</v>
      </c>
      <c r="D771" s="21" t="s">
        <v>40</v>
      </c>
      <c r="E771" s="21" t="s">
        <v>39</v>
      </c>
      <c r="F771">
        <v>126.22237905674901</v>
      </c>
    </row>
    <row r="772" spans="2:6" x14ac:dyDescent="0.25">
      <c r="B772" s="21" t="s">
        <v>67</v>
      </c>
      <c r="C772" s="21" t="s">
        <v>42</v>
      </c>
      <c r="D772" s="21" t="s">
        <v>41</v>
      </c>
      <c r="E772" s="21" t="s">
        <v>33</v>
      </c>
      <c r="F772">
        <v>8</v>
      </c>
    </row>
    <row r="773" spans="2:6" x14ac:dyDescent="0.25">
      <c r="B773" s="21" t="s">
        <v>67</v>
      </c>
      <c r="C773" s="21" t="s">
        <v>42</v>
      </c>
      <c r="D773" s="21" t="s">
        <v>41</v>
      </c>
      <c r="E773" s="21" t="s">
        <v>34</v>
      </c>
      <c r="F773">
        <v>8.7160321192079238</v>
      </c>
    </row>
    <row r="774" spans="2:6" x14ac:dyDescent="0.25">
      <c r="B774" s="21" t="s">
        <v>67</v>
      </c>
      <c r="C774" s="21" t="s">
        <v>42</v>
      </c>
      <c r="D774" s="21" t="s">
        <v>41</v>
      </c>
      <c r="E774" s="21" t="s">
        <v>35</v>
      </c>
      <c r="F774">
        <v>9.2336687331430252</v>
      </c>
    </row>
    <row r="775" spans="2:6" x14ac:dyDescent="0.25">
      <c r="B775" s="21" t="s">
        <v>67</v>
      </c>
      <c r="C775" s="21" t="s">
        <v>42</v>
      </c>
      <c r="D775" s="21" t="s">
        <v>41</v>
      </c>
      <c r="E775" s="21" t="s">
        <v>36</v>
      </c>
      <c r="F775">
        <v>10.227804945640116</v>
      </c>
    </row>
    <row r="776" spans="2:6" x14ac:dyDescent="0.25">
      <c r="B776" s="21" t="s">
        <v>67</v>
      </c>
      <c r="C776" s="21" t="s">
        <v>42</v>
      </c>
      <c r="D776" s="21" t="s">
        <v>41</v>
      </c>
      <c r="E776" s="21" t="s">
        <v>37</v>
      </c>
      <c r="F776">
        <v>10.82598380759225</v>
      </c>
    </row>
    <row r="777" spans="2:6" x14ac:dyDescent="0.25">
      <c r="B777" s="21" t="s">
        <v>67</v>
      </c>
      <c r="C777" s="21" t="s">
        <v>42</v>
      </c>
      <c r="D777" s="21" t="s">
        <v>41</v>
      </c>
      <c r="E777" s="21" t="s">
        <v>38</v>
      </c>
      <c r="F777">
        <v>11.36693040835274</v>
      </c>
    </row>
    <row r="778" spans="2:6" x14ac:dyDescent="0.25">
      <c r="B778" s="21" t="s">
        <v>67</v>
      </c>
      <c r="C778" s="21" t="s">
        <v>42</v>
      </c>
      <c r="D778" s="21" t="s">
        <v>41</v>
      </c>
      <c r="E778" s="21" t="s">
        <v>39</v>
      </c>
      <c r="F778">
        <v>11.844272276872179</v>
      </c>
    </row>
    <row r="779" spans="2:6" x14ac:dyDescent="0.25">
      <c r="B779" s="21" t="s">
        <v>67</v>
      </c>
      <c r="C779" s="21" t="s">
        <v>43</v>
      </c>
      <c r="D779" s="21" t="s">
        <v>32</v>
      </c>
      <c r="E779" s="21" t="s">
        <v>33</v>
      </c>
      <c r="F779">
        <v>20</v>
      </c>
    </row>
    <row r="780" spans="2:6" x14ac:dyDescent="0.25">
      <c r="B780" s="21" t="s">
        <v>67</v>
      </c>
      <c r="C780" s="21" t="s">
        <v>43</v>
      </c>
      <c r="D780" s="21" t="s">
        <v>32</v>
      </c>
      <c r="E780" s="21" t="s">
        <v>34</v>
      </c>
      <c r="F780">
        <v>19.811807385921107</v>
      </c>
    </row>
    <row r="781" spans="2:6" x14ac:dyDescent="0.25">
      <c r="B781" s="21" t="s">
        <v>67</v>
      </c>
      <c r="C781" s="21" t="s">
        <v>43</v>
      </c>
      <c r="D781" s="21" t="s">
        <v>32</v>
      </c>
      <c r="E781" s="21" t="s">
        <v>35</v>
      </c>
      <c r="F781">
        <v>19.771151790130688</v>
      </c>
    </row>
    <row r="782" spans="2:6" x14ac:dyDescent="0.25">
      <c r="B782" s="21" t="s">
        <v>67</v>
      </c>
      <c r="C782" s="21" t="s">
        <v>43</v>
      </c>
      <c r="D782" s="21" t="s">
        <v>32</v>
      </c>
      <c r="E782" s="21" t="s">
        <v>36</v>
      </c>
      <c r="F782">
        <v>18.581870556395604</v>
      </c>
    </row>
    <row r="783" spans="2:6" x14ac:dyDescent="0.25">
      <c r="B783" s="21" t="s">
        <v>67</v>
      </c>
      <c r="C783" s="21" t="s">
        <v>43</v>
      </c>
      <c r="D783" s="21" t="s">
        <v>32</v>
      </c>
      <c r="E783" s="21" t="s">
        <v>37</v>
      </c>
      <c r="F783">
        <v>18.631345293567165</v>
      </c>
    </row>
    <row r="784" spans="2:6" x14ac:dyDescent="0.25">
      <c r="B784" s="21" t="s">
        <v>67</v>
      </c>
      <c r="C784" s="21" t="s">
        <v>43</v>
      </c>
      <c r="D784" s="21" t="s">
        <v>32</v>
      </c>
      <c r="E784" s="21" t="s">
        <v>38</v>
      </c>
      <c r="F784">
        <v>19.027773228092911</v>
      </c>
    </row>
    <row r="785" spans="2:6" x14ac:dyDescent="0.25">
      <c r="B785" s="21" t="s">
        <v>67</v>
      </c>
      <c r="C785" s="21" t="s">
        <v>43</v>
      </c>
      <c r="D785" s="21" t="s">
        <v>32</v>
      </c>
      <c r="E785" s="21" t="s">
        <v>39</v>
      </c>
      <c r="F785">
        <v>19.767679680403987</v>
      </c>
    </row>
    <row r="786" spans="2:6" x14ac:dyDescent="0.25">
      <c r="B786" s="21" t="s">
        <v>67</v>
      </c>
      <c r="C786" s="21" t="s">
        <v>43</v>
      </c>
      <c r="D786" s="21" t="s">
        <v>40</v>
      </c>
      <c r="E786" s="21" t="s">
        <v>33</v>
      </c>
      <c r="F786">
        <v>17</v>
      </c>
    </row>
    <row r="787" spans="2:6" x14ac:dyDescent="0.25">
      <c r="B787" s="21" t="s">
        <v>67</v>
      </c>
      <c r="C787" s="21" t="s">
        <v>43</v>
      </c>
      <c r="D787" s="21" t="s">
        <v>40</v>
      </c>
      <c r="E787" s="21" t="s">
        <v>34</v>
      </c>
      <c r="F787">
        <v>19.773621950797537</v>
      </c>
    </row>
    <row r="788" spans="2:6" x14ac:dyDescent="0.25">
      <c r="B788" s="21" t="s">
        <v>67</v>
      </c>
      <c r="C788" s="21" t="s">
        <v>43</v>
      </c>
      <c r="D788" s="21" t="s">
        <v>40</v>
      </c>
      <c r="E788" s="21" t="s">
        <v>35</v>
      </c>
      <c r="F788">
        <v>22.848117287753688</v>
      </c>
    </row>
    <row r="789" spans="2:6" x14ac:dyDescent="0.25">
      <c r="B789" s="21" t="s">
        <v>67</v>
      </c>
      <c r="C789" s="21" t="s">
        <v>43</v>
      </c>
      <c r="D789" s="21" t="s">
        <v>40</v>
      </c>
      <c r="E789" s="21" t="s">
        <v>36</v>
      </c>
      <c r="F789">
        <v>23.920691160108497</v>
      </c>
    </row>
    <row r="790" spans="2:6" x14ac:dyDescent="0.25">
      <c r="B790" s="21" t="s">
        <v>67</v>
      </c>
      <c r="C790" s="21" t="s">
        <v>43</v>
      </c>
      <c r="D790" s="21" t="s">
        <v>40</v>
      </c>
      <c r="E790" s="21" t="s">
        <v>37</v>
      </c>
      <c r="F790">
        <v>25.680547809124068</v>
      </c>
    </row>
    <row r="791" spans="2:6" x14ac:dyDescent="0.25">
      <c r="B791" s="21" t="s">
        <v>67</v>
      </c>
      <c r="C791" s="21" t="s">
        <v>43</v>
      </c>
      <c r="D791" s="21" t="s">
        <v>40</v>
      </c>
      <c r="E791" s="21" t="s">
        <v>38</v>
      </c>
      <c r="F791">
        <v>26.895746095566661</v>
      </c>
    </row>
    <row r="792" spans="2:6" x14ac:dyDescent="0.25">
      <c r="B792" s="21" t="s">
        <v>67</v>
      </c>
      <c r="C792" s="21" t="s">
        <v>43</v>
      </c>
      <c r="D792" s="21" t="s">
        <v>40</v>
      </c>
      <c r="E792" s="21" t="s">
        <v>39</v>
      </c>
      <c r="F792">
        <v>27.591403826056599</v>
      </c>
    </row>
    <row r="793" spans="2:6" x14ac:dyDescent="0.25">
      <c r="B793" s="21" t="s">
        <v>67</v>
      </c>
      <c r="C793" s="21" t="s">
        <v>43</v>
      </c>
      <c r="D793" s="21" t="s">
        <v>41</v>
      </c>
      <c r="E793" s="21" t="s">
        <v>33</v>
      </c>
      <c r="F793">
        <v>29</v>
      </c>
    </row>
    <row r="794" spans="2:6" x14ac:dyDescent="0.25">
      <c r="B794" s="21" t="s">
        <v>67</v>
      </c>
      <c r="C794" s="21" t="s">
        <v>43</v>
      </c>
      <c r="D794" s="21" t="s">
        <v>41</v>
      </c>
      <c r="E794" s="21" t="s">
        <v>34</v>
      </c>
      <c r="F794">
        <v>34.58553459813254</v>
      </c>
    </row>
    <row r="795" spans="2:6" x14ac:dyDescent="0.25">
      <c r="B795" s="21" t="s">
        <v>67</v>
      </c>
      <c r="C795" s="21" t="s">
        <v>43</v>
      </c>
      <c r="D795" s="21" t="s">
        <v>41</v>
      </c>
      <c r="E795" s="21" t="s">
        <v>35</v>
      </c>
      <c r="F795">
        <v>38.524093757837804</v>
      </c>
    </row>
    <row r="796" spans="2:6" x14ac:dyDescent="0.25">
      <c r="B796" s="21" t="s">
        <v>67</v>
      </c>
      <c r="C796" s="21" t="s">
        <v>43</v>
      </c>
      <c r="D796" s="21" t="s">
        <v>41</v>
      </c>
      <c r="E796" s="21" t="s">
        <v>36</v>
      </c>
      <c r="F796">
        <v>47.041454902634626</v>
      </c>
    </row>
    <row r="797" spans="2:6" x14ac:dyDescent="0.25">
      <c r="B797" s="21" t="s">
        <v>67</v>
      </c>
      <c r="C797" s="21" t="s">
        <v>43</v>
      </c>
      <c r="D797" s="21" t="s">
        <v>41</v>
      </c>
      <c r="E797" s="21" t="s">
        <v>37</v>
      </c>
      <c r="F797">
        <v>51.456731079824436</v>
      </c>
    </row>
    <row r="798" spans="2:6" x14ac:dyDescent="0.25">
      <c r="B798" s="21" t="s">
        <v>67</v>
      </c>
      <c r="C798" s="21" t="s">
        <v>43</v>
      </c>
      <c r="D798" s="21" t="s">
        <v>41</v>
      </c>
      <c r="E798" s="21" t="s">
        <v>38</v>
      </c>
      <c r="F798">
        <v>55.005190448823654</v>
      </c>
    </row>
    <row r="799" spans="2:6" x14ac:dyDescent="0.25">
      <c r="B799" s="21" t="s">
        <v>67</v>
      </c>
      <c r="C799" s="21" t="s">
        <v>43</v>
      </c>
      <c r="D799" s="21" t="s">
        <v>41</v>
      </c>
      <c r="E799" s="21" t="s">
        <v>39</v>
      </c>
      <c r="F799">
        <v>57.64036545611507</v>
      </c>
    </row>
    <row r="800" spans="2:6" x14ac:dyDescent="0.25">
      <c r="B800" s="21" t="s">
        <v>67</v>
      </c>
      <c r="C800" s="21" t="s">
        <v>44</v>
      </c>
      <c r="D800" s="21" t="s">
        <v>32</v>
      </c>
      <c r="E800" s="21" t="s">
        <v>33</v>
      </c>
      <c r="F800">
        <v>9</v>
      </c>
    </row>
    <row r="801" spans="2:6" x14ac:dyDescent="0.25">
      <c r="B801" s="21" t="s">
        <v>67</v>
      </c>
      <c r="C801" s="21" t="s">
        <v>44</v>
      </c>
      <c r="D801" s="21" t="s">
        <v>32</v>
      </c>
      <c r="E801" s="21" t="s">
        <v>34</v>
      </c>
      <c r="F801">
        <v>8.7114771704422029</v>
      </c>
    </row>
    <row r="802" spans="2:6" x14ac:dyDescent="0.25">
      <c r="B802" s="21" t="s">
        <v>67</v>
      </c>
      <c r="C802" s="21" t="s">
        <v>44</v>
      </c>
      <c r="D802" s="21" t="s">
        <v>32</v>
      </c>
      <c r="E802" s="21" t="s">
        <v>35</v>
      </c>
      <c r="F802">
        <v>8.5797029291695441</v>
      </c>
    </row>
    <row r="803" spans="2:6" x14ac:dyDescent="0.25">
      <c r="B803" s="21" t="s">
        <v>67</v>
      </c>
      <c r="C803" s="21" t="s">
        <v>44</v>
      </c>
      <c r="D803" s="21" t="s">
        <v>32</v>
      </c>
      <c r="E803" s="21" t="s">
        <v>36</v>
      </c>
      <c r="F803">
        <v>7.9643828791395856</v>
      </c>
    </row>
    <row r="804" spans="2:6" x14ac:dyDescent="0.25">
      <c r="B804" s="21" t="s">
        <v>67</v>
      </c>
      <c r="C804" s="21" t="s">
        <v>44</v>
      </c>
      <c r="D804" s="21" t="s">
        <v>32</v>
      </c>
      <c r="E804" s="21" t="s">
        <v>37</v>
      </c>
      <c r="F804">
        <v>7.8869626195455886</v>
      </c>
    </row>
    <row r="805" spans="2:6" x14ac:dyDescent="0.25">
      <c r="B805" s="21" t="s">
        <v>67</v>
      </c>
      <c r="C805" s="21" t="s">
        <v>44</v>
      </c>
      <c r="D805" s="21" t="s">
        <v>32</v>
      </c>
      <c r="E805" s="21" t="s">
        <v>38</v>
      </c>
      <c r="F805">
        <v>7.9160591263154547</v>
      </c>
    </row>
    <row r="806" spans="2:6" x14ac:dyDescent="0.25">
      <c r="B806" s="21" t="s">
        <v>67</v>
      </c>
      <c r="C806" s="21" t="s">
        <v>44</v>
      </c>
      <c r="D806" s="21" t="s">
        <v>32</v>
      </c>
      <c r="E806" s="21" t="s">
        <v>39</v>
      </c>
      <c r="F806">
        <v>8.0394308528058449</v>
      </c>
    </row>
    <row r="807" spans="2:6" x14ac:dyDescent="0.25">
      <c r="B807" s="21" t="s">
        <v>67</v>
      </c>
      <c r="C807" s="21" t="s">
        <v>44</v>
      </c>
      <c r="D807" s="21" t="s">
        <v>40</v>
      </c>
      <c r="E807" s="21" t="s">
        <v>33</v>
      </c>
      <c r="F807">
        <v>6</v>
      </c>
    </row>
    <row r="808" spans="2:6" x14ac:dyDescent="0.25">
      <c r="B808" s="21" t="s">
        <v>67</v>
      </c>
      <c r="C808" s="21" t="s">
        <v>44</v>
      </c>
      <c r="D808" s="21" t="s">
        <v>40</v>
      </c>
      <c r="E808" s="21" t="s">
        <v>34</v>
      </c>
      <c r="F808">
        <v>7.5280187597147457</v>
      </c>
    </row>
    <row r="809" spans="2:6" x14ac:dyDescent="0.25">
      <c r="B809" s="21" t="s">
        <v>67</v>
      </c>
      <c r="C809" s="21" t="s">
        <v>44</v>
      </c>
      <c r="D809" s="21" t="s">
        <v>40</v>
      </c>
      <c r="E809" s="21" t="s">
        <v>35</v>
      </c>
      <c r="F809">
        <v>8.8895572264666232</v>
      </c>
    </row>
    <row r="810" spans="2:6" x14ac:dyDescent="0.25">
      <c r="B810" s="21" t="s">
        <v>67</v>
      </c>
      <c r="C810" s="21" t="s">
        <v>44</v>
      </c>
      <c r="D810" s="21" t="s">
        <v>40</v>
      </c>
      <c r="E810" s="21" t="s">
        <v>36</v>
      </c>
      <c r="F810">
        <v>9.1755917587400333</v>
      </c>
    </row>
    <row r="811" spans="2:6" x14ac:dyDescent="0.25">
      <c r="B811" s="21" t="s">
        <v>67</v>
      </c>
      <c r="C811" s="21" t="s">
        <v>44</v>
      </c>
      <c r="D811" s="21" t="s">
        <v>40</v>
      </c>
      <c r="E811" s="21" t="s">
        <v>37</v>
      </c>
      <c r="F811">
        <v>9.7082203801610163</v>
      </c>
    </row>
    <row r="812" spans="2:6" x14ac:dyDescent="0.25">
      <c r="B812" s="21" t="s">
        <v>67</v>
      </c>
      <c r="C812" s="21" t="s">
        <v>44</v>
      </c>
      <c r="D812" s="21" t="s">
        <v>40</v>
      </c>
      <c r="E812" s="21" t="s">
        <v>38</v>
      </c>
      <c r="F812">
        <v>9.9776033420369217</v>
      </c>
    </row>
    <row r="813" spans="2:6" x14ac:dyDescent="0.25">
      <c r="B813" s="21" t="s">
        <v>67</v>
      </c>
      <c r="C813" s="21" t="s">
        <v>44</v>
      </c>
      <c r="D813" s="21" t="s">
        <v>40</v>
      </c>
      <c r="E813" s="21" t="s">
        <v>39</v>
      </c>
      <c r="F813">
        <v>10.044136690268036</v>
      </c>
    </row>
    <row r="814" spans="2:6" x14ac:dyDescent="0.25">
      <c r="B814" s="21" t="s">
        <v>67</v>
      </c>
      <c r="C814" s="21" t="s">
        <v>44</v>
      </c>
      <c r="D814" s="21" t="s">
        <v>41</v>
      </c>
      <c r="E814" s="21" t="s">
        <v>33</v>
      </c>
      <c r="F814">
        <v>15</v>
      </c>
    </row>
    <row r="815" spans="2:6" x14ac:dyDescent="0.25">
      <c r="B815" s="21" t="s">
        <v>67</v>
      </c>
      <c r="C815" s="21" t="s">
        <v>44</v>
      </c>
      <c r="D815" s="21" t="s">
        <v>41</v>
      </c>
      <c r="E815" s="21" t="s">
        <v>34</v>
      </c>
      <c r="F815">
        <v>17.74721860882606</v>
      </c>
    </row>
    <row r="816" spans="2:6" x14ac:dyDescent="0.25">
      <c r="B816" s="21" t="s">
        <v>67</v>
      </c>
      <c r="C816" s="21" t="s">
        <v>44</v>
      </c>
      <c r="D816" s="21" t="s">
        <v>41</v>
      </c>
      <c r="E816" s="21" t="s">
        <v>35</v>
      </c>
      <c r="F816">
        <v>20.16905622505282</v>
      </c>
    </row>
    <row r="817" spans="2:6" x14ac:dyDescent="0.25">
      <c r="B817" s="21" t="s">
        <v>67</v>
      </c>
      <c r="C817" s="21" t="s">
        <v>44</v>
      </c>
      <c r="D817" s="21" t="s">
        <v>41</v>
      </c>
      <c r="E817" s="21" t="s">
        <v>36</v>
      </c>
      <c r="F817">
        <v>24.452445484971058</v>
      </c>
    </row>
    <row r="818" spans="2:6" x14ac:dyDescent="0.25">
      <c r="B818" s="21" t="s">
        <v>67</v>
      </c>
      <c r="C818" s="21" t="s">
        <v>44</v>
      </c>
      <c r="D818" s="21" t="s">
        <v>41</v>
      </c>
      <c r="E818" s="21" t="s">
        <v>37</v>
      </c>
      <c r="F818">
        <v>27.007604966257276</v>
      </c>
    </row>
    <row r="819" spans="2:6" x14ac:dyDescent="0.25">
      <c r="B819" s="21" t="s">
        <v>67</v>
      </c>
      <c r="C819" s="21" t="s">
        <v>44</v>
      </c>
      <c r="D819" s="21" t="s">
        <v>41</v>
      </c>
      <c r="E819" s="21" t="s">
        <v>38</v>
      </c>
      <c r="F819">
        <v>29.069846264559658</v>
      </c>
    </row>
    <row r="820" spans="2:6" x14ac:dyDescent="0.25">
      <c r="B820" s="21" t="s">
        <v>67</v>
      </c>
      <c r="C820" s="21" t="s">
        <v>44</v>
      </c>
      <c r="D820" s="21" t="s">
        <v>41</v>
      </c>
      <c r="E820" s="21" t="s">
        <v>39</v>
      </c>
      <c r="F820">
        <v>30.567534696307629</v>
      </c>
    </row>
    <row r="821" spans="2:6" x14ac:dyDescent="0.25">
      <c r="B821" s="21" t="s">
        <v>67</v>
      </c>
      <c r="C821" s="21" t="s">
        <v>45</v>
      </c>
      <c r="D821" s="21" t="s">
        <v>32</v>
      </c>
      <c r="E821" s="21" t="s">
        <v>33</v>
      </c>
      <c r="F821">
        <v>2</v>
      </c>
    </row>
    <row r="822" spans="2:6" x14ac:dyDescent="0.25">
      <c r="B822" s="21" t="s">
        <v>67</v>
      </c>
      <c r="C822" s="21" t="s">
        <v>45</v>
      </c>
      <c r="D822" s="21" t="s">
        <v>32</v>
      </c>
      <c r="E822" s="21" t="s">
        <v>34</v>
      </c>
      <c r="F822">
        <v>2.0086556316854152</v>
      </c>
    </row>
    <row r="823" spans="2:6" x14ac:dyDescent="0.25">
      <c r="B823" s="21" t="s">
        <v>67</v>
      </c>
      <c r="C823" s="21" t="s">
        <v>45</v>
      </c>
      <c r="D823" s="21" t="s">
        <v>32</v>
      </c>
      <c r="E823" s="21" t="s">
        <v>35</v>
      </c>
      <c r="F823">
        <v>2.0349489751393999</v>
      </c>
    </row>
    <row r="824" spans="2:6" x14ac:dyDescent="0.25">
      <c r="B824" s="21" t="s">
        <v>67</v>
      </c>
      <c r="C824" s="21" t="s">
        <v>45</v>
      </c>
      <c r="D824" s="21" t="s">
        <v>32</v>
      </c>
      <c r="E824" s="21" t="s">
        <v>36</v>
      </c>
      <c r="F824">
        <v>2.0017064479119173</v>
      </c>
    </row>
    <row r="825" spans="2:6" x14ac:dyDescent="0.25">
      <c r="B825" s="21" t="s">
        <v>67</v>
      </c>
      <c r="C825" s="21" t="s">
        <v>45</v>
      </c>
      <c r="D825" s="21" t="s">
        <v>32</v>
      </c>
      <c r="E825" s="21" t="s">
        <v>37</v>
      </c>
      <c r="F825">
        <v>2.0461482247283698</v>
      </c>
    </row>
    <row r="826" spans="2:6" x14ac:dyDescent="0.25">
      <c r="B826" s="21" t="s">
        <v>67</v>
      </c>
      <c r="C826" s="21" t="s">
        <v>45</v>
      </c>
      <c r="D826" s="21" t="s">
        <v>32</v>
      </c>
      <c r="E826" s="21" t="s">
        <v>38</v>
      </c>
      <c r="F826">
        <v>2.1133633228939233</v>
      </c>
    </row>
    <row r="827" spans="2:6" x14ac:dyDescent="0.25">
      <c r="B827" s="21" t="s">
        <v>67</v>
      </c>
      <c r="C827" s="21" t="s">
        <v>45</v>
      </c>
      <c r="D827" s="21" t="s">
        <v>32</v>
      </c>
      <c r="E827" s="21" t="s">
        <v>39</v>
      </c>
      <c r="F827">
        <v>2.2017607917798694</v>
      </c>
    </row>
    <row r="828" spans="2:6" x14ac:dyDescent="0.25">
      <c r="B828" s="21" t="s">
        <v>67</v>
      </c>
      <c r="C828" s="21" t="s">
        <v>45</v>
      </c>
      <c r="D828" s="21" t="s">
        <v>40</v>
      </c>
      <c r="E828" s="21" t="s">
        <v>33</v>
      </c>
      <c r="F828">
        <v>5</v>
      </c>
    </row>
    <row r="829" spans="2:6" x14ac:dyDescent="0.25">
      <c r="B829" s="21" t="s">
        <v>67</v>
      </c>
      <c r="C829" s="21" t="s">
        <v>45</v>
      </c>
      <c r="D829" s="21" t="s">
        <v>40</v>
      </c>
      <c r="E829" s="21" t="s">
        <v>34</v>
      </c>
      <c r="F829">
        <v>5.4140073992351727</v>
      </c>
    </row>
    <row r="830" spans="2:6" x14ac:dyDescent="0.25">
      <c r="B830" s="21" t="s">
        <v>67</v>
      </c>
      <c r="C830" s="21" t="s">
        <v>45</v>
      </c>
      <c r="D830" s="21" t="s">
        <v>40</v>
      </c>
      <c r="E830" s="21" t="s">
        <v>35</v>
      </c>
      <c r="F830">
        <v>5.8053390557017908</v>
      </c>
    </row>
    <row r="831" spans="2:6" x14ac:dyDescent="0.25">
      <c r="B831" s="21" t="s">
        <v>67</v>
      </c>
      <c r="C831" s="21" t="s">
        <v>45</v>
      </c>
      <c r="D831" s="21" t="s">
        <v>40</v>
      </c>
      <c r="E831" s="21" t="s">
        <v>36</v>
      </c>
      <c r="F831">
        <v>5.9186553436028806</v>
      </c>
    </row>
    <row r="832" spans="2:6" x14ac:dyDescent="0.25">
      <c r="B832" s="21" t="s">
        <v>67</v>
      </c>
      <c r="C832" s="21" t="s">
        <v>45</v>
      </c>
      <c r="D832" s="21" t="s">
        <v>40</v>
      </c>
      <c r="E832" s="21" t="s">
        <v>37</v>
      </c>
      <c r="F832">
        <v>6.1456491043487196</v>
      </c>
    </row>
    <row r="833" spans="2:6" x14ac:dyDescent="0.25">
      <c r="B833" s="21" t="s">
        <v>67</v>
      </c>
      <c r="C833" s="21" t="s">
        <v>45</v>
      </c>
      <c r="D833" s="21" t="s">
        <v>40</v>
      </c>
      <c r="E833" s="21" t="s">
        <v>38</v>
      </c>
      <c r="F833">
        <v>6.3233122582242247</v>
      </c>
    </row>
    <row r="834" spans="2:6" x14ac:dyDescent="0.25">
      <c r="B834" s="21" t="s">
        <v>67</v>
      </c>
      <c r="C834" s="21" t="s">
        <v>45</v>
      </c>
      <c r="D834" s="21" t="s">
        <v>40</v>
      </c>
      <c r="E834" s="21" t="s">
        <v>39</v>
      </c>
      <c r="F834">
        <v>6.459085219632704</v>
      </c>
    </row>
    <row r="835" spans="2:6" x14ac:dyDescent="0.25">
      <c r="B835" s="21" t="s">
        <v>67</v>
      </c>
      <c r="C835" s="21" t="s">
        <v>45</v>
      </c>
      <c r="D835" s="21" t="s">
        <v>41</v>
      </c>
      <c r="E835" s="21" t="s">
        <v>33</v>
      </c>
      <c r="F835">
        <v>35</v>
      </c>
    </row>
    <row r="836" spans="2:6" x14ac:dyDescent="0.25">
      <c r="B836" s="21" t="s">
        <v>67</v>
      </c>
      <c r="C836" s="21" t="s">
        <v>45</v>
      </c>
      <c r="D836" s="21" t="s">
        <v>41</v>
      </c>
      <c r="E836" s="21" t="s">
        <v>34</v>
      </c>
      <c r="F836">
        <v>39.161710630072896</v>
      </c>
    </row>
    <row r="837" spans="2:6" x14ac:dyDescent="0.25">
      <c r="B837" s="21" t="s">
        <v>67</v>
      </c>
      <c r="C837" s="21" t="s">
        <v>45</v>
      </c>
      <c r="D837" s="21" t="s">
        <v>41</v>
      </c>
      <c r="E837" s="21" t="s">
        <v>35</v>
      </c>
      <c r="F837">
        <v>42.142455570800855</v>
      </c>
    </row>
    <row r="838" spans="2:6" x14ac:dyDescent="0.25">
      <c r="B838" s="21" t="s">
        <v>67</v>
      </c>
      <c r="C838" s="21" t="s">
        <v>45</v>
      </c>
      <c r="D838" s="21" t="s">
        <v>41</v>
      </c>
      <c r="E838" s="21" t="s">
        <v>36</v>
      </c>
      <c r="F838">
        <v>46.894106360734625</v>
      </c>
    </row>
    <row r="839" spans="2:6" x14ac:dyDescent="0.25">
      <c r="B839" s="21" t="s">
        <v>67</v>
      </c>
      <c r="C839" s="21" t="s">
        <v>45</v>
      </c>
      <c r="D839" s="21" t="s">
        <v>41</v>
      </c>
      <c r="E839" s="21" t="s">
        <v>37</v>
      </c>
      <c r="F839">
        <v>49.811789681047998</v>
      </c>
    </row>
    <row r="840" spans="2:6" x14ac:dyDescent="0.25">
      <c r="B840" s="21" t="s">
        <v>67</v>
      </c>
      <c r="C840" s="21" t="s">
        <v>45</v>
      </c>
      <c r="D840" s="21" t="s">
        <v>41</v>
      </c>
      <c r="E840" s="21" t="s">
        <v>38</v>
      </c>
      <c r="F840">
        <v>52.346268284458233</v>
      </c>
    </row>
    <row r="841" spans="2:6" x14ac:dyDescent="0.25">
      <c r="B841" s="21" t="s">
        <v>67</v>
      </c>
      <c r="C841" s="21" t="s">
        <v>45</v>
      </c>
      <c r="D841" s="21" t="s">
        <v>41</v>
      </c>
      <c r="E841" s="21" t="s">
        <v>39</v>
      </c>
      <c r="F841">
        <v>54.535983014731656</v>
      </c>
    </row>
    <row r="842" spans="2:6" x14ac:dyDescent="0.25">
      <c r="B842" s="21" t="s">
        <v>67</v>
      </c>
      <c r="C842" s="21" t="s">
        <v>46</v>
      </c>
      <c r="D842" s="21" t="s">
        <v>32</v>
      </c>
      <c r="E842" s="21" t="s">
        <v>33</v>
      </c>
      <c r="F842">
        <v>2</v>
      </c>
    </row>
    <row r="843" spans="2:6" x14ac:dyDescent="0.25">
      <c r="B843" s="21" t="s">
        <v>67</v>
      </c>
      <c r="C843" s="21" t="s">
        <v>46</v>
      </c>
      <c r="D843" s="21" t="s">
        <v>32</v>
      </c>
      <c r="E843" s="21" t="s">
        <v>34</v>
      </c>
      <c r="F843">
        <v>1.8861023445328993</v>
      </c>
    </row>
    <row r="844" spans="2:6" x14ac:dyDescent="0.25">
      <c r="B844" s="21" t="s">
        <v>67</v>
      </c>
      <c r="C844" s="21" t="s">
        <v>46</v>
      </c>
      <c r="D844" s="21" t="s">
        <v>32</v>
      </c>
      <c r="E844" s="21" t="s">
        <v>35</v>
      </c>
      <c r="F844">
        <v>1.8406014925186684</v>
      </c>
    </row>
    <row r="845" spans="2:6" x14ac:dyDescent="0.25">
      <c r="B845" s="21" t="s">
        <v>67</v>
      </c>
      <c r="C845" s="21" t="s">
        <v>46</v>
      </c>
      <c r="D845" s="21" t="s">
        <v>32</v>
      </c>
      <c r="E845" s="21" t="s">
        <v>36</v>
      </c>
      <c r="F845">
        <v>1.7484203476864346</v>
      </c>
    </row>
    <row r="846" spans="2:6" x14ac:dyDescent="0.25">
      <c r="B846" s="21" t="s">
        <v>67</v>
      </c>
      <c r="C846" s="21" t="s">
        <v>46</v>
      </c>
      <c r="D846" s="21" t="s">
        <v>32</v>
      </c>
      <c r="E846" s="21" t="s">
        <v>37</v>
      </c>
      <c r="F846">
        <v>1.7713937125540702</v>
      </c>
    </row>
    <row r="847" spans="2:6" x14ac:dyDescent="0.25">
      <c r="B847" s="21" t="s">
        <v>67</v>
      </c>
      <c r="C847" s="21" t="s">
        <v>46</v>
      </c>
      <c r="D847" s="21" t="s">
        <v>32</v>
      </c>
      <c r="E847" s="21" t="s">
        <v>38</v>
      </c>
      <c r="F847">
        <v>1.8339463874790574</v>
      </c>
    </row>
    <row r="848" spans="2:6" x14ac:dyDescent="0.25">
      <c r="B848" s="21" t="s">
        <v>67</v>
      </c>
      <c r="C848" s="21" t="s">
        <v>46</v>
      </c>
      <c r="D848" s="21" t="s">
        <v>32</v>
      </c>
      <c r="E848" s="21" t="s">
        <v>39</v>
      </c>
      <c r="F848">
        <v>1.9320872977724532</v>
      </c>
    </row>
    <row r="849" spans="2:6" x14ac:dyDescent="0.25">
      <c r="B849" s="21" t="s">
        <v>67</v>
      </c>
      <c r="C849" s="21" t="s">
        <v>46</v>
      </c>
      <c r="D849" s="21" t="s">
        <v>40</v>
      </c>
      <c r="E849" s="21" t="s">
        <v>33</v>
      </c>
      <c r="F849">
        <v>4</v>
      </c>
    </row>
    <row r="850" spans="2:6" x14ac:dyDescent="0.25">
      <c r="B850" s="21" t="s">
        <v>67</v>
      </c>
      <c r="C850" s="21" t="s">
        <v>46</v>
      </c>
      <c r="D850" s="21" t="s">
        <v>40</v>
      </c>
      <c r="E850" s="21" t="s">
        <v>34</v>
      </c>
      <c r="F850">
        <v>4.4678436383182447</v>
      </c>
    </row>
    <row r="851" spans="2:6" x14ac:dyDescent="0.25">
      <c r="B851" s="21" t="s">
        <v>67</v>
      </c>
      <c r="C851" s="21" t="s">
        <v>46</v>
      </c>
      <c r="D851" s="21" t="s">
        <v>40</v>
      </c>
      <c r="E851" s="21" t="s">
        <v>35</v>
      </c>
      <c r="F851">
        <v>4.9080483797293226</v>
      </c>
    </row>
    <row r="852" spans="2:6" x14ac:dyDescent="0.25">
      <c r="B852" s="21" t="s">
        <v>67</v>
      </c>
      <c r="C852" s="21" t="s">
        <v>46</v>
      </c>
      <c r="D852" s="21" t="s">
        <v>40</v>
      </c>
      <c r="E852" s="21" t="s">
        <v>36</v>
      </c>
      <c r="F852">
        <v>5.0509962729146354</v>
      </c>
    </row>
    <row r="853" spans="2:6" x14ac:dyDescent="0.25">
      <c r="B853" s="21" t="s">
        <v>67</v>
      </c>
      <c r="C853" s="21" t="s">
        <v>46</v>
      </c>
      <c r="D853" s="21" t="s">
        <v>40</v>
      </c>
      <c r="E853" s="21" t="s">
        <v>37</v>
      </c>
      <c r="F853">
        <v>5.2725408562609442</v>
      </c>
    </row>
    <row r="854" spans="2:6" x14ac:dyDescent="0.25">
      <c r="B854" s="21" t="s">
        <v>67</v>
      </c>
      <c r="C854" s="21" t="s">
        <v>46</v>
      </c>
      <c r="D854" s="21" t="s">
        <v>40</v>
      </c>
      <c r="E854" s="21" t="s">
        <v>38</v>
      </c>
      <c r="F854">
        <v>5.411992646298966</v>
      </c>
    </row>
    <row r="855" spans="2:6" x14ac:dyDescent="0.25">
      <c r="B855" s="21" t="s">
        <v>67</v>
      </c>
      <c r="C855" s="21" t="s">
        <v>46</v>
      </c>
      <c r="D855" s="21" t="s">
        <v>40</v>
      </c>
      <c r="E855" s="21" t="s">
        <v>39</v>
      </c>
      <c r="F855">
        <v>5.4811449341311977</v>
      </c>
    </row>
    <row r="856" spans="2:6" x14ac:dyDescent="0.25">
      <c r="B856" s="21" t="s">
        <v>67</v>
      </c>
      <c r="C856" s="21" t="s">
        <v>46</v>
      </c>
      <c r="D856" s="21" t="s">
        <v>41</v>
      </c>
      <c r="E856" s="21" t="s">
        <v>33</v>
      </c>
      <c r="F856">
        <v>4</v>
      </c>
    </row>
    <row r="857" spans="2:6" x14ac:dyDescent="0.25">
      <c r="B857" s="21" t="s">
        <v>67</v>
      </c>
      <c r="C857" s="21" t="s">
        <v>46</v>
      </c>
      <c r="D857" s="21" t="s">
        <v>41</v>
      </c>
      <c r="E857" s="21" t="s">
        <v>34</v>
      </c>
      <c r="F857">
        <v>4.5944613770121494</v>
      </c>
    </row>
    <row r="858" spans="2:6" x14ac:dyDescent="0.25">
      <c r="B858" s="21" t="s">
        <v>67</v>
      </c>
      <c r="C858" s="21" t="s">
        <v>46</v>
      </c>
      <c r="D858" s="21" t="s">
        <v>41</v>
      </c>
      <c r="E858" s="21" t="s">
        <v>35</v>
      </c>
      <c r="F858">
        <v>4.9869004172547582</v>
      </c>
    </row>
    <row r="859" spans="2:6" x14ac:dyDescent="0.25">
      <c r="B859" s="21" t="s">
        <v>67</v>
      </c>
      <c r="C859" s="21" t="s">
        <v>46</v>
      </c>
      <c r="D859" s="21" t="s">
        <v>41</v>
      </c>
      <c r="E859" s="21" t="s">
        <v>36</v>
      </c>
      <c r="F859">
        <v>5.8619106371279752</v>
      </c>
    </row>
    <row r="860" spans="2:6" x14ac:dyDescent="0.25">
      <c r="B860" s="21" t="s">
        <v>67</v>
      </c>
      <c r="C860" s="21" t="s">
        <v>46</v>
      </c>
      <c r="D860" s="21" t="s">
        <v>41</v>
      </c>
      <c r="E860" s="21" t="s">
        <v>37</v>
      </c>
      <c r="F860">
        <v>6.2849324011319219</v>
      </c>
    </row>
    <row r="861" spans="2:6" x14ac:dyDescent="0.25">
      <c r="B861" s="21" t="s">
        <v>67</v>
      </c>
      <c r="C861" s="21" t="s">
        <v>46</v>
      </c>
      <c r="D861" s="21" t="s">
        <v>41</v>
      </c>
      <c r="E861" s="21" t="s">
        <v>38</v>
      </c>
      <c r="F861">
        <v>6.6287288710791206</v>
      </c>
    </row>
    <row r="862" spans="2:6" x14ac:dyDescent="0.25">
      <c r="B862" s="21" t="s">
        <v>67</v>
      </c>
      <c r="C862" s="21" t="s">
        <v>46</v>
      </c>
      <c r="D862" s="21" t="s">
        <v>41</v>
      </c>
      <c r="E862" s="21" t="s">
        <v>39</v>
      </c>
      <c r="F862">
        <v>6.8944886857526502</v>
      </c>
    </row>
    <row r="863" spans="2:6" x14ac:dyDescent="0.25">
      <c r="B863" s="21" t="s">
        <v>67</v>
      </c>
      <c r="C863" s="21" t="s">
        <v>47</v>
      </c>
      <c r="D863" s="21" t="s">
        <v>32</v>
      </c>
      <c r="E863" s="21" t="s">
        <v>33</v>
      </c>
      <c r="F863">
        <v>5</v>
      </c>
    </row>
    <row r="864" spans="2:6" x14ac:dyDescent="0.25">
      <c r="B864" s="21" t="s">
        <v>67</v>
      </c>
      <c r="C864" s="21" t="s">
        <v>47</v>
      </c>
      <c r="D864" s="21" t="s">
        <v>32</v>
      </c>
      <c r="E864" s="21" t="s">
        <v>34</v>
      </c>
      <c r="F864">
        <v>6.1935335463834313</v>
      </c>
    </row>
    <row r="865" spans="2:6" x14ac:dyDescent="0.25">
      <c r="B865" s="21" t="s">
        <v>67</v>
      </c>
      <c r="C865" s="21" t="s">
        <v>47</v>
      </c>
      <c r="D865" s="21" t="s">
        <v>32</v>
      </c>
      <c r="E865" s="21" t="s">
        <v>35</v>
      </c>
      <c r="F865">
        <v>7.2239273590115971</v>
      </c>
    </row>
    <row r="866" spans="2:6" x14ac:dyDescent="0.25">
      <c r="B866" s="21" t="s">
        <v>67</v>
      </c>
      <c r="C866" s="21" t="s">
        <v>47</v>
      </c>
      <c r="D866" s="21" t="s">
        <v>32</v>
      </c>
      <c r="E866" s="21" t="s">
        <v>36</v>
      </c>
      <c r="F866">
        <v>8.3028166164672168</v>
      </c>
    </row>
    <row r="867" spans="2:6" x14ac:dyDescent="0.25">
      <c r="B867" s="21" t="s">
        <v>67</v>
      </c>
      <c r="C867" s="21" t="s">
        <v>47</v>
      </c>
      <c r="D867" s="21" t="s">
        <v>32</v>
      </c>
      <c r="E867" s="21" t="s">
        <v>37</v>
      </c>
      <c r="F867">
        <v>9.4176772675128451</v>
      </c>
    </row>
    <row r="868" spans="2:6" x14ac:dyDescent="0.25">
      <c r="B868" s="21" t="s">
        <v>67</v>
      </c>
      <c r="C868" s="21" t="s">
        <v>47</v>
      </c>
      <c r="D868" s="21" t="s">
        <v>32</v>
      </c>
      <c r="E868" s="21" t="s">
        <v>38</v>
      </c>
      <c r="F868">
        <v>10.52080140105171</v>
      </c>
    </row>
    <row r="869" spans="2:6" x14ac:dyDescent="0.25">
      <c r="B869" s="21" t="s">
        <v>67</v>
      </c>
      <c r="C869" s="21" t="s">
        <v>47</v>
      </c>
      <c r="D869" s="21" t="s">
        <v>32</v>
      </c>
      <c r="E869" s="21" t="s">
        <v>39</v>
      </c>
      <c r="F869">
        <v>11.622682460531347</v>
      </c>
    </row>
    <row r="870" spans="2:6" x14ac:dyDescent="0.25">
      <c r="B870" s="21" t="s">
        <v>67</v>
      </c>
      <c r="C870" s="21" t="s">
        <v>47</v>
      </c>
      <c r="D870" s="21" t="s">
        <v>40</v>
      </c>
      <c r="E870" s="21" t="s">
        <v>33</v>
      </c>
      <c r="F870">
        <v>5</v>
      </c>
    </row>
    <row r="871" spans="2:6" x14ac:dyDescent="0.25">
      <c r="B871" s="21" t="s">
        <v>67</v>
      </c>
      <c r="C871" s="21" t="s">
        <v>47</v>
      </c>
      <c r="D871" s="21" t="s">
        <v>40</v>
      </c>
      <c r="E871" s="21" t="s">
        <v>34</v>
      </c>
      <c r="F871">
        <v>6.7906666526881976</v>
      </c>
    </row>
    <row r="872" spans="2:6" x14ac:dyDescent="0.25">
      <c r="B872" s="21" t="s">
        <v>67</v>
      </c>
      <c r="C872" s="21" t="s">
        <v>47</v>
      </c>
      <c r="D872" s="21" t="s">
        <v>40</v>
      </c>
      <c r="E872" s="21" t="s">
        <v>35</v>
      </c>
      <c r="F872">
        <v>9.7395605216435666</v>
      </c>
    </row>
    <row r="873" spans="2:6" x14ac:dyDescent="0.25">
      <c r="B873" s="21" t="s">
        <v>67</v>
      </c>
      <c r="C873" s="21" t="s">
        <v>47</v>
      </c>
      <c r="D873" s="21" t="s">
        <v>40</v>
      </c>
      <c r="E873" s="21" t="s">
        <v>36</v>
      </c>
      <c r="F873">
        <v>9.820447722881509</v>
      </c>
    </row>
    <row r="874" spans="2:6" x14ac:dyDescent="0.25">
      <c r="B874" s="21" t="s">
        <v>67</v>
      </c>
      <c r="C874" s="21" t="s">
        <v>47</v>
      </c>
      <c r="D874" s="21" t="s">
        <v>40</v>
      </c>
      <c r="E874" s="21" t="s">
        <v>37</v>
      </c>
      <c r="F874">
        <v>11.241243624892917</v>
      </c>
    </row>
    <row r="875" spans="2:6" x14ac:dyDescent="0.25">
      <c r="B875" s="21" t="s">
        <v>67</v>
      </c>
      <c r="C875" s="21" t="s">
        <v>47</v>
      </c>
      <c r="D875" s="21" t="s">
        <v>40</v>
      </c>
      <c r="E875" s="21" t="s">
        <v>38</v>
      </c>
      <c r="F875">
        <v>12.445524325103396</v>
      </c>
    </row>
    <row r="876" spans="2:6" x14ac:dyDescent="0.25">
      <c r="B876" s="21" t="s">
        <v>67</v>
      </c>
      <c r="C876" s="21" t="s">
        <v>47</v>
      </c>
      <c r="D876" s="21" t="s">
        <v>40</v>
      </c>
      <c r="E876" s="21" t="s">
        <v>39</v>
      </c>
      <c r="F876">
        <v>13.427531903831461</v>
      </c>
    </row>
    <row r="877" spans="2:6" x14ac:dyDescent="0.25">
      <c r="B877" s="21" t="s">
        <v>67</v>
      </c>
      <c r="C877" s="21" t="s">
        <v>47</v>
      </c>
      <c r="D877" s="21" t="s">
        <v>41</v>
      </c>
      <c r="E877" s="21" t="s">
        <v>33</v>
      </c>
      <c r="F877">
        <v>110</v>
      </c>
    </row>
    <row r="878" spans="2:6" x14ac:dyDescent="0.25">
      <c r="B878" s="21" t="s">
        <v>67</v>
      </c>
      <c r="C878" s="21" t="s">
        <v>47</v>
      </c>
      <c r="D878" s="21" t="s">
        <v>41</v>
      </c>
      <c r="E878" s="21" t="s">
        <v>34</v>
      </c>
      <c r="F878">
        <v>116.18003824771179</v>
      </c>
    </row>
    <row r="879" spans="2:6" x14ac:dyDescent="0.25">
      <c r="B879" s="21" t="s">
        <v>67</v>
      </c>
      <c r="C879" s="21" t="s">
        <v>47</v>
      </c>
      <c r="D879" s="21" t="s">
        <v>41</v>
      </c>
      <c r="E879" s="21" t="s">
        <v>35</v>
      </c>
      <c r="F879">
        <v>127.47448166360229</v>
      </c>
    </row>
    <row r="880" spans="2:6" x14ac:dyDescent="0.25">
      <c r="B880" s="21" t="s">
        <v>67</v>
      </c>
      <c r="C880" s="21" t="s">
        <v>47</v>
      </c>
      <c r="D880" s="21" t="s">
        <v>41</v>
      </c>
      <c r="E880" s="21" t="s">
        <v>36</v>
      </c>
      <c r="F880">
        <v>130.42787576797303</v>
      </c>
    </row>
    <row r="881" spans="2:6" x14ac:dyDescent="0.25">
      <c r="B881" s="21" t="s">
        <v>67</v>
      </c>
      <c r="C881" s="21" t="s">
        <v>47</v>
      </c>
      <c r="D881" s="21" t="s">
        <v>41</v>
      </c>
      <c r="E881" s="21" t="s">
        <v>37</v>
      </c>
      <c r="F881">
        <v>135.08839456555492</v>
      </c>
    </row>
    <row r="882" spans="2:6" x14ac:dyDescent="0.25">
      <c r="B882" s="21" t="s">
        <v>67</v>
      </c>
      <c r="C882" s="21" t="s">
        <v>47</v>
      </c>
      <c r="D882" s="21" t="s">
        <v>41</v>
      </c>
      <c r="E882" s="21" t="s">
        <v>38</v>
      </c>
      <c r="F882">
        <v>139.009366479302</v>
      </c>
    </row>
    <row r="883" spans="2:6" x14ac:dyDescent="0.25">
      <c r="B883" s="21" t="s">
        <v>67</v>
      </c>
      <c r="C883" s="21" t="s">
        <v>47</v>
      </c>
      <c r="D883" s="21" t="s">
        <v>41</v>
      </c>
      <c r="E883" s="21" t="s">
        <v>39</v>
      </c>
      <c r="F883">
        <v>142.02974052552665</v>
      </c>
    </row>
    <row r="884" spans="2:6" x14ac:dyDescent="0.25">
      <c r="B884" s="21" t="s">
        <v>68</v>
      </c>
      <c r="C884" s="21" t="s">
        <v>31</v>
      </c>
      <c r="D884" s="21" t="s">
        <v>32</v>
      </c>
      <c r="E884" s="21" t="s">
        <v>33</v>
      </c>
      <c r="F884">
        <v>12</v>
      </c>
    </row>
    <row r="885" spans="2:6" x14ac:dyDescent="0.25">
      <c r="B885" s="21" t="s">
        <v>68</v>
      </c>
      <c r="C885" s="21" t="s">
        <v>31</v>
      </c>
      <c r="D885" s="21" t="s">
        <v>32</v>
      </c>
      <c r="E885" s="21" t="s">
        <v>34</v>
      </c>
      <c r="F885">
        <v>14.696794842430599</v>
      </c>
    </row>
    <row r="886" spans="2:6" x14ac:dyDescent="0.25">
      <c r="B886" s="21" t="s">
        <v>68</v>
      </c>
      <c r="C886" s="21" t="s">
        <v>31</v>
      </c>
      <c r="D886" s="21" t="s">
        <v>32</v>
      </c>
      <c r="E886" s="21" t="s">
        <v>35</v>
      </c>
      <c r="F886">
        <v>17.156151380479749</v>
      </c>
    </row>
    <row r="887" spans="2:6" x14ac:dyDescent="0.25">
      <c r="B887" s="21" t="s">
        <v>68</v>
      </c>
      <c r="C887" s="21" t="s">
        <v>31</v>
      </c>
      <c r="D887" s="21" t="s">
        <v>32</v>
      </c>
      <c r="E887" s="21" t="s">
        <v>36</v>
      </c>
      <c r="F887">
        <v>20.549431817537695</v>
      </c>
    </row>
    <row r="888" spans="2:6" x14ac:dyDescent="0.25">
      <c r="B888" s="21" t="s">
        <v>68</v>
      </c>
      <c r="C888" s="21" t="s">
        <v>31</v>
      </c>
      <c r="D888" s="21" t="s">
        <v>32</v>
      </c>
      <c r="E888" s="21" t="s">
        <v>37</v>
      </c>
      <c r="F888">
        <v>23.118303884453528</v>
      </c>
    </row>
    <row r="889" spans="2:6" x14ac:dyDescent="0.25">
      <c r="B889" s="21" t="s">
        <v>68</v>
      </c>
      <c r="C889" s="21" t="s">
        <v>31</v>
      </c>
      <c r="D889" s="21" t="s">
        <v>32</v>
      </c>
      <c r="E889" s="21" t="s">
        <v>38</v>
      </c>
      <c r="F889">
        <v>25.362162351951504</v>
      </c>
    </row>
    <row r="890" spans="2:6" x14ac:dyDescent="0.25">
      <c r="B890" s="21" t="s">
        <v>68</v>
      </c>
      <c r="C890" s="21" t="s">
        <v>31</v>
      </c>
      <c r="D890" s="21" t="s">
        <v>32</v>
      </c>
      <c r="E890" s="21" t="s">
        <v>39</v>
      </c>
      <c r="F890">
        <v>27.222107615036926</v>
      </c>
    </row>
    <row r="891" spans="2:6" x14ac:dyDescent="0.25">
      <c r="B891" s="21" t="s">
        <v>68</v>
      </c>
      <c r="C891" s="21" t="s">
        <v>31</v>
      </c>
      <c r="D891" s="21" t="s">
        <v>40</v>
      </c>
      <c r="E891" s="21" t="s">
        <v>33</v>
      </c>
      <c r="F891">
        <v>6</v>
      </c>
    </row>
    <row r="892" spans="2:6" x14ac:dyDescent="0.25">
      <c r="B892" s="21" t="s">
        <v>68</v>
      </c>
      <c r="C892" s="21" t="s">
        <v>31</v>
      </c>
      <c r="D892" s="21" t="s">
        <v>40</v>
      </c>
      <c r="E892" s="21" t="s">
        <v>34</v>
      </c>
      <c r="F892">
        <v>6.3398181886734495</v>
      </c>
    </row>
    <row r="893" spans="2:6" x14ac:dyDescent="0.25">
      <c r="B893" s="21" t="s">
        <v>68</v>
      </c>
      <c r="C893" s="21" t="s">
        <v>31</v>
      </c>
      <c r="D893" s="21" t="s">
        <v>40</v>
      </c>
      <c r="E893" s="21" t="s">
        <v>35</v>
      </c>
      <c r="F893">
        <v>6.4779594671264551</v>
      </c>
    </row>
    <row r="894" spans="2:6" x14ac:dyDescent="0.25">
      <c r="B894" s="21" t="s">
        <v>68</v>
      </c>
      <c r="C894" s="21" t="s">
        <v>31</v>
      </c>
      <c r="D894" s="21" t="s">
        <v>40</v>
      </c>
      <c r="E894" s="21" t="s">
        <v>36</v>
      </c>
      <c r="F894">
        <v>6.9869625152686998</v>
      </c>
    </row>
    <row r="895" spans="2:6" x14ac:dyDescent="0.25">
      <c r="B895" s="21" t="s">
        <v>68</v>
      </c>
      <c r="C895" s="21" t="s">
        <v>31</v>
      </c>
      <c r="D895" s="21" t="s">
        <v>40</v>
      </c>
      <c r="E895" s="21" t="s">
        <v>37</v>
      </c>
      <c r="F895">
        <v>7.2733656477803859</v>
      </c>
    </row>
    <row r="896" spans="2:6" x14ac:dyDescent="0.25">
      <c r="B896" s="21" t="s">
        <v>68</v>
      </c>
      <c r="C896" s="21" t="s">
        <v>31</v>
      </c>
      <c r="D896" s="21" t="s">
        <v>40</v>
      </c>
      <c r="E896" s="21" t="s">
        <v>38</v>
      </c>
      <c r="F896">
        <v>7.5934523622555457</v>
      </c>
    </row>
    <row r="897" spans="2:6" x14ac:dyDescent="0.25">
      <c r="B897" s="21" t="s">
        <v>68</v>
      </c>
      <c r="C897" s="21" t="s">
        <v>31</v>
      </c>
      <c r="D897" s="21" t="s">
        <v>40</v>
      </c>
      <c r="E897" s="21" t="s">
        <v>39</v>
      </c>
      <c r="F897">
        <v>7.9446941503824604</v>
      </c>
    </row>
    <row r="898" spans="2:6" x14ac:dyDescent="0.25">
      <c r="B898" s="21" t="s">
        <v>68</v>
      </c>
      <c r="C898" s="21" t="s">
        <v>31</v>
      </c>
      <c r="D898" s="21" t="s">
        <v>41</v>
      </c>
      <c r="E898" s="21" t="s">
        <v>33</v>
      </c>
      <c r="F898">
        <v>8</v>
      </c>
    </row>
    <row r="899" spans="2:6" x14ac:dyDescent="0.25">
      <c r="B899" s="21" t="s">
        <v>68</v>
      </c>
      <c r="C899" s="21" t="s">
        <v>31</v>
      </c>
      <c r="D899" s="21" t="s">
        <v>41</v>
      </c>
      <c r="E899" s="21" t="s">
        <v>34</v>
      </c>
      <c r="F899">
        <v>8.3559772655280895</v>
      </c>
    </row>
    <row r="900" spans="2:6" x14ac:dyDescent="0.25">
      <c r="B900" s="21" t="s">
        <v>68</v>
      </c>
      <c r="C900" s="21" t="s">
        <v>31</v>
      </c>
      <c r="D900" s="21" t="s">
        <v>41</v>
      </c>
      <c r="E900" s="21" t="s">
        <v>35</v>
      </c>
      <c r="F900">
        <v>8.7083403731537565</v>
      </c>
    </row>
    <row r="901" spans="2:6" x14ac:dyDescent="0.25">
      <c r="B901" s="21" t="s">
        <v>68</v>
      </c>
      <c r="C901" s="21" t="s">
        <v>31</v>
      </c>
      <c r="D901" s="21" t="s">
        <v>41</v>
      </c>
      <c r="E901" s="21" t="s">
        <v>36</v>
      </c>
      <c r="F901">
        <v>8.374840444131582</v>
      </c>
    </row>
    <row r="902" spans="2:6" x14ac:dyDescent="0.25">
      <c r="B902" s="21" t="s">
        <v>68</v>
      </c>
      <c r="C902" s="21" t="s">
        <v>31</v>
      </c>
      <c r="D902" s="21" t="s">
        <v>41</v>
      </c>
      <c r="E902" s="21" t="s">
        <v>37</v>
      </c>
      <c r="F902">
        <v>8.4694310545893501</v>
      </c>
    </row>
    <row r="903" spans="2:6" x14ac:dyDescent="0.25">
      <c r="B903" s="21" t="s">
        <v>68</v>
      </c>
      <c r="C903" s="21" t="s">
        <v>31</v>
      </c>
      <c r="D903" s="21" t="s">
        <v>41</v>
      </c>
      <c r="E903" s="21" t="s">
        <v>38</v>
      </c>
      <c r="F903">
        <v>8.5479700119019739</v>
      </c>
    </row>
    <row r="904" spans="2:6" x14ac:dyDescent="0.25">
      <c r="B904" s="21" t="s">
        <v>68</v>
      </c>
      <c r="C904" s="21" t="s">
        <v>31</v>
      </c>
      <c r="D904" s="21" t="s">
        <v>41</v>
      </c>
      <c r="E904" s="21" t="s">
        <v>39</v>
      </c>
      <c r="F904">
        <v>8.6304044467940884</v>
      </c>
    </row>
    <row r="905" spans="2:6" x14ac:dyDescent="0.25">
      <c r="B905" s="21" t="s">
        <v>68</v>
      </c>
      <c r="C905" s="21" t="s">
        <v>42</v>
      </c>
      <c r="D905" s="21" t="s">
        <v>32</v>
      </c>
      <c r="E905" s="21" t="s">
        <v>33</v>
      </c>
      <c r="F905">
        <v>52</v>
      </c>
    </row>
    <row r="906" spans="2:6" x14ac:dyDescent="0.25">
      <c r="B906" s="21" t="s">
        <v>68</v>
      </c>
      <c r="C906" s="21" t="s">
        <v>42</v>
      </c>
      <c r="D906" s="21" t="s">
        <v>32</v>
      </c>
      <c r="E906" s="21" t="s">
        <v>34</v>
      </c>
      <c r="F906">
        <v>61.988031972937527</v>
      </c>
    </row>
    <row r="907" spans="2:6" x14ac:dyDescent="0.25">
      <c r="B907" s="21" t="s">
        <v>68</v>
      </c>
      <c r="C907" s="21" t="s">
        <v>42</v>
      </c>
      <c r="D907" s="21" t="s">
        <v>32</v>
      </c>
      <c r="E907" s="21" t="s">
        <v>35</v>
      </c>
      <c r="F907">
        <v>71.392781967646741</v>
      </c>
    </row>
    <row r="908" spans="2:6" x14ac:dyDescent="0.25">
      <c r="B908" s="21" t="s">
        <v>68</v>
      </c>
      <c r="C908" s="21" t="s">
        <v>42</v>
      </c>
      <c r="D908" s="21" t="s">
        <v>32</v>
      </c>
      <c r="E908" s="21" t="s">
        <v>36</v>
      </c>
      <c r="F908">
        <v>80.597260633335011</v>
      </c>
    </row>
    <row r="909" spans="2:6" x14ac:dyDescent="0.25">
      <c r="B909" s="21" t="s">
        <v>68</v>
      </c>
      <c r="C909" s="21" t="s">
        <v>42</v>
      </c>
      <c r="D909" s="21" t="s">
        <v>32</v>
      </c>
      <c r="E909" s="21" t="s">
        <v>37</v>
      </c>
      <c r="F909">
        <v>88.864747420244825</v>
      </c>
    </row>
    <row r="910" spans="2:6" x14ac:dyDescent="0.25">
      <c r="B910" s="21" t="s">
        <v>68</v>
      </c>
      <c r="C910" s="21" t="s">
        <v>42</v>
      </c>
      <c r="D910" s="21" t="s">
        <v>32</v>
      </c>
      <c r="E910" s="21" t="s">
        <v>38</v>
      </c>
      <c r="F910">
        <v>96.103492515442625</v>
      </c>
    </row>
    <row r="911" spans="2:6" x14ac:dyDescent="0.25">
      <c r="B911" s="21" t="s">
        <v>68</v>
      </c>
      <c r="C911" s="21" t="s">
        <v>42</v>
      </c>
      <c r="D911" s="21" t="s">
        <v>32</v>
      </c>
      <c r="E911" s="21" t="s">
        <v>39</v>
      </c>
      <c r="F911">
        <v>102.26572511084606</v>
      </c>
    </row>
    <row r="912" spans="2:6" x14ac:dyDescent="0.25">
      <c r="B912" s="21" t="s">
        <v>68</v>
      </c>
      <c r="C912" s="21" t="s">
        <v>42</v>
      </c>
      <c r="D912" s="21" t="s">
        <v>40</v>
      </c>
      <c r="E912" s="21" t="s">
        <v>33</v>
      </c>
      <c r="F912">
        <v>8</v>
      </c>
    </row>
    <row r="913" spans="2:6" x14ac:dyDescent="0.25">
      <c r="B913" s="21" t="s">
        <v>68</v>
      </c>
      <c r="C913" s="21" t="s">
        <v>42</v>
      </c>
      <c r="D913" s="21" t="s">
        <v>40</v>
      </c>
      <c r="E913" s="21" t="s">
        <v>34</v>
      </c>
      <c r="F913">
        <v>8.4734648729256818</v>
      </c>
    </row>
    <row r="914" spans="2:6" x14ac:dyDescent="0.25">
      <c r="B914" s="21" t="s">
        <v>68</v>
      </c>
      <c r="C914" s="21" t="s">
        <v>42</v>
      </c>
      <c r="D914" s="21" t="s">
        <v>40</v>
      </c>
      <c r="E914" s="21" t="s">
        <v>35</v>
      </c>
      <c r="F914">
        <v>8.782157871139507</v>
      </c>
    </row>
    <row r="915" spans="2:6" x14ac:dyDescent="0.25">
      <c r="B915" s="21" t="s">
        <v>68</v>
      </c>
      <c r="C915" s="21" t="s">
        <v>42</v>
      </c>
      <c r="D915" s="21" t="s">
        <v>40</v>
      </c>
      <c r="E915" s="21" t="s">
        <v>36</v>
      </c>
      <c r="F915">
        <v>9.3517031911113175</v>
      </c>
    </row>
    <row r="916" spans="2:6" x14ac:dyDescent="0.25">
      <c r="B916" s="21" t="s">
        <v>68</v>
      </c>
      <c r="C916" s="21" t="s">
        <v>42</v>
      </c>
      <c r="D916" s="21" t="s">
        <v>40</v>
      </c>
      <c r="E916" s="21" t="s">
        <v>37</v>
      </c>
      <c r="F916">
        <v>9.6985423216833855</v>
      </c>
    </row>
    <row r="917" spans="2:6" x14ac:dyDescent="0.25">
      <c r="B917" s="21" t="s">
        <v>68</v>
      </c>
      <c r="C917" s="21" t="s">
        <v>42</v>
      </c>
      <c r="D917" s="21" t="s">
        <v>40</v>
      </c>
      <c r="E917" s="21" t="s">
        <v>38</v>
      </c>
      <c r="F917">
        <v>10.023835779849378</v>
      </c>
    </row>
    <row r="918" spans="2:6" x14ac:dyDescent="0.25">
      <c r="B918" s="21" t="s">
        <v>68</v>
      </c>
      <c r="C918" s="21" t="s">
        <v>42</v>
      </c>
      <c r="D918" s="21" t="s">
        <v>40</v>
      </c>
      <c r="E918" s="21" t="s">
        <v>39</v>
      </c>
      <c r="F918">
        <v>10.327200755373649</v>
      </c>
    </row>
    <row r="919" spans="2:6" x14ac:dyDescent="0.25">
      <c r="B919" s="21" t="s">
        <v>68</v>
      </c>
      <c r="C919" s="21" t="s">
        <v>42</v>
      </c>
      <c r="D919" s="21" t="s">
        <v>41</v>
      </c>
      <c r="E919" s="21" t="s">
        <v>33</v>
      </c>
      <c r="F919">
        <v>25</v>
      </c>
    </row>
    <row r="920" spans="2:6" x14ac:dyDescent="0.25">
      <c r="B920" s="21" t="s">
        <v>68</v>
      </c>
      <c r="C920" s="21" t="s">
        <v>42</v>
      </c>
      <c r="D920" s="21" t="s">
        <v>41</v>
      </c>
      <c r="E920" s="21" t="s">
        <v>34</v>
      </c>
      <c r="F920">
        <v>27.045116863489717</v>
      </c>
    </row>
    <row r="921" spans="2:6" x14ac:dyDescent="0.25">
      <c r="B921" s="21" t="s">
        <v>68</v>
      </c>
      <c r="C921" s="21" t="s">
        <v>42</v>
      </c>
      <c r="D921" s="21" t="s">
        <v>41</v>
      </c>
      <c r="E921" s="21" t="s">
        <v>35</v>
      </c>
      <c r="F921">
        <v>28.703224278151616</v>
      </c>
    </row>
    <row r="922" spans="2:6" x14ac:dyDescent="0.25">
      <c r="B922" s="21" t="s">
        <v>68</v>
      </c>
      <c r="C922" s="21" t="s">
        <v>42</v>
      </c>
      <c r="D922" s="21" t="s">
        <v>41</v>
      </c>
      <c r="E922" s="21" t="s">
        <v>36</v>
      </c>
      <c r="F922">
        <v>29.450221426621418</v>
      </c>
    </row>
    <row r="923" spans="2:6" x14ac:dyDescent="0.25">
      <c r="B923" s="21" t="s">
        <v>68</v>
      </c>
      <c r="C923" s="21" t="s">
        <v>42</v>
      </c>
      <c r="D923" s="21" t="s">
        <v>41</v>
      </c>
      <c r="E923" s="21" t="s">
        <v>37</v>
      </c>
      <c r="F923">
        <v>30.46721186738867</v>
      </c>
    </row>
    <row r="924" spans="2:6" x14ac:dyDescent="0.25">
      <c r="B924" s="21" t="s">
        <v>68</v>
      </c>
      <c r="C924" s="21" t="s">
        <v>42</v>
      </c>
      <c r="D924" s="21" t="s">
        <v>41</v>
      </c>
      <c r="E924" s="21" t="s">
        <v>38</v>
      </c>
      <c r="F924">
        <v>31.305970805443202</v>
      </c>
    </row>
    <row r="925" spans="2:6" x14ac:dyDescent="0.25">
      <c r="B925" s="21" t="s">
        <v>68</v>
      </c>
      <c r="C925" s="21" t="s">
        <v>42</v>
      </c>
      <c r="D925" s="21" t="s">
        <v>41</v>
      </c>
      <c r="E925" s="21" t="s">
        <v>39</v>
      </c>
      <c r="F925">
        <v>32.021948144029011</v>
      </c>
    </row>
    <row r="926" spans="2:6" x14ac:dyDescent="0.25">
      <c r="B926" s="21" t="s">
        <v>68</v>
      </c>
      <c r="C926" s="21" t="s">
        <v>43</v>
      </c>
      <c r="D926" s="21" t="s">
        <v>32</v>
      </c>
      <c r="E926" s="21" t="s">
        <v>33</v>
      </c>
      <c r="F926">
        <v>24</v>
      </c>
    </row>
    <row r="927" spans="2:6" x14ac:dyDescent="0.25">
      <c r="B927" s="21" t="s">
        <v>68</v>
      </c>
      <c r="C927" s="21" t="s">
        <v>43</v>
      </c>
      <c r="D927" s="21" t="s">
        <v>32</v>
      </c>
      <c r="E927" s="21" t="s">
        <v>34</v>
      </c>
      <c r="F927">
        <v>29.818462766086235</v>
      </c>
    </row>
    <row r="928" spans="2:6" x14ac:dyDescent="0.25">
      <c r="B928" s="21" t="s">
        <v>68</v>
      </c>
      <c r="C928" s="21" t="s">
        <v>43</v>
      </c>
      <c r="D928" s="21" t="s">
        <v>32</v>
      </c>
      <c r="E928" s="21" t="s">
        <v>35</v>
      </c>
      <c r="F928">
        <v>35.071081939717061</v>
      </c>
    </row>
    <row r="929" spans="2:6" x14ac:dyDescent="0.25">
      <c r="B929" s="21" t="s">
        <v>68</v>
      </c>
      <c r="C929" s="21" t="s">
        <v>43</v>
      </c>
      <c r="D929" s="21" t="s">
        <v>32</v>
      </c>
      <c r="E929" s="21" t="s">
        <v>36</v>
      </c>
      <c r="F929">
        <v>41.744497245287612</v>
      </c>
    </row>
    <row r="930" spans="2:6" x14ac:dyDescent="0.25">
      <c r="B930" s="21" t="s">
        <v>68</v>
      </c>
      <c r="C930" s="21" t="s">
        <v>43</v>
      </c>
      <c r="D930" s="21" t="s">
        <v>32</v>
      </c>
      <c r="E930" s="21" t="s">
        <v>37</v>
      </c>
      <c r="F930">
        <v>46.393924634492322</v>
      </c>
    </row>
    <row r="931" spans="2:6" x14ac:dyDescent="0.25">
      <c r="B931" s="21" t="s">
        <v>68</v>
      </c>
      <c r="C931" s="21" t="s">
        <v>43</v>
      </c>
      <c r="D931" s="21" t="s">
        <v>32</v>
      </c>
      <c r="E931" s="21" t="s">
        <v>38</v>
      </c>
      <c r="F931">
        <v>49.981683179493984</v>
      </c>
    </row>
    <row r="932" spans="2:6" x14ac:dyDescent="0.25">
      <c r="B932" s="21" t="s">
        <v>68</v>
      </c>
      <c r="C932" s="21" t="s">
        <v>43</v>
      </c>
      <c r="D932" s="21" t="s">
        <v>32</v>
      </c>
      <c r="E932" s="21" t="s">
        <v>39</v>
      </c>
      <c r="F932">
        <v>52.451414453980796</v>
      </c>
    </row>
    <row r="933" spans="2:6" x14ac:dyDescent="0.25">
      <c r="B933" s="21" t="s">
        <v>68</v>
      </c>
      <c r="C933" s="21" t="s">
        <v>43</v>
      </c>
      <c r="D933" s="21" t="s">
        <v>40</v>
      </c>
      <c r="E933" s="21" t="s">
        <v>33</v>
      </c>
      <c r="F933">
        <v>23</v>
      </c>
    </row>
    <row r="934" spans="2:6" x14ac:dyDescent="0.25">
      <c r="B934" s="21" t="s">
        <v>68</v>
      </c>
      <c r="C934" s="21" t="s">
        <v>43</v>
      </c>
      <c r="D934" s="21" t="s">
        <v>40</v>
      </c>
      <c r="E934" s="21" t="s">
        <v>34</v>
      </c>
      <c r="F934">
        <v>24.912120075586358</v>
      </c>
    </row>
    <row r="935" spans="2:6" x14ac:dyDescent="0.25">
      <c r="B935" s="21" t="s">
        <v>68</v>
      </c>
      <c r="C935" s="21" t="s">
        <v>43</v>
      </c>
      <c r="D935" s="21" t="s">
        <v>40</v>
      </c>
      <c r="E935" s="21" t="s">
        <v>35</v>
      </c>
      <c r="F935">
        <v>25.965501054439699</v>
      </c>
    </row>
    <row r="936" spans="2:6" x14ac:dyDescent="0.25">
      <c r="B936" s="21" t="s">
        <v>68</v>
      </c>
      <c r="C936" s="21" t="s">
        <v>43</v>
      </c>
      <c r="D936" s="21" t="s">
        <v>40</v>
      </c>
      <c r="E936" s="21" t="s">
        <v>36</v>
      </c>
      <c r="F936">
        <v>28.734964783602262</v>
      </c>
    </row>
    <row r="937" spans="2:6" x14ac:dyDescent="0.25">
      <c r="B937" s="21" t="s">
        <v>68</v>
      </c>
      <c r="C937" s="21" t="s">
        <v>43</v>
      </c>
      <c r="D937" s="21" t="s">
        <v>40</v>
      </c>
      <c r="E937" s="21" t="s">
        <v>37</v>
      </c>
      <c r="F937">
        <v>30.131072647282789</v>
      </c>
    </row>
    <row r="938" spans="2:6" x14ac:dyDescent="0.25">
      <c r="B938" s="21" t="s">
        <v>68</v>
      </c>
      <c r="C938" s="21" t="s">
        <v>43</v>
      </c>
      <c r="D938" s="21" t="s">
        <v>40</v>
      </c>
      <c r="E938" s="21" t="s">
        <v>38</v>
      </c>
      <c r="F938">
        <v>31.458399572477024</v>
      </c>
    </row>
    <row r="939" spans="2:6" x14ac:dyDescent="0.25">
      <c r="B939" s="21" t="s">
        <v>68</v>
      </c>
      <c r="C939" s="21" t="s">
        <v>43</v>
      </c>
      <c r="D939" s="21" t="s">
        <v>40</v>
      </c>
      <c r="E939" s="21" t="s">
        <v>39</v>
      </c>
      <c r="F939">
        <v>32.728646051923725</v>
      </c>
    </row>
    <row r="940" spans="2:6" x14ac:dyDescent="0.25">
      <c r="B940" s="21" t="s">
        <v>68</v>
      </c>
      <c r="C940" s="21" t="s">
        <v>43</v>
      </c>
      <c r="D940" s="21" t="s">
        <v>41</v>
      </c>
      <c r="E940" s="21" t="s">
        <v>33</v>
      </c>
      <c r="F940">
        <v>19</v>
      </c>
    </row>
    <row r="941" spans="2:6" x14ac:dyDescent="0.25">
      <c r="B941" s="21" t="s">
        <v>68</v>
      </c>
      <c r="C941" s="21" t="s">
        <v>43</v>
      </c>
      <c r="D941" s="21" t="s">
        <v>41</v>
      </c>
      <c r="E941" s="21" t="s">
        <v>34</v>
      </c>
      <c r="F941">
        <v>19.440381093178591</v>
      </c>
    </row>
    <row r="942" spans="2:6" x14ac:dyDescent="0.25">
      <c r="B942" s="21" t="s">
        <v>68</v>
      </c>
      <c r="C942" s="21" t="s">
        <v>43</v>
      </c>
      <c r="D942" s="21" t="s">
        <v>41</v>
      </c>
      <c r="E942" s="21" t="s">
        <v>35</v>
      </c>
      <c r="F942">
        <v>20.10677984156542</v>
      </c>
    </row>
    <row r="943" spans="2:6" x14ac:dyDescent="0.25">
      <c r="B943" s="21" t="s">
        <v>68</v>
      </c>
      <c r="C943" s="21" t="s">
        <v>43</v>
      </c>
      <c r="D943" s="21" t="s">
        <v>41</v>
      </c>
      <c r="E943" s="21" t="s">
        <v>36</v>
      </c>
      <c r="F943">
        <v>19.06455459024885</v>
      </c>
    </row>
    <row r="944" spans="2:6" x14ac:dyDescent="0.25">
      <c r="B944" s="21" t="s">
        <v>68</v>
      </c>
      <c r="C944" s="21" t="s">
        <v>43</v>
      </c>
      <c r="D944" s="21" t="s">
        <v>41</v>
      </c>
      <c r="E944" s="21" t="s">
        <v>37</v>
      </c>
      <c r="F944">
        <v>19.243626900740558</v>
      </c>
    </row>
    <row r="945" spans="2:6" x14ac:dyDescent="0.25">
      <c r="B945" s="21" t="s">
        <v>68</v>
      </c>
      <c r="C945" s="21" t="s">
        <v>43</v>
      </c>
      <c r="D945" s="21" t="s">
        <v>41</v>
      </c>
      <c r="E945" s="21" t="s">
        <v>38</v>
      </c>
      <c r="F945">
        <v>19.488627020512226</v>
      </c>
    </row>
    <row r="946" spans="2:6" x14ac:dyDescent="0.25">
      <c r="B946" s="21" t="s">
        <v>68</v>
      </c>
      <c r="C946" s="21" t="s">
        <v>43</v>
      </c>
      <c r="D946" s="21" t="s">
        <v>41</v>
      </c>
      <c r="E946" s="21" t="s">
        <v>39</v>
      </c>
      <c r="F946">
        <v>19.819388456671135</v>
      </c>
    </row>
    <row r="947" spans="2:6" x14ac:dyDescent="0.25">
      <c r="B947" s="21" t="s">
        <v>68</v>
      </c>
      <c r="C947" s="21" t="s">
        <v>44</v>
      </c>
      <c r="D947" s="21" t="s">
        <v>32</v>
      </c>
      <c r="E947" s="21" t="s">
        <v>33</v>
      </c>
      <c r="F947">
        <v>12</v>
      </c>
    </row>
    <row r="948" spans="2:6" x14ac:dyDescent="0.25">
      <c r="B948" s="21" t="s">
        <v>68</v>
      </c>
      <c r="C948" s="21" t="s">
        <v>44</v>
      </c>
      <c r="D948" s="21" t="s">
        <v>32</v>
      </c>
      <c r="E948" s="21" t="s">
        <v>34</v>
      </c>
      <c r="F948">
        <v>15.400640078987379</v>
      </c>
    </row>
    <row r="949" spans="2:6" x14ac:dyDescent="0.25">
      <c r="B949" s="21" t="s">
        <v>68</v>
      </c>
      <c r="C949" s="21" t="s">
        <v>44</v>
      </c>
      <c r="D949" s="21" t="s">
        <v>32</v>
      </c>
      <c r="E949" s="21" t="s">
        <v>35</v>
      </c>
      <c r="F949">
        <v>18.523232953555528</v>
      </c>
    </row>
    <row r="950" spans="2:6" x14ac:dyDescent="0.25">
      <c r="B950" s="21" t="s">
        <v>68</v>
      </c>
      <c r="C950" s="21" t="s">
        <v>44</v>
      </c>
      <c r="D950" s="21" t="s">
        <v>32</v>
      </c>
      <c r="E950" s="21" t="s">
        <v>36</v>
      </c>
      <c r="F950">
        <v>22.544958958460583</v>
      </c>
    </row>
    <row r="951" spans="2:6" x14ac:dyDescent="0.25">
      <c r="B951" s="21" t="s">
        <v>68</v>
      </c>
      <c r="C951" s="21" t="s">
        <v>44</v>
      </c>
      <c r="D951" s="21" t="s">
        <v>32</v>
      </c>
      <c r="E951" s="21" t="s">
        <v>37</v>
      </c>
      <c r="F951">
        <v>25.27936005558794</v>
      </c>
    </row>
    <row r="952" spans="2:6" x14ac:dyDescent="0.25">
      <c r="B952" s="21" t="s">
        <v>68</v>
      </c>
      <c r="C952" s="21" t="s">
        <v>44</v>
      </c>
      <c r="D952" s="21" t="s">
        <v>32</v>
      </c>
      <c r="E952" s="21" t="s">
        <v>38</v>
      </c>
      <c r="F952">
        <v>27.376346886296076</v>
      </c>
    </row>
    <row r="953" spans="2:6" x14ac:dyDescent="0.25">
      <c r="B953" s="21" t="s">
        <v>68</v>
      </c>
      <c r="C953" s="21" t="s">
        <v>44</v>
      </c>
      <c r="D953" s="21" t="s">
        <v>32</v>
      </c>
      <c r="E953" s="21" t="s">
        <v>39</v>
      </c>
      <c r="F953">
        <v>28.798730380784495</v>
      </c>
    </row>
    <row r="954" spans="2:6" x14ac:dyDescent="0.25">
      <c r="B954" s="21" t="s">
        <v>68</v>
      </c>
      <c r="C954" s="21" t="s">
        <v>44</v>
      </c>
      <c r="D954" s="21" t="s">
        <v>40</v>
      </c>
      <c r="E954" s="21" t="s">
        <v>33</v>
      </c>
      <c r="F954">
        <v>6</v>
      </c>
    </row>
    <row r="955" spans="2:6" x14ac:dyDescent="0.25">
      <c r="B955" s="21" t="s">
        <v>68</v>
      </c>
      <c r="C955" s="21" t="s">
        <v>44</v>
      </c>
      <c r="D955" s="21" t="s">
        <v>40</v>
      </c>
      <c r="E955" s="21" t="s">
        <v>34</v>
      </c>
      <c r="F955">
        <v>6.1042087270323115</v>
      </c>
    </row>
    <row r="956" spans="2:6" x14ac:dyDescent="0.25">
      <c r="B956" s="21" t="s">
        <v>68</v>
      </c>
      <c r="C956" s="21" t="s">
        <v>44</v>
      </c>
      <c r="D956" s="21" t="s">
        <v>40</v>
      </c>
      <c r="E956" s="21" t="s">
        <v>35</v>
      </c>
      <c r="F956">
        <v>6.1846536956580493</v>
      </c>
    </row>
    <row r="957" spans="2:6" x14ac:dyDescent="0.25">
      <c r="B957" s="21" t="s">
        <v>68</v>
      </c>
      <c r="C957" s="21" t="s">
        <v>44</v>
      </c>
      <c r="D957" s="21" t="s">
        <v>40</v>
      </c>
      <c r="E957" s="21" t="s">
        <v>36</v>
      </c>
      <c r="F957">
        <v>6.8168898739996262</v>
      </c>
    </row>
    <row r="958" spans="2:6" x14ac:dyDescent="0.25">
      <c r="B958" s="21" t="s">
        <v>68</v>
      </c>
      <c r="C958" s="21" t="s">
        <v>44</v>
      </c>
      <c r="D958" s="21" t="s">
        <v>40</v>
      </c>
      <c r="E958" s="21" t="s">
        <v>37</v>
      </c>
      <c r="F958">
        <v>7.0872651571957181</v>
      </c>
    </row>
    <row r="959" spans="2:6" x14ac:dyDescent="0.25">
      <c r="B959" s="21" t="s">
        <v>68</v>
      </c>
      <c r="C959" s="21" t="s">
        <v>44</v>
      </c>
      <c r="D959" s="21" t="s">
        <v>40</v>
      </c>
      <c r="E959" s="21" t="s">
        <v>38</v>
      </c>
      <c r="F959">
        <v>7.354075813079838</v>
      </c>
    </row>
    <row r="960" spans="2:6" x14ac:dyDescent="0.25">
      <c r="B960" s="21" t="s">
        <v>68</v>
      </c>
      <c r="C960" s="21" t="s">
        <v>44</v>
      </c>
      <c r="D960" s="21" t="s">
        <v>40</v>
      </c>
      <c r="E960" s="21" t="s">
        <v>39</v>
      </c>
      <c r="F960">
        <v>7.601278222258431</v>
      </c>
    </row>
    <row r="961" spans="2:6" x14ac:dyDescent="0.25">
      <c r="B961" s="21" t="s">
        <v>68</v>
      </c>
      <c r="C961" s="21" t="s">
        <v>44</v>
      </c>
      <c r="D961" s="21" t="s">
        <v>41</v>
      </c>
      <c r="E961" s="21" t="s">
        <v>33</v>
      </c>
      <c r="F961">
        <v>12</v>
      </c>
    </row>
    <row r="962" spans="2:6" x14ac:dyDescent="0.25">
      <c r="B962" s="21" t="s">
        <v>68</v>
      </c>
      <c r="C962" s="21" t="s">
        <v>44</v>
      </c>
      <c r="D962" s="21" t="s">
        <v>41</v>
      </c>
      <c r="E962" s="21" t="s">
        <v>34</v>
      </c>
      <c r="F962">
        <v>12.481865732963319</v>
      </c>
    </row>
    <row r="963" spans="2:6" x14ac:dyDescent="0.25">
      <c r="B963" s="21" t="s">
        <v>68</v>
      </c>
      <c r="C963" s="21" t="s">
        <v>44</v>
      </c>
      <c r="D963" s="21" t="s">
        <v>41</v>
      </c>
      <c r="E963" s="21" t="s">
        <v>35</v>
      </c>
      <c r="F963">
        <v>12.930429731475408</v>
      </c>
    </row>
    <row r="964" spans="2:6" x14ac:dyDescent="0.25">
      <c r="B964" s="21" t="s">
        <v>68</v>
      </c>
      <c r="C964" s="21" t="s">
        <v>44</v>
      </c>
      <c r="D964" s="21" t="s">
        <v>41</v>
      </c>
      <c r="E964" s="21" t="s">
        <v>36</v>
      </c>
      <c r="F964">
        <v>12.230571290390468</v>
      </c>
    </row>
    <row r="965" spans="2:6" x14ac:dyDescent="0.25">
      <c r="B965" s="21" t="s">
        <v>68</v>
      </c>
      <c r="C965" s="21" t="s">
        <v>44</v>
      </c>
      <c r="D965" s="21" t="s">
        <v>41</v>
      </c>
      <c r="E965" s="21" t="s">
        <v>37</v>
      </c>
      <c r="F965">
        <v>12.236162753180224</v>
      </c>
    </row>
    <row r="966" spans="2:6" x14ac:dyDescent="0.25">
      <c r="B966" s="21" t="s">
        <v>68</v>
      </c>
      <c r="C966" s="21" t="s">
        <v>44</v>
      </c>
      <c r="D966" s="21" t="s">
        <v>41</v>
      </c>
      <c r="E966" s="21" t="s">
        <v>38</v>
      </c>
      <c r="F966">
        <v>12.233086033536118</v>
      </c>
    </row>
    <row r="967" spans="2:6" x14ac:dyDescent="0.25">
      <c r="B967" s="21" t="s">
        <v>68</v>
      </c>
      <c r="C967" s="21" t="s">
        <v>44</v>
      </c>
      <c r="D967" s="21" t="s">
        <v>41</v>
      </c>
      <c r="E967" s="21" t="s">
        <v>39</v>
      </c>
      <c r="F967">
        <v>12.251093636338583</v>
      </c>
    </row>
    <row r="968" spans="2:6" x14ac:dyDescent="0.25">
      <c r="B968" s="21" t="s">
        <v>68</v>
      </c>
      <c r="C968" s="21" t="s">
        <v>45</v>
      </c>
      <c r="D968" s="21" t="s">
        <v>32</v>
      </c>
      <c r="E968" s="21" t="s">
        <v>33</v>
      </c>
      <c r="F968">
        <v>6</v>
      </c>
    </row>
    <row r="969" spans="2:6" x14ac:dyDescent="0.25">
      <c r="B969" s="21" t="s">
        <v>68</v>
      </c>
      <c r="C969" s="21" t="s">
        <v>45</v>
      </c>
      <c r="D969" s="21" t="s">
        <v>32</v>
      </c>
      <c r="E969" s="21" t="s">
        <v>34</v>
      </c>
      <c r="F969">
        <v>7.2598243729855945</v>
      </c>
    </row>
    <row r="970" spans="2:6" x14ac:dyDescent="0.25">
      <c r="B970" s="21" t="s">
        <v>68</v>
      </c>
      <c r="C970" s="21" t="s">
        <v>45</v>
      </c>
      <c r="D970" s="21" t="s">
        <v>32</v>
      </c>
      <c r="E970" s="21" t="s">
        <v>35</v>
      </c>
      <c r="F970">
        <v>8.3243273877041766</v>
      </c>
    </row>
    <row r="971" spans="2:6" x14ac:dyDescent="0.25">
      <c r="B971" s="21" t="s">
        <v>68</v>
      </c>
      <c r="C971" s="21" t="s">
        <v>45</v>
      </c>
      <c r="D971" s="21" t="s">
        <v>32</v>
      </c>
      <c r="E971" s="21" t="s">
        <v>36</v>
      </c>
      <c r="F971">
        <v>9.6536981685197158</v>
      </c>
    </row>
    <row r="972" spans="2:6" x14ac:dyDescent="0.25">
      <c r="B972" s="21" t="s">
        <v>68</v>
      </c>
      <c r="C972" s="21" t="s">
        <v>45</v>
      </c>
      <c r="D972" s="21" t="s">
        <v>32</v>
      </c>
      <c r="E972" s="21" t="s">
        <v>37</v>
      </c>
      <c r="F972">
        <v>10.585810405174168</v>
      </c>
    </row>
    <row r="973" spans="2:6" x14ac:dyDescent="0.25">
      <c r="B973" s="21" t="s">
        <v>68</v>
      </c>
      <c r="C973" s="21" t="s">
        <v>45</v>
      </c>
      <c r="D973" s="21" t="s">
        <v>32</v>
      </c>
      <c r="E973" s="21" t="s">
        <v>38</v>
      </c>
      <c r="F973">
        <v>11.342616063909958</v>
      </c>
    </row>
    <row r="974" spans="2:6" x14ac:dyDescent="0.25">
      <c r="B974" s="21" t="s">
        <v>68</v>
      </c>
      <c r="C974" s="21" t="s">
        <v>45</v>
      </c>
      <c r="D974" s="21" t="s">
        <v>32</v>
      </c>
      <c r="E974" s="21" t="s">
        <v>39</v>
      </c>
      <c r="F974">
        <v>11.927371392573189</v>
      </c>
    </row>
    <row r="975" spans="2:6" x14ac:dyDescent="0.25">
      <c r="B975" s="21" t="s">
        <v>68</v>
      </c>
      <c r="C975" s="21" t="s">
        <v>45</v>
      </c>
      <c r="D975" s="21" t="s">
        <v>40</v>
      </c>
      <c r="E975" s="21" t="s">
        <v>33</v>
      </c>
      <c r="F975">
        <v>31</v>
      </c>
    </row>
    <row r="976" spans="2:6" x14ac:dyDescent="0.25">
      <c r="B976" s="21" t="s">
        <v>68</v>
      </c>
      <c r="C976" s="21" t="s">
        <v>45</v>
      </c>
      <c r="D976" s="21" t="s">
        <v>40</v>
      </c>
      <c r="E976" s="21" t="s">
        <v>34</v>
      </c>
      <c r="F976">
        <v>34.085812184437096</v>
      </c>
    </row>
    <row r="977" spans="2:6" x14ac:dyDescent="0.25">
      <c r="B977" s="21" t="s">
        <v>68</v>
      </c>
      <c r="C977" s="21" t="s">
        <v>45</v>
      </c>
      <c r="D977" s="21" t="s">
        <v>40</v>
      </c>
      <c r="E977" s="21" t="s">
        <v>35</v>
      </c>
      <c r="F977">
        <v>36.195598267551844</v>
      </c>
    </row>
    <row r="978" spans="2:6" x14ac:dyDescent="0.25">
      <c r="B978" s="21" t="s">
        <v>68</v>
      </c>
      <c r="C978" s="21" t="s">
        <v>45</v>
      </c>
      <c r="D978" s="21" t="s">
        <v>40</v>
      </c>
      <c r="E978" s="21" t="s">
        <v>36</v>
      </c>
      <c r="F978">
        <v>39.712716255252857</v>
      </c>
    </row>
    <row r="979" spans="2:6" x14ac:dyDescent="0.25">
      <c r="B979" s="21" t="s">
        <v>68</v>
      </c>
      <c r="C979" s="21" t="s">
        <v>45</v>
      </c>
      <c r="D979" s="21" t="s">
        <v>40</v>
      </c>
      <c r="E979" s="21" t="s">
        <v>37</v>
      </c>
      <c r="F979">
        <v>41.846640219457441</v>
      </c>
    </row>
    <row r="980" spans="2:6" x14ac:dyDescent="0.25">
      <c r="B980" s="21" t="s">
        <v>68</v>
      </c>
      <c r="C980" s="21" t="s">
        <v>45</v>
      </c>
      <c r="D980" s="21" t="s">
        <v>40</v>
      </c>
      <c r="E980" s="21" t="s">
        <v>38</v>
      </c>
      <c r="F980">
        <v>43.759617318864848</v>
      </c>
    </row>
    <row r="981" spans="2:6" x14ac:dyDescent="0.25">
      <c r="B981" s="21" t="s">
        <v>68</v>
      </c>
      <c r="C981" s="21" t="s">
        <v>45</v>
      </c>
      <c r="D981" s="21" t="s">
        <v>40</v>
      </c>
      <c r="E981" s="21" t="s">
        <v>39</v>
      </c>
      <c r="F981">
        <v>45.486993744541849</v>
      </c>
    </row>
    <row r="982" spans="2:6" x14ac:dyDescent="0.25">
      <c r="B982" s="21" t="s">
        <v>68</v>
      </c>
      <c r="C982" s="21" t="s">
        <v>45</v>
      </c>
      <c r="D982" s="21" t="s">
        <v>41</v>
      </c>
      <c r="E982" s="21" t="s">
        <v>33</v>
      </c>
      <c r="F982">
        <v>5</v>
      </c>
    </row>
    <row r="983" spans="2:6" x14ac:dyDescent="0.25">
      <c r="B983" s="21" t="s">
        <v>68</v>
      </c>
      <c r="C983" s="21" t="s">
        <v>45</v>
      </c>
      <c r="D983" s="21" t="s">
        <v>41</v>
      </c>
      <c r="E983" s="21" t="s">
        <v>34</v>
      </c>
      <c r="F983">
        <v>5.2387371035707933</v>
      </c>
    </row>
    <row r="984" spans="2:6" x14ac:dyDescent="0.25">
      <c r="B984" s="21" t="s">
        <v>68</v>
      </c>
      <c r="C984" s="21" t="s">
        <v>45</v>
      </c>
      <c r="D984" s="21" t="s">
        <v>41</v>
      </c>
      <c r="E984" s="21" t="s">
        <v>35</v>
      </c>
      <c r="F984">
        <v>5.4628179463860258</v>
      </c>
    </row>
    <row r="985" spans="2:6" x14ac:dyDescent="0.25">
      <c r="B985" s="21" t="s">
        <v>68</v>
      </c>
      <c r="C985" s="21" t="s">
        <v>45</v>
      </c>
      <c r="D985" s="21" t="s">
        <v>41</v>
      </c>
      <c r="E985" s="21" t="s">
        <v>36</v>
      </c>
      <c r="F985">
        <v>5.4480537284768467</v>
      </c>
    </row>
    <row r="986" spans="2:6" x14ac:dyDescent="0.25">
      <c r="B986" s="21" t="s">
        <v>68</v>
      </c>
      <c r="C986" s="21" t="s">
        <v>45</v>
      </c>
      <c r="D986" s="21" t="s">
        <v>41</v>
      </c>
      <c r="E986" s="21" t="s">
        <v>37</v>
      </c>
      <c r="F986">
        <v>5.5711363854934817</v>
      </c>
    </row>
    <row r="987" spans="2:6" x14ac:dyDescent="0.25">
      <c r="B987" s="21" t="s">
        <v>68</v>
      </c>
      <c r="C987" s="21" t="s">
        <v>45</v>
      </c>
      <c r="D987" s="21" t="s">
        <v>41</v>
      </c>
      <c r="E987" s="21" t="s">
        <v>38</v>
      </c>
      <c r="F987">
        <v>5.6807104828015724</v>
      </c>
    </row>
    <row r="988" spans="2:6" x14ac:dyDescent="0.25">
      <c r="B988" s="21" t="s">
        <v>68</v>
      </c>
      <c r="C988" s="21" t="s">
        <v>45</v>
      </c>
      <c r="D988" s="21" t="s">
        <v>41</v>
      </c>
      <c r="E988" s="21" t="s">
        <v>39</v>
      </c>
      <c r="F988">
        <v>5.7824638890291888</v>
      </c>
    </row>
    <row r="989" spans="2:6" x14ac:dyDescent="0.25">
      <c r="B989" s="21" t="s">
        <v>68</v>
      </c>
      <c r="C989" s="21" t="s">
        <v>46</v>
      </c>
      <c r="D989" s="21" t="s">
        <v>32</v>
      </c>
      <c r="E989" s="21" t="s">
        <v>33</v>
      </c>
      <c r="F989">
        <v>3</v>
      </c>
    </row>
    <row r="990" spans="2:6" x14ac:dyDescent="0.25">
      <c r="B990" s="21" t="s">
        <v>68</v>
      </c>
      <c r="C990" s="21" t="s">
        <v>46</v>
      </c>
      <c r="D990" s="21" t="s">
        <v>32</v>
      </c>
      <c r="E990" s="21" t="s">
        <v>34</v>
      </c>
      <c r="F990">
        <v>3.615172655673299</v>
      </c>
    </row>
    <row r="991" spans="2:6" x14ac:dyDescent="0.25">
      <c r="B991" s="21" t="s">
        <v>68</v>
      </c>
      <c r="C991" s="21" t="s">
        <v>46</v>
      </c>
      <c r="D991" s="21" t="s">
        <v>32</v>
      </c>
      <c r="E991" s="21" t="s">
        <v>35</v>
      </c>
      <c r="F991">
        <v>4.140802679460152</v>
      </c>
    </row>
    <row r="992" spans="2:6" x14ac:dyDescent="0.25">
      <c r="B992" s="21" t="s">
        <v>68</v>
      </c>
      <c r="C992" s="21" t="s">
        <v>46</v>
      </c>
      <c r="D992" s="21" t="s">
        <v>32</v>
      </c>
      <c r="E992" s="21" t="s">
        <v>36</v>
      </c>
      <c r="F992">
        <v>4.7125660381250007</v>
      </c>
    </row>
    <row r="993" spans="2:6" x14ac:dyDescent="0.25">
      <c r="B993" s="21" t="s">
        <v>68</v>
      </c>
      <c r="C993" s="21" t="s">
        <v>46</v>
      </c>
      <c r="D993" s="21" t="s">
        <v>32</v>
      </c>
      <c r="E993" s="21" t="s">
        <v>37</v>
      </c>
      <c r="F993">
        <v>5.1010453479210334</v>
      </c>
    </row>
    <row r="994" spans="2:6" x14ac:dyDescent="0.25">
      <c r="B994" s="21" t="s">
        <v>68</v>
      </c>
      <c r="C994" s="21" t="s">
        <v>46</v>
      </c>
      <c r="D994" s="21" t="s">
        <v>32</v>
      </c>
      <c r="E994" s="21" t="s">
        <v>38</v>
      </c>
      <c r="F994">
        <v>5.3781810671299617</v>
      </c>
    </row>
    <row r="995" spans="2:6" x14ac:dyDescent="0.25">
      <c r="B995" s="21" t="s">
        <v>68</v>
      </c>
      <c r="C995" s="21" t="s">
        <v>46</v>
      </c>
      <c r="D995" s="21" t="s">
        <v>32</v>
      </c>
      <c r="E995" s="21" t="s">
        <v>39</v>
      </c>
      <c r="F995">
        <v>5.5502746464547208</v>
      </c>
    </row>
    <row r="996" spans="2:6" x14ac:dyDescent="0.25">
      <c r="B996" s="21" t="s">
        <v>68</v>
      </c>
      <c r="C996" s="21" t="s">
        <v>46</v>
      </c>
      <c r="D996" s="21" t="s">
        <v>40</v>
      </c>
      <c r="E996" s="21" t="s">
        <v>33</v>
      </c>
      <c r="F996">
        <v>4</v>
      </c>
    </row>
    <row r="997" spans="2:6" x14ac:dyDescent="0.25">
      <c r="B997" s="21" t="s">
        <v>68</v>
      </c>
      <c r="C997" s="21" t="s">
        <v>46</v>
      </c>
      <c r="D997" s="21" t="s">
        <v>40</v>
      </c>
      <c r="E997" s="21" t="s">
        <v>34</v>
      </c>
      <c r="F997">
        <v>4.2974381172638605</v>
      </c>
    </row>
    <row r="998" spans="2:6" x14ac:dyDescent="0.25">
      <c r="B998" s="21" t="s">
        <v>68</v>
      </c>
      <c r="C998" s="21" t="s">
        <v>46</v>
      </c>
      <c r="D998" s="21" t="s">
        <v>40</v>
      </c>
      <c r="E998" s="21" t="s">
        <v>35</v>
      </c>
      <c r="F998">
        <v>4.4868339616477808</v>
      </c>
    </row>
    <row r="999" spans="2:6" x14ac:dyDescent="0.25">
      <c r="B999" s="21" t="s">
        <v>68</v>
      </c>
      <c r="C999" s="21" t="s">
        <v>46</v>
      </c>
      <c r="D999" s="21" t="s">
        <v>40</v>
      </c>
      <c r="E999" s="21" t="s">
        <v>36</v>
      </c>
      <c r="F999">
        <v>4.9730436033111083</v>
      </c>
    </row>
    <row r="1000" spans="2:6" x14ac:dyDescent="0.25">
      <c r="B1000" s="21" t="s">
        <v>68</v>
      </c>
      <c r="C1000" s="21" t="s">
        <v>46</v>
      </c>
      <c r="D1000" s="21" t="s">
        <v>40</v>
      </c>
      <c r="E1000" s="21" t="s">
        <v>37</v>
      </c>
      <c r="F1000">
        <v>5.2280400708670616</v>
      </c>
    </row>
    <row r="1001" spans="2:6" x14ac:dyDescent="0.25">
      <c r="B1001" s="21" t="s">
        <v>68</v>
      </c>
      <c r="C1001" s="21" t="s">
        <v>46</v>
      </c>
      <c r="D1001" s="21" t="s">
        <v>40</v>
      </c>
      <c r="E1001" s="21" t="s">
        <v>38</v>
      </c>
      <c r="F1001">
        <v>5.467926418910487</v>
      </c>
    </row>
    <row r="1002" spans="2:6" x14ac:dyDescent="0.25">
      <c r="B1002" s="21" t="s">
        <v>68</v>
      </c>
      <c r="C1002" s="21" t="s">
        <v>46</v>
      </c>
      <c r="D1002" s="21" t="s">
        <v>40</v>
      </c>
      <c r="E1002" s="21" t="s">
        <v>39</v>
      </c>
      <c r="F1002">
        <v>5.6928621774150923</v>
      </c>
    </row>
    <row r="1003" spans="2:6" x14ac:dyDescent="0.25">
      <c r="B1003" s="21" t="s">
        <v>68</v>
      </c>
      <c r="C1003" s="21" t="s">
        <v>46</v>
      </c>
      <c r="D1003" s="21" t="s">
        <v>41</v>
      </c>
      <c r="E1003" s="21" t="s">
        <v>33</v>
      </c>
      <c r="F1003">
        <v>3</v>
      </c>
    </row>
    <row r="1004" spans="2:6" x14ac:dyDescent="0.25">
      <c r="B1004" s="21" t="s">
        <v>68</v>
      </c>
      <c r="C1004" s="21" t="s">
        <v>46</v>
      </c>
      <c r="D1004" s="21" t="s">
        <v>41</v>
      </c>
      <c r="E1004" s="21" t="s">
        <v>34</v>
      </c>
      <c r="F1004">
        <v>3.0357965869261334</v>
      </c>
    </row>
    <row r="1005" spans="2:6" x14ac:dyDescent="0.25">
      <c r="B1005" s="21" t="s">
        <v>68</v>
      </c>
      <c r="C1005" s="21" t="s">
        <v>46</v>
      </c>
      <c r="D1005" s="21" t="s">
        <v>41</v>
      </c>
      <c r="E1005" s="21" t="s">
        <v>35</v>
      </c>
      <c r="F1005">
        <v>3.107913648394816</v>
      </c>
    </row>
    <row r="1006" spans="2:6" x14ac:dyDescent="0.25">
      <c r="B1006" s="21" t="s">
        <v>68</v>
      </c>
      <c r="C1006" s="21" t="s">
        <v>46</v>
      </c>
      <c r="D1006" s="21" t="s">
        <v>41</v>
      </c>
      <c r="E1006" s="21" t="s">
        <v>36</v>
      </c>
      <c r="F1006">
        <v>2.9757176162929371</v>
      </c>
    </row>
    <row r="1007" spans="2:6" x14ac:dyDescent="0.25">
      <c r="B1007" s="21" t="s">
        <v>68</v>
      </c>
      <c r="C1007" s="21" t="s">
        <v>46</v>
      </c>
      <c r="D1007" s="21" t="s">
        <v>41</v>
      </c>
      <c r="E1007" s="21" t="s">
        <v>37</v>
      </c>
      <c r="F1007">
        <v>2.9997815511588413</v>
      </c>
    </row>
    <row r="1008" spans="2:6" x14ac:dyDescent="0.25">
      <c r="B1008" s="21" t="s">
        <v>68</v>
      </c>
      <c r="C1008" s="21" t="s">
        <v>46</v>
      </c>
      <c r="D1008" s="21" t="s">
        <v>41</v>
      </c>
      <c r="E1008" s="21" t="s">
        <v>38</v>
      </c>
      <c r="F1008">
        <v>3.0285604188166957</v>
      </c>
    </row>
    <row r="1009" spans="2:6" x14ac:dyDescent="0.25">
      <c r="B1009" s="21" t="s">
        <v>68</v>
      </c>
      <c r="C1009" s="21" t="s">
        <v>46</v>
      </c>
      <c r="D1009" s="21" t="s">
        <v>41</v>
      </c>
      <c r="E1009" s="21" t="s">
        <v>39</v>
      </c>
      <c r="F1009">
        <v>3.0645840937864879</v>
      </c>
    </row>
    <row r="1010" spans="2:6" x14ac:dyDescent="0.25">
      <c r="B1010" s="21" t="s">
        <v>68</v>
      </c>
      <c r="C1010" s="21" t="s">
        <v>47</v>
      </c>
      <c r="D1010" s="21" t="s">
        <v>32</v>
      </c>
      <c r="E1010" s="21" t="s">
        <v>33</v>
      </c>
      <c r="F1010">
        <v>74</v>
      </c>
    </row>
    <row r="1011" spans="2:6" x14ac:dyDescent="0.25">
      <c r="B1011" s="21" t="s">
        <v>68</v>
      </c>
      <c r="C1011" s="21" t="s">
        <v>47</v>
      </c>
      <c r="D1011" s="21" t="s">
        <v>32</v>
      </c>
      <c r="E1011" s="21" t="s">
        <v>34</v>
      </c>
      <c r="F1011">
        <v>81.839025510584193</v>
      </c>
    </row>
    <row r="1012" spans="2:6" x14ac:dyDescent="0.25">
      <c r="B1012" s="21" t="s">
        <v>68</v>
      </c>
      <c r="C1012" s="21" t="s">
        <v>47</v>
      </c>
      <c r="D1012" s="21" t="s">
        <v>32</v>
      </c>
      <c r="E1012" s="21" t="s">
        <v>35</v>
      </c>
      <c r="F1012">
        <v>96.296391567201596</v>
      </c>
    </row>
    <row r="1013" spans="2:6" x14ac:dyDescent="0.25">
      <c r="B1013" s="21" t="s">
        <v>68</v>
      </c>
      <c r="C1013" s="21" t="s">
        <v>47</v>
      </c>
      <c r="D1013" s="21" t="s">
        <v>32</v>
      </c>
      <c r="E1013" s="21" t="s">
        <v>36</v>
      </c>
      <c r="F1013">
        <v>97.463269633376285</v>
      </c>
    </row>
    <row r="1014" spans="2:6" x14ac:dyDescent="0.25">
      <c r="B1014" s="21" t="s">
        <v>68</v>
      </c>
      <c r="C1014" s="21" t="s">
        <v>47</v>
      </c>
      <c r="D1014" s="21" t="s">
        <v>32</v>
      </c>
      <c r="E1014" s="21" t="s">
        <v>37</v>
      </c>
      <c r="F1014">
        <v>103.25658324216784</v>
      </c>
    </row>
    <row r="1015" spans="2:6" x14ac:dyDescent="0.25">
      <c r="B1015" s="21" t="s">
        <v>68</v>
      </c>
      <c r="C1015" s="21" t="s">
        <v>47</v>
      </c>
      <c r="D1015" s="21" t="s">
        <v>32</v>
      </c>
      <c r="E1015" s="21" t="s">
        <v>38</v>
      </c>
      <c r="F1015">
        <v>108.13760751262052</v>
      </c>
    </row>
    <row r="1016" spans="2:6" x14ac:dyDescent="0.25">
      <c r="B1016" s="21" t="s">
        <v>68</v>
      </c>
      <c r="C1016" s="21" t="s">
        <v>47</v>
      </c>
      <c r="D1016" s="21" t="s">
        <v>32</v>
      </c>
      <c r="E1016" s="21" t="s">
        <v>39</v>
      </c>
      <c r="F1016">
        <v>112.00482761688139</v>
      </c>
    </row>
    <row r="1017" spans="2:6" x14ac:dyDescent="0.25">
      <c r="B1017" s="21" t="s">
        <v>68</v>
      </c>
      <c r="C1017" s="21" t="s">
        <v>47</v>
      </c>
      <c r="D1017" s="21" t="s">
        <v>40</v>
      </c>
      <c r="E1017" s="21" t="s">
        <v>33</v>
      </c>
      <c r="F1017">
        <v>42</v>
      </c>
    </row>
    <row r="1018" spans="2:6" x14ac:dyDescent="0.25">
      <c r="B1018" s="21" t="s">
        <v>68</v>
      </c>
      <c r="C1018" s="21" t="s">
        <v>47</v>
      </c>
      <c r="D1018" s="21" t="s">
        <v>40</v>
      </c>
      <c r="E1018" s="21" t="s">
        <v>34</v>
      </c>
      <c r="F1018">
        <v>42.579237900370728</v>
      </c>
    </row>
    <row r="1019" spans="2:6" x14ac:dyDescent="0.25">
      <c r="B1019" s="21" t="s">
        <v>68</v>
      </c>
      <c r="C1019" s="21" t="s">
        <v>47</v>
      </c>
      <c r="D1019" s="21" t="s">
        <v>40</v>
      </c>
      <c r="E1019" s="21" t="s">
        <v>35</v>
      </c>
      <c r="F1019">
        <v>42.699750968710482</v>
      </c>
    </row>
    <row r="1020" spans="2:6" x14ac:dyDescent="0.25">
      <c r="B1020" s="21" t="s">
        <v>68</v>
      </c>
      <c r="C1020" s="21" t="s">
        <v>47</v>
      </c>
      <c r="D1020" s="21" t="s">
        <v>40</v>
      </c>
      <c r="E1020" s="21" t="s">
        <v>36</v>
      </c>
      <c r="F1020">
        <v>45.239004513063712</v>
      </c>
    </row>
    <row r="1021" spans="2:6" x14ac:dyDescent="0.25">
      <c r="B1021" s="21" t="s">
        <v>68</v>
      </c>
      <c r="C1021" s="21" t="s">
        <v>47</v>
      </c>
      <c r="D1021" s="21" t="s">
        <v>40</v>
      </c>
      <c r="E1021" s="21" t="s">
        <v>37</v>
      </c>
      <c r="F1021">
        <v>46.121448763481403</v>
      </c>
    </row>
    <row r="1022" spans="2:6" x14ac:dyDescent="0.25">
      <c r="B1022" s="21" t="s">
        <v>68</v>
      </c>
      <c r="C1022" s="21" t="s">
        <v>47</v>
      </c>
      <c r="D1022" s="21" t="s">
        <v>40</v>
      </c>
      <c r="E1022" s="21" t="s">
        <v>38</v>
      </c>
      <c r="F1022">
        <v>46.994374247444043</v>
      </c>
    </row>
    <row r="1023" spans="2:6" x14ac:dyDescent="0.25">
      <c r="B1023" s="21" t="s">
        <v>68</v>
      </c>
      <c r="C1023" s="21" t="s">
        <v>47</v>
      </c>
      <c r="D1023" s="21" t="s">
        <v>40</v>
      </c>
      <c r="E1023" s="21" t="s">
        <v>39</v>
      </c>
      <c r="F1023">
        <v>47.78984905434212</v>
      </c>
    </row>
    <row r="1024" spans="2:6" x14ac:dyDescent="0.25">
      <c r="B1024" s="21" t="s">
        <v>68</v>
      </c>
      <c r="C1024" s="21" t="s">
        <v>47</v>
      </c>
      <c r="D1024" s="21" t="s">
        <v>41</v>
      </c>
      <c r="E1024" s="21" t="s">
        <v>33</v>
      </c>
      <c r="F1024">
        <v>4</v>
      </c>
    </row>
    <row r="1025" spans="2:6" x14ac:dyDescent="0.25">
      <c r="B1025" s="21" t="s">
        <v>68</v>
      </c>
      <c r="C1025" s="21" t="s">
        <v>47</v>
      </c>
      <c r="D1025" s="21" t="s">
        <v>41</v>
      </c>
      <c r="E1025" s="21" t="s">
        <v>34</v>
      </c>
      <c r="F1025">
        <v>4.7459750358285069</v>
      </c>
    </row>
    <row r="1026" spans="2:6" x14ac:dyDescent="0.25">
      <c r="B1026" s="21" t="s">
        <v>68</v>
      </c>
      <c r="C1026" s="21" t="s">
        <v>47</v>
      </c>
      <c r="D1026" s="21" t="s">
        <v>41</v>
      </c>
      <c r="E1026" s="21" t="s">
        <v>35</v>
      </c>
      <c r="F1026">
        <v>5.4418270083453759</v>
      </c>
    </row>
    <row r="1027" spans="2:6" x14ac:dyDescent="0.25">
      <c r="B1027" s="21" t="s">
        <v>68</v>
      </c>
      <c r="C1027" s="21" t="s">
        <v>47</v>
      </c>
      <c r="D1027" s="21" t="s">
        <v>41</v>
      </c>
      <c r="E1027" s="21" t="s">
        <v>36</v>
      </c>
      <c r="F1027">
        <v>5.8488659608817564</v>
      </c>
    </row>
    <row r="1028" spans="2:6" x14ac:dyDescent="0.25">
      <c r="B1028" s="21" t="s">
        <v>68</v>
      </c>
      <c r="C1028" s="21" t="s">
        <v>47</v>
      </c>
      <c r="D1028" s="21" t="s">
        <v>41</v>
      </c>
      <c r="E1028" s="21" t="s">
        <v>37</v>
      </c>
      <c r="F1028">
        <v>6.3692834523114392</v>
      </c>
    </row>
    <row r="1029" spans="2:6" x14ac:dyDescent="0.25">
      <c r="B1029" s="21" t="s">
        <v>68</v>
      </c>
      <c r="C1029" s="21" t="s">
        <v>47</v>
      </c>
      <c r="D1029" s="21" t="s">
        <v>41</v>
      </c>
      <c r="E1029" s="21" t="s">
        <v>38</v>
      </c>
      <c r="F1029">
        <v>6.843710445392559</v>
      </c>
    </row>
    <row r="1030" spans="2:6" x14ac:dyDescent="0.25">
      <c r="B1030" s="21" t="s">
        <v>68</v>
      </c>
      <c r="C1030" s="21" t="s">
        <v>47</v>
      </c>
      <c r="D1030" s="21" t="s">
        <v>41</v>
      </c>
      <c r="E1030" s="21" t="s">
        <v>39</v>
      </c>
      <c r="F1030">
        <v>7.2852782186659457</v>
      </c>
    </row>
    <row r="1031" spans="2:6" x14ac:dyDescent="0.25">
      <c r="B1031" s="21" t="s">
        <v>69</v>
      </c>
      <c r="C1031" s="21" t="s">
        <v>31</v>
      </c>
      <c r="D1031" s="21" t="s">
        <v>32</v>
      </c>
      <c r="E1031" s="21" t="s">
        <v>33</v>
      </c>
      <c r="F1031">
        <v>0.99999999999999989</v>
      </c>
    </row>
    <row r="1032" spans="2:6" x14ac:dyDescent="0.25">
      <c r="B1032" s="21" t="s">
        <v>69</v>
      </c>
      <c r="C1032" s="21" t="s">
        <v>31</v>
      </c>
      <c r="D1032" s="21" t="s">
        <v>32</v>
      </c>
      <c r="E1032" s="21" t="s">
        <v>34</v>
      </c>
      <c r="F1032">
        <v>1.2548356329821533</v>
      </c>
    </row>
    <row r="1033" spans="2:6" x14ac:dyDescent="0.25">
      <c r="B1033" s="21" t="s">
        <v>69</v>
      </c>
      <c r="C1033" s="21" t="s">
        <v>31</v>
      </c>
      <c r="D1033" s="21" t="s">
        <v>32</v>
      </c>
      <c r="E1033" s="21" t="s">
        <v>35</v>
      </c>
      <c r="F1033">
        <v>1.4933043577650507</v>
      </c>
    </row>
    <row r="1034" spans="2:6" x14ac:dyDescent="0.25">
      <c r="B1034" s="21" t="s">
        <v>69</v>
      </c>
      <c r="C1034" s="21" t="s">
        <v>31</v>
      </c>
      <c r="D1034" s="21" t="s">
        <v>32</v>
      </c>
      <c r="E1034" s="21" t="s">
        <v>36</v>
      </c>
      <c r="F1034">
        <v>1.7214871876699711</v>
      </c>
    </row>
    <row r="1035" spans="2:6" x14ac:dyDescent="0.25">
      <c r="B1035" s="21" t="s">
        <v>69</v>
      </c>
      <c r="C1035" s="21" t="s">
        <v>31</v>
      </c>
      <c r="D1035" s="21" t="s">
        <v>32</v>
      </c>
      <c r="E1035" s="21" t="s">
        <v>37</v>
      </c>
      <c r="F1035">
        <v>1.9100170600512909</v>
      </c>
    </row>
    <row r="1036" spans="2:6" x14ac:dyDescent="0.25">
      <c r="B1036" s="21" t="s">
        <v>69</v>
      </c>
      <c r="C1036" s="21" t="s">
        <v>31</v>
      </c>
      <c r="D1036" s="21" t="s">
        <v>32</v>
      </c>
      <c r="E1036" s="21" t="s">
        <v>38</v>
      </c>
      <c r="F1036">
        <v>2.0625150404266432</v>
      </c>
    </row>
    <row r="1037" spans="2:6" x14ac:dyDescent="0.25">
      <c r="B1037" s="21" t="s">
        <v>69</v>
      </c>
      <c r="C1037" s="21" t="s">
        <v>31</v>
      </c>
      <c r="D1037" s="21" t="s">
        <v>32</v>
      </c>
      <c r="E1037" s="21" t="s">
        <v>39</v>
      </c>
      <c r="F1037">
        <v>2.1784607055904206</v>
      </c>
    </row>
    <row r="1038" spans="2:6" x14ac:dyDescent="0.25">
      <c r="B1038" s="21" t="s">
        <v>69</v>
      </c>
      <c r="C1038" s="21" t="s">
        <v>31</v>
      </c>
      <c r="D1038" s="21" t="s">
        <v>40</v>
      </c>
      <c r="E1038" s="21" t="s">
        <v>33</v>
      </c>
      <c r="F1038">
        <v>0.99999999999999989</v>
      </c>
    </row>
    <row r="1039" spans="2:6" x14ac:dyDescent="0.25">
      <c r="B1039" s="21" t="s">
        <v>69</v>
      </c>
      <c r="C1039" s="21" t="s">
        <v>31</v>
      </c>
      <c r="D1039" s="21" t="s">
        <v>40</v>
      </c>
      <c r="E1039" s="21" t="s">
        <v>34</v>
      </c>
      <c r="F1039">
        <v>1.0831839374083281</v>
      </c>
    </row>
    <row r="1040" spans="2:6" x14ac:dyDescent="0.25">
      <c r="B1040" s="21" t="s">
        <v>69</v>
      </c>
      <c r="C1040" s="21" t="s">
        <v>31</v>
      </c>
      <c r="D1040" s="21" t="s">
        <v>40</v>
      </c>
      <c r="E1040" s="21" t="s">
        <v>35</v>
      </c>
      <c r="F1040">
        <v>1.1469343557667793</v>
      </c>
    </row>
    <row r="1041" spans="2:6" x14ac:dyDescent="0.25">
      <c r="B1041" s="21" t="s">
        <v>69</v>
      </c>
      <c r="C1041" s="21" t="s">
        <v>31</v>
      </c>
      <c r="D1041" s="21" t="s">
        <v>40</v>
      </c>
      <c r="E1041" s="21" t="s">
        <v>36</v>
      </c>
      <c r="F1041">
        <v>1.2153424773455241</v>
      </c>
    </row>
    <row r="1042" spans="2:6" x14ac:dyDescent="0.25">
      <c r="B1042" s="21" t="s">
        <v>69</v>
      </c>
      <c r="C1042" s="21" t="s">
        <v>31</v>
      </c>
      <c r="D1042" s="21" t="s">
        <v>40</v>
      </c>
      <c r="E1042" s="21" t="s">
        <v>37</v>
      </c>
      <c r="F1042">
        <v>1.258908973264077</v>
      </c>
    </row>
    <row r="1043" spans="2:6" x14ac:dyDescent="0.25">
      <c r="B1043" s="21" t="s">
        <v>69</v>
      </c>
      <c r="C1043" s="21" t="s">
        <v>31</v>
      </c>
      <c r="D1043" s="21" t="s">
        <v>40</v>
      </c>
      <c r="E1043" s="21" t="s">
        <v>38</v>
      </c>
      <c r="F1043">
        <v>1.2922502001317087</v>
      </c>
    </row>
    <row r="1044" spans="2:6" x14ac:dyDescent="0.25">
      <c r="B1044" s="21" t="s">
        <v>69</v>
      </c>
      <c r="C1044" s="21" t="s">
        <v>31</v>
      </c>
      <c r="D1044" s="21" t="s">
        <v>40</v>
      </c>
      <c r="E1044" s="21" t="s">
        <v>39</v>
      </c>
      <c r="F1044">
        <v>1.316775969477129</v>
      </c>
    </row>
    <row r="1045" spans="2:6" x14ac:dyDescent="0.25">
      <c r="B1045" s="21" t="s">
        <v>69</v>
      </c>
      <c r="C1045" s="21" t="s">
        <v>31</v>
      </c>
      <c r="D1045" s="21" t="s">
        <v>41</v>
      </c>
      <c r="E1045" s="21" t="s">
        <v>33</v>
      </c>
      <c r="F1045">
        <v>1</v>
      </c>
    </row>
    <row r="1046" spans="2:6" x14ac:dyDescent="0.25">
      <c r="B1046" s="21" t="s">
        <v>69</v>
      </c>
      <c r="C1046" s="21" t="s">
        <v>31</v>
      </c>
      <c r="D1046" s="21" t="s">
        <v>41</v>
      </c>
      <c r="E1046" s="21" t="s">
        <v>34</v>
      </c>
      <c r="F1046">
        <v>1.0451718188726282</v>
      </c>
    </row>
    <row r="1047" spans="2:6" x14ac:dyDescent="0.25">
      <c r="B1047" s="21" t="s">
        <v>69</v>
      </c>
      <c r="C1047" s="21" t="s">
        <v>31</v>
      </c>
      <c r="D1047" s="21" t="s">
        <v>41</v>
      </c>
      <c r="E1047" s="21" t="s">
        <v>35</v>
      </c>
      <c r="F1047">
        <v>1.0754313214812143</v>
      </c>
    </row>
    <row r="1048" spans="2:6" x14ac:dyDescent="0.25">
      <c r="B1048" s="21" t="s">
        <v>69</v>
      </c>
      <c r="C1048" s="21" t="s">
        <v>31</v>
      </c>
      <c r="D1048" s="21" t="s">
        <v>41</v>
      </c>
      <c r="E1048" s="21" t="s">
        <v>36</v>
      </c>
      <c r="F1048">
        <v>1.0754448032266768</v>
      </c>
    </row>
    <row r="1049" spans="2:6" x14ac:dyDescent="0.25">
      <c r="B1049" s="21" t="s">
        <v>69</v>
      </c>
      <c r="C1049" s="21" t="s">
        <v>31</v>
      </c>
      <c r="D1049" s="21" t="s">
        <v>41</v>
      </c>
      <c r="E1049" s="21" t="s">
        <v>37</v>
      </c>
      <c r="F1049">
        <v>1.0833267890883624</v>
      </c>
    </row>
    <row r="1050" spans="2:6" x14ac:dyDescent="0.25">
      <c r="B1050" s="21" t="s">
        <v>69</v>
      </c>
      <c r="C1050" s="21" t="s">
        <v>31</v>
      </c>
      <c r="D1050" s="21" t="s">
        <v>41</v>
      </c>
      <c r="E1050" s="21" t="s">
        <v>38</v>
      </c>
      <c r="F1050">
        <v>1.0874769777412618</v>
      </c>
    </row>
    <row r="1051" spans="2:6" x14ac:dyDescent="0.25">
      <c r="B1051" s="21" t="s">
        <v>69</v>
      </c>
      <c r="C1051" s="21" t="s">
        <v>31</v>
      </c>
      <c r="D1051" s="21" t="s">
        <v>41</v>
      </c>
      <c r="E1051" s="21" t="s">
        <v>39</v>
      </c>
      <c r="F1051">
        <v>1.089600657733492</v>
      </c>
    </row>
    <row r="1052" spans="2:6" x14ac:dyDescent="0.25">
      <c r="B1052" s="21" t="s">
        <v>69</v>
      </c>
      <c r="C1052" s="21" t="s">
        <v>42</v>
      </c>
      <c r="D1052" s="21" t="s">
        <v>32</v>
      </c>
      <c r="E1052" s="21" t="s">
        <v>33</v>
      </c>
      <c r="F1052">
        <v>15</v>
      </c>
    </row>
    <row r="1053" spans="2:6" x14ac:dyDescent="0.25">
      <c r="B1053" s="21" t="s">
        <v>69</v>
      </c>
      <c r="C1053" s="21" t="s">
        <v>42</v>
      </c>
      <c r="D1053" s="21" t="s">
        <v>32</v>
      </c>
      <c r="E1053" s="21" t="s">
        <v>34</v>
      </c>
      <c r="F1053">
        <v>18.822534494732299</v>
      </c>
    </row>
    <row r="1054" spans="2:6" x14ac:dyDescent="0.25">
      <c r="B1054" s="21" t="s">
        <v>69</v>
      </c>
      <c r="C1054" s="21" t="s">
        <v>42</v>
      </c>
      <c r="D1054" s="21" t="s">
        <v>32</v>
      </c>
      <c r="E1054" s="21" t="s">
        <v>35</v>
      </c>
      <c r="F1054">
        <v>22.399565366475759</v>
      </c>
    </row>
    <row r="1055" spans="2:6" x14ac:dyDescent="0.25">
      <c r="B1055" s="21" t="s">
        <v>69</v>
      </c>
      <c r="C1055" s="21" t="s">
        <v>42</v>
      </c>
      <c r="D1055" s="21" t="s">
        <v>32</v>
      </c>
      <c r="E1055" s="21" t="s">
        <v>36</v>
      </c>
      <c r="F1055">
        <v>25.822307815049562</v>
      </c>
    </row>
    <row r="1056" spans="2:6" x14ac:dyDescent="0.25">
      <c r="B1056" s="21" t="s">
        <v>69</v>
      </c>
      <c r="C1056" s="21" t="s">
        <v>42</v>
      </c>
      <c r="D1056" s="21" t="s">
        <v>32</v>
      </c>
      <c r="E1056" s="21" t="s">
        <v>37</v>
      </c>
      <c r="F1056">
        <v>28.650255900769359</v>
      </c>
    </row>
    <row r="1057" spans="2:6" x14ac:dyDescent="0.25">
      <c r="B1057" s="21" t="s">
        <v>69</v>
      </c>
      <c r="C1057" s="21" t="s">
        <v>42</v>
      </c>
      <c r="D1057" s="21" t="s">
        <v>32</v>
      </c>
      <c r="E1057" s="21" t="s">
        <v>38</v>
      </c>
      <c r="F1057">
        <v>30.937725606399649</v>
      </c>
    </row>
    <row r="1058" spans="2:6" x14ac:dyDescent="0.25">
      <c r="B1058" s="21" t="s">
        <v>69</v>
      </c>
      <c r="C1058" s="21" t="s">
        <v>42</v>
      </c>
      <c r="D1058" s="21" t="s">
        <v>32</v>
      </c>
      <c r="E1058" s="21" t="s">
        <v>39</v>
      </c>
      <c r="F1058">
        <v>32.676910583856312</v>
      </c>
    </row>
    <row r="1059" spans="2:6" x14ac:dyDescent="0.25">
      <c r="B1059" s="21" t="s">
        <v>69</v>
      </c>
      <c r="C1059" s="21" t="s">
        <v>42</v>
      </c>
      <c r="D1059" s="21" t="s">
        <v>40</v>
      </c>
      <c r="E1059" s="21" t="s">
        <v>33</v>
      </c>
      <c r="F1059">
        <v>14.999999999999995</v>
      </c>
    </row>
    <row r="1060" spans="2:6" x14ac:dyDescent="0.25">
      <c r="B1060" s="21" t="s">
        <v>69</v>
      </c>
      <c r="C1060" s="21" t="s">
        <v>42</v>
      </c>
      <c r="D1060" s="21" t="s">
        <v>40</v>
      </c>
      <c r="E1060" s="21" t="s">
        <v>34</v>
      </c>
      <c r="F1060">
        <v>16.247759061124924</v>
      </c>
    </row>
    <row r="1061" spans="2:6" x14ac:dyDescent="0.25">
      <c r="B1061" s="21" t="s">
        <v>69</v>
      </c>
      <c r="C1061" s="21" t="s">
        <v>42</v>
      </c>
      <c r="D1061" s="21" t="s">
        <v>40</v>
      </c>
      <c r="E1061" s="21" t="s">
        <v>35</v>
      </c>
      <c r="F1061">
        <v>17.204015336501698</v>
      </c>
    </row>
    <row r="1062" spans="2:6" x14ac:dyDescent="0.25">
      <c r="B1062" s="21" t="s">
        <v>69</v>
      </c>
      <c r="C1062" s="21" t="s">
        <v>42</v>
      </c>
      <c r="D1062" s="21" t="s">
        <v>40</v>
      </c>
      <c r="E1062" s="21" t="s">
        <v>36</v>
      </c>
      <c r="F1062">
        <v>18.230137160182867</v>
      </c>
    </row>
    <row r="1063" spans="2:6" x14ac:dyDescent="0.25">
      <c r="B1063" s="21" t="s">
        <v>69</v>
      </c>
      <c r="C1063" s="21" t="s">
        <v>42</v>
      </c>
      <c r="D1063" s="21" t="s">
        <v>40</v>
      </c>
      <c r="E1063" s="21" t="s">
        <v>37</v>
      </c>
      <c r="F1063">
        <v>18.883634598961162</v>
      </c>
    </row>
    <row r="1064" spans="2:6" x14ac:dyDescent="0.25">
      <c r="B1064" s="21" t="s">
        <v>69</v>
      </c>
      <c r="C1064" s="21" t="s">
        <v>42</v>
      </c>
      <c r="D1064" s="21" t="s">
        <v>40</v>
      </c>
      <c r="E1064" s="21" t="s">
        <v>38</v>
      </c>
      <c r="F1064">
        <v>19.383753001975634</v>
      </c>
    </row>
    <row r="1065" spans="2:6" x14ac:dyDescent="0.25">
      <c r="B1065" s="21" t="s">
        <v>69</v>
      </c>
      <c r="C1065" s="21" t="s">
        <v>42</v>
      </c>
      <c r="D1065" s="21" t="s">
        <v>40</v>
      </c>
      <c r="E1065" s="21" t="s">
        <v>39</v>
      </c>
      <c r="F1065">
        <v>19.751639542156941</v>
      </c>
    </row>
    <row r="1066" spans="2:6" x14ac:dyDescent="0.25">
      <c r="B1066" s="21" t="s">
        <v>69</v>
      </c>
      <c r="C1066" s="21" t="s">
        <v>42</v>
      </c>
      <c r="D1066" s="21" t="s">
        <v>41</v>
      </c>
      <c r="E1066" s="21" t="s">
        <v>33</v>
      </c>
      <c r="F1066">
        <v>15.000000000000002</v>
      </c>
    </row>
    <row r="1067" spans="2:6" x14ac:dyDescent="0.25">
      <c r="B1067" s="21" t="s">
        <v>69</v>
      </c>
      <c r="C1067" s="21" t="s">
        <v>42</v>
      </c>
      <c r="D1067" s="21" t="s">
        <v>41</v>
      </c>
      <c r="E1067" s="21" t="s">
        <v>34</v>
      </c>
      <c r="F1067">
        <v>15.677577283089425</v>
      </c>
    </row>
    <row r="1068" spans="2:6" x14ac:dyDescent="0.25">
      <c r="B1068" s="21" t="s">
        <v>69</v>
      </c>
      <c r="C1068" s="21" t="s">
        <v>42</v>
      </c>
      <c r="D1068" s="21" t="s">
        <v>41</v>
      </c>
      <c r="E1068" s="21" t="s">
        <v>35</v>
      </c>
      <c r="F1068">
        <v>16.131469822218218</v>
      </c>
    </row>
    <row r="1069" spans="2:6" x14ac:dyDescent="0.25">
      <c r="B1069" s="21" t="s">
        <v>69</v>
      </c>
      <c r="C1069" s="21" t="s">
        <v>42</v>
      </c>
      <c r="D1069" s="21" t="s">
        <v>41</v>
      </c>
      <c r="E1069" s="21" t="s">
        <v>36</v>
      </c>
      <c r="F1069">
        <v>16.131672048400155</v>
      </c>
    </row>
    <row r="1070" spans="2:6" x14ac:dyDescent="0.25">
      <c r="B1070" s="21" t="s">
        <v>69</v>
      </c>
      <c r="C1070" s="21" t="s">
        <v>42</v>
      </c>
      <c r="D1070" s="21" t="s">
        <v>41</v>
      </c>
      <c r="E1070" s="21" t="s">
        <v>37</v>
      </c>
      <c r="F1070">
        <v>16.249901836325439</v>
      </c>
    </row>
    <row r="1071" spans="2:6" x14ac:dyDescent="0.25">
      <c r="B1071" s="21" t="s">
        <v>69</v>
      </c>
      <c r="C1071" s="21" t="s">
        <v>42</v>
      </c>
      <c r="D1071" s="21" t="s">
        <v>41</v>
      </c>
      <c r="E1071" s="21" t="s">
        <v>38</v>
      </c>
      <c r="F1071">
        <v>16.312154666118932</v>
      </c>
    </row>
    <row r="1072" spans="2:6" x14ac:dyDescent="0.25">
      <c r="B1072" s="21" t="s">
        <v>69</v>
      </c>
      <c r="C1072" s="21" t="s">
        <v>42</v>
      </c>
      <c r="D1072" s="21" t="s">
        <v>41</v>
      </c>
      <c r="E1072" s="21" t="s">
        <v>39</v>
      </c>
      <c r="F1072">
        <v>16.344009866002384</v>
      </c>
    </row>
    <row r="1073" spans="2:6" x14ac:dyDescent="0.25">
      <c r="B1073" s="21" t="s">
        <v>69</v>
      </c>
      <c r="C1073" s="21" t="s">
        <v>43</v>
      </c>
      <c r="D1073" s="21" t="s">
        <v>32</v>
      </c>
      <c r="E1073" s="21" t="s">
        <v>33</v>
      </c>
      <c r="F1073">
        <v>40</v>
      </c>
    </row>
    <row r="1074" spans="2:6" x14ac:dyDescent="0.25">
      <c r="B1074" s="21" t="s">
        <v>69</v>
      </c>
      <c r="C1074" s="21" t="s">
        <v>43</v>
      </c>
      <c r="D1074" s="21" t="s">
        <v>32</v>
      </c>
      <c r="E1074" s="21" t="s">
        <v>34</v>
      </c>
      <c r="F1074">
        <v>50.193425319286128</v>
      </c>
    </row>
    <row r="1075" spans="2:6" x14ac:dyDescent="0.25">
      <c r="B1075" s="21" t="s">
        <v>69</v>
      </c>
      <c r="C1075" s="21" t="s">
        <v>43</v>
      </c>
      <c r="D1075" s="21" t="s">
        <v>32</v>
      </c>
      <c r="E1075" s="21" t="s">
        <v>35</v>
      </c>
      <c r="F1075">
        <v>59.732174310602019</v>
      </c>
    </row>
    <row r="1076" spans="2:6" x14ac:dyDescent="0.25">
      <c r="B1076" s="21" t="s">
        <v>69</v>
      </c>
      <c r="C1076" s="21" t="s">
        <v>43</v>
      </c>
      <c r="D1076" s="21" t="s">
        <v>32</v>
      </c>
      <c r="E1076" s="21" t="s">
        <v>36</v>
      </c>
      <c r="F1076">
        <v>68.859487506798828</v>
      </c>
    </row>
    <row r="1077" spans="2:6" x14ac:dyDescent="0.25">
      <c r="B1077" s="21" t="s">
        <v>69</v>
      </c>
      <c r="C1077" s="21" t="s">
        <v>43</v>
      </c>
      <c r="D1077" s="21" t="s">
        <v>32</v>
      </c>
      <c r="E1077" s="21" t="s">
        <v>37</v>
      </c>
      <c r="F1077">
        <v>76.400682402051615</v>
      </c>
    </row>
    <row r="1078" spans="2:6" x14ac:dyDescent="0.25">
      <c r="B1078" s="21" t="s">
        <v>69</v>
      </c>
      <c r="C1078" s="21" t="s">
        <v>43</v>
      </c>
      <c r="D1078" s="21" t="s">
        <v>32</v>
      </c>
      <c r="E1078" s="21" t="s">
        <v>38</v>
      </c>
      <c r="F1078">
        <v>82.500601617065712</v>
      </c>
    </row>
    <row r="1079" spans="2:6" x14ac:dyDescent="0.25">
      <c r="B1079" s="21" t="s">
        <v>69</v>
      </c>
      <c r="C1079" s="21" t="s">
        <v>43</v>
      </c>
      <c r="D1079" s="21" t="s">
        <v>32</v>
      </c>
      <c r="E1079" s="21" t="s">
        <v>39</v>
      </c>
      <c r="F1079">
        <v>87.138428223616813</v>
      </c>
    </row>
    <row r="1080" spans="2:6" x14ac:dyDescent="0.25">
      <c r="B1080" s="21" t="s">
        <v>69</v>
      </c>
      <c r="C1080" s="21" t="s">
        <v>43</v>
      </c>
      <c r="D1080" s="21" t="s">
        <v>40</v>
      </c>
      <c r="E1080" s="21" t="s">
        <v>33</v>
      </c>
      <c r="F1080">
        <v>39.999999999999986</v>
      </c>
    </row>
    <row r="1081" spans="2:6" x14ac:dyDescent="0.25">
      <c r="B1081" s="21" t="s">
        <v>69</v>
      </c>
      <c r="C1081" s="21" t="s">
        <v>43</v>
      </c>
      <c r="D1081" s="21" t="s">
        <v>40</v>
      </c>
      <c r="E1081" s="21" t="s">
        <v>34</v>
      </c>
      <c r="F1081">
        <v>43.327357496333121</v>
      </c>
    </row>
    <row r="1082" spans="2:6" x14ac:dyDescent="0.25">
      <c r="B1082" s="21" t="s">
        <v>69</v>
      </c>
      <c r="C1082" s="21" t="s">
        <v>43</v>
      </c>
      <c r="D1082" s="21" t="s">
        <v>40</v>
      </c>
      <c r="E1082" s="21" t="s">
        <v>35</v>
      </c>
      <c r="F1082">
        <v>45.877374230671165</v>
      </c>
    </row>
    <row r="1083" spans="2:6" x14ac:dyDescent="0.25">
      <c r="B1083" s="21" t="s">
        <v>69</v>
      </c>
      <c r="C1083" s="21" t="s">
        <v>43</v>
      </c>
      <c r="D1083" s="21" t="s">
        <v>40</v>
      </c>
      <c r="E1083" s="21" t="s">
        <v>36</v>
      </c>
      <c r="F1083">
        <v>48.613699093820969</v>
      </c>
    </row>
    <row r="1084" spans="2:6" x14ac:dyDescent="0.25">
      <c r="B1084" s="21" t="s">
        <v>69</v>
      </c>
      <c r="C1084" s="21" t="s">
        <v>43</v>
      </c>
      <c r="D1084" s="21" t="s">
        <v>40</v>
      </c>
      <c r="E1084" s="21" t="s">
        <v>37</v>
      </c>
      <c r="F1084">
        <v>50.356358930563097</v>
      </c>
    </row>
    <row r="1085" spans="2:6" x14ac:dyDescent="0.25">
      <c r="B1085" s="21" t="s">
        <v>69</v>
      </c>
      <c r="C1085" s="21" t="s">
        <v>43</v>
      </c>
      <c r="D1085" s="21" t="s">
        <v>40</v>
      </c>
      <c r="E1085" s="21" t="s">
        <v>38</v>
      </c>
      <c r="F1085">
        <v>51.690008005268346</v>
      </c>
    </row>
    <row r="1086" spans="2:6" x14ac:dyDescent="0.25">
      <c r="B1086" s="21" t="s">
        <v>69</v>
      </c>
      <c r="C1086" s="21" t="s">
        <v>43</v>
      </c>
      <c r="D1086" s="21" t="s">
        <v>40</v>
      </c>
      <c r="E1086" s="21" t="s">
        <v>39</v>
      </c>
      <c r="F1086">
        <v>52.671038779085158</v>
      </c>
    </row>
    <row r="1087" spans="2:6" x14ac:dyDescent="0.25">
      <c r="B1087" s="21" t="s">
        <v>69</v>
      </c>
      <c r="C1087" s="21" t="s">
        <v>43</v>
      </c>
      <c r="D1087" s="21" t="s">
        <v>41</v>
      </c>
      <c r="E1087" s="21" t="s">
        <v>33</v>
      </c>
      <c r="F1087">
        <v>40</v>
      </c>
    </row>
    <row r="1088" spans="2:6" x14ac:dyDescent="0.25">
      <c r="B1088" s="21" t="s">
        <v>69</v>
      </c>
      <c r="C1088" s="21" t="s">
        <v>43</v>
      </c>
      <c r="D1088" s="21" t="s">
        <v>41</v>
      </c>
      <c r="E1088" s="21" t="s">
        <v>34</v>
      </c>
      <c r="F1088">
        <v>41.806872754905129</v>
      </c>
    </row>
    <row r="1089" spans="2:6" x14ac:dyDescent="0.25">
      <c r="B1089" s="21" t="s">
        <v>69</v>
      </c>
      <c r="C1089" s="21" t="s">
        <v>43</v>
      </c>
      <c r="D1089" s="21" t="s">
        <v>41</v>
      </c>
      <c r="E1089" s="21" t="s">
        <v>35</v>
      </c>
      <c r="F1089">
        <v>43.017252859248579</v>
      </c>
    </row>
    <row r="1090" spans="2:6" x14ac:dyDescent="0.25">
      <c r="B1090" s="21" t="s">
        <v>69</v>
      </c>
      <c r="C1090" s="21" t="s">
        <v>43</v>
      </c>
      <c r="D1090" s="21" t="s">
        <v>41</v>
      </c>
      <c r="E1090" s="21" t="s">
        <v>36</v>
      </c>
      <c r="F1090">
        <v>43.017792129067068</v>
      </c>
    </row>
    <row r="1091" spans="2:6" x14ac:dyDescent="0.25">
      <c r="B1091" s="21" t="s">
        <v>69</v>
      </c>
      <c r="C1091" s="21" t="s">
        <v>43</v>
      </c>
      <c r="D1091" s="21" t="s">
        <v>41</v>
      </c>
      <c r="E1091" s="21" t="s">
        <v>37</v>
      </c>
      <c r="F1091">
        <v>43.33307156353451</v>
      </c>
    </row>
    <row r="1092" spans="2:6" x14ac:dyDescent="0.25">
      <c r="B1092" s="21" t="s">
        <v>69</v>
      </c>
      <c r="C1092" s="21" t="s">
        <v>43</v>
      </c>
      <c r="D1092" s="21" t="s">
        <v>41</v>
      </c>
      <c r="E1092" s="21" t="s">
        <v>38</v>
      </c>
      <c r="F1092">
        <v>43.499079109650481</v>
      </c>
    </row>
    <row r="1093" spans="2:6" x14ac:dyDescent="0.25">
      <c r="B1093" s="21" t="s">
        <v>69</v>
      </c>
      <c r="C1093" s="21" t="s">
        <v>43</v>
      </c>
      <c r="D1093" s="21" t="s">
        <v>41</v>
      </c>
      <c r="E1093" s="21" t="s">
        <v>39</v>
      </c>
      <c r="F1093">
        <v>43.584026309339691</v>
      </c>
    </row>
    <row r="1094" spans="2:6" x14ac:dyDescent="0.25">
      <c r="B1094" s="21" t="s">
        <v>69</v>
      </c>
      <c r="C1094" s="21" t="s">
        <v>44</v>
      </c>
      <c r="D1094" s="21" t="s">
        <v>32</v>
      </c>
      <c r="E1094" s="21" t="s">
        <v>33</v>
      </c>
      <c r="F1094">
        <v>150</v>
      </c>
    </row>
    <row r="1095" spans="2:6" x14ac:dyDescent="0.25">
      <c r="B1095" s="21" t="s">
        <v>69</v>
      </c>
      <c r="C1095" s="21" t="s">
        <v>44</v>
      </c>
      <c r="D1095" s="21" t="s">
        <v>32</v>
      </c>
      <c r="E1095" s="21" t="s">
        <v>34</v>
      </c>
      <c r="F1095">
        <v>188.22534494732292</v>
      </c>
    </row>
    <row r="1096" spans="2:6" x14ac:dyDescent="0.25">
      <c r="B1096" s="21" t="s">
        <v>69</v>
      </c>
      <c r="C1096" s="21" t="s">
        <v>44</v>
      </c>
      <c r="D1096" s="21" t="s">
        <v>32</v>
      </c>
      <c r="E1096" s="21" t="s">
        <v>35</v>
      </c>
      <c r="F1096">
        <v>223.99565366475753</v>
      </c>
    </row>
    <row r="1097" spans="2:6" x14ac:dyDescent="0.25">
      <c r="B1097" s="21" t="s">
        <v>69</v>
      </c>
      <c r="C1097" s="21" t="s">
        <v>44</v>
      </c>
      <c r="D1097" s="21" t="s">
        <v>32</v>
      </c>
      <c r="E1097" s="21" t="s">
        <v>36</v>
      </c>
      <c r="F1097">
        <v>258.22307815049555</v>
      </c>
    </row>
    <row r="1098" spans="2:6" x14ac:dyDescent="0.25">
      <c r="B1098" s="21" t="s">
        <v>69</v>
      </c>
      <c r="C1098" s="21" t="s">
        <v>44</v>
      </c>
      <c r="D1098" s="21" t="s">
        <v>32</v>
      </c>
      <c r="E1098" s="21" t="s">
        <v>37</v>
      </c>
      <c r="F1098">
        <v>286.50255900769355</v>
      </c>
    </row>
    <row r="1099" spans="2:6" x14ac:dyDescent="0.25">
      <c r="B1099" s="21" t="s">
        <v>69</v>
      </c>
      <c r="C1099" s="21" t="s">
        <v>44</v>
      </c>
      <c r="D1099" s="21" t="s">
        <v>32</v>
      </c>
      <c r="E1099" s="21" t="s">
        <v>38</v>
      </c>
      <c r="F1099">
        <v>309.37725606399641</v>
      </c>
    </row>
    <row r="1100" spans="2:6" x14ac:dyDescent="0.25">
      <c r="B1100" s="21" t="s">
        <v>69</v>
      </c>
      <c r="C1100" s="21" t="s">
        <v>44</v>
      </c>
      <c r="D1100" s="21" t="s">
        <v>32</v>
      </c>
      <c r="E1100" s="21" t="s">
        <v>39</v>
      </c>
      <c r="F1100">
        <v>326.76910583856295</v>
      </c>
    </row>
    <row r="1101" spans="2:6" x14ac:dyDescent="0.25">
      <c r="B1101" s="21" t="s">
        <v>69</v>
      </c>
      <c r="C1101" s="21" t="s">
        <v>44</v>
      </c>
      <c r="D1101" s="21" t="s">
        <v>40</v>
      </c>
      <c r="E1101" s="21" t="s">
        <v>33</v>
      </c>
      <c r="F1101">
        <v>150</v>
      </c>
    </row>
    <row r="1102" spans="2:6" x14ac:dyDescent="0.25">
      <c r="B1102" s="21" t="s">
        <v>69</v>
      </c>
      <c r="C1102" s="21" t="s">
        <v>44</v>
      </c>
      <c r="D1102" s="21" t="s">
        <v>40</v>
      </c>
      <c r="E1102" s="21" t="s">
        <v>34</v>
      </c>
      <c r="F1102">
        <v>162.47759061124924</v>
      </c>
    </row>
    <row r="1103" spans="2:6" x14ac:dyDescent="0.25">
      <c r="B1103" s="21" t="s">
        <v>69</v>
      </c>
      <c r="C1103" s="21" t="s">
        <v>44</v>
      </c>
      <c r="D1103" s="21" t="s">
        <v>40</v>
      </c>
      <c r="E1103" s="21" t="s">
        <v>35</v>
      </c>
      <c r="F1103">
        <v>172.04015336501692</v>
      </c>
    </row>
    <row r="1104" spans="2:6" x14ac:dyDescent="0.25">
      <c r="B1104" s="21" t="s">
        <v>69</v>
      </c>
      <c r="C1104" s="21" t="s">
        <v>44</v>
      </c>
      <c r="D1104" s="21" t="s">
        <v>40</v>
      </c>
      <c r="E1104" s="21" t="s">
        <v>36</v>
      </c>
      <c r="F1104">
        <v>182.30137160182866</v>
      </c>
    </row>
    <row r="1105" spans="2:6" x14ac:dyDescent="0.25">
      <c r="B1105" s="21" t="s">
        <v>69</v>
      </c>
      <c r="C1105" s="21" t="s">
        <v>44</v>
      </c>
      <c r="D1105" s="21" t="s">
        <v>40</v>
      </c>
      <c r="E1105" s="21" t="s">
        <v>37</v>
      </c>
      <c r="F1105">
        <v>188.8363459896116</v>
      </c>
    </row>
    <row r="1106" spans="2:6" x14ac:dyDescent="0.25">
      <c r="B1106" s="21" t="s">
        <v>69</v>
      </c>
      <c r="C1106" s="21" t="s">
        <v>44</v>
      </c>
      <c r="D1106" s="21" t="s">
        <v>40</v>
      </c>
      <c r="E1106" s="21" t="s">
        <v>38</v>
      </c>
      <c r="F1106">
        <v>193.83753001975634</v>
      </c>
    </row>
    <row r="1107" spans="2:6" x14ac:dyDescent="0.25">
      <c r="B1107" s="21" t="s">
        <v>69</v>
      </c>
      <c r="C1107" s="21" t="s">
        <v>44</v>
      </c>
      <c r="D1107" s="21" t="s">
        <v>40</v>
      </c>
      <c r="E1107" s="21" t="s">
        <v>39</v>
      </c>
      <c r="F1107">
        <v>197.51639542156937</v>
      </c>
    </row>
    <row r="1108" spans="2:6" x14ac:dyDescent="0.25">
      <c r="B1108" s="21" t="s">
        <v>69</v>
      </c>
      <c r="C1108" s="21" t="s">
        <v>44</v>
      </c>
      <c r="D1108" s="21" t="s">
        <v>41</v>
      </c>
      <c r="E1108" s="21" t="s">
        <v>33</v>
      </c>
      <c r="F1108">
        <v>150</v>
      </c>
    </row>
    <row r="1109" spans="2:6" x14ac:dyDescent="0.25">
      <c r="B1109" s="21" t="s">
        <v>69</v>
      </c>
      <c r="C1109" s="21" t="s">
        <v>44</v>
      </c>
      <c r="D1109" s="21" t="s">
        <v>41</v>
      </c>
      <c r="E1109" s="21" t="s">
        <v>34</v>
      </c>
      <c r="F1109">
        <v>156.77577283089423</v>
      </c>
    </row>
    <row r="1110" spans="2:6" x14ac:dyDescent="0.25">
      <c r="B1110" s="21" t="s">
        <v>69</v>
      </c>
      <c r="C1110" s="21" t="s">
        <v>44</v>
      </c>
      <c r="D1110" s="21" t="s">
        <v>41</v>
      </c>
      <c r="E1110" s="21" t="s">
        <v>35</v>
      </c>
      <c r="F1110">
        <v>161.31469822218216</v>
      </c>
    </row>
    <row r="1111" spans="2:6" x14ac:dyDescent="0.25">
      <c r="B1111" s="21" t="s">
        <v>69</v>
      </c>
      <c r="C1111" s="21" t="s">
        <v>44</v>
      </c>
      <c r="D1111" s="21" t="s">
        <v>41</v>
      </c>
      <c r="E1111" s="21" t="s">
        <v>36</v>
      </c>
      <c r="F1111">
        <v>161.31672048400154</v>
      </c>
    </row>
    <row r="1112" spans="2:6" x14ac:dyDescent="0.25">
      <c r="B1112" s="21" t="s">
        <v>69</v>
      </c>
      <c r="C1112" s="21" t="s">
        <v>44</v>
      </c>
      <c r="D1112" s="21" t="s">
        <v>41</v>
      </c>
      <c r="E1112" s="21" t="s">
        <v>37</v>
      </c>
      <c r="F1112">
        <v>162.49901836325438</v>
      </c>
    </row>
    <row r="1113" spans="2:6" x14ac:dyDescent="0.25">
      <c r="B1113" s="21" t="s">
        <v>69</v>
      </c>
      <c r="C1113" s="21" t="s">
        <v>44</v>
      </c>
      <c r="D1113" s="21" t="s">
        <v>41</v>
      </c>
      <c r="E1113" s="21" t="s">
        <v>38</v>
      </c>
      <c r="F1113">
        <v>163.12154666118931</v>
      </c>
    </row>
    <row r="1114" spans="2:6" x14ac:dyDescent="0.25">
      <c r="B1114" s="21" t="s">
        <v>69</v>
      </c>
      <c r="C1114" s="21" t="s">
        <v>44</v>
      </c>
      <c r="D1114" s="21" t="s">
        <v>41</v>
      </c>
      <c r="E1114" s="21" t="s">
        <v>39</v>
      </c>
      <c r="F1114">
        <v>163.44009866002381</v>
      </c>
    </row>
    <row r="1115" spans="2:6" x14ac:dyDescent="0.25">
      <c r="B1115" s="21" t="s">
        <v>69</v>
      </c>
      <c r="C1115" s="21" t="s">
        <v>45</v>
      </c>
      <c r="D1115" s="21" t="s">
        <v>32</v>
      </c>
      <c r="E1115" s="21" t="s">
        <v>33</v>
      </c>
      <c r="F1115">
        <v>10</v>
      </c>
    </row>
    <row r="1116" spans="2:6" x14ac:dyDescent="0.25">
      <c r="B1116" s="21" t="s">
        <v>69</v>
      </c>
      <c r="C1116" s="21" t="s">
        <v>45</v>
      </c>
      <c r="D1116" s="21" t="s">
        <v>32</v>
      </c>
      <c r="E1116" s="21" t="s">
        <v>34</v>
      </c>
      <c r="F1116">
        <v>12.54835632982153</v>
      </c>
    </row>
    <row r="1117" spans="2:6" x14ac:dyDescent="0.25">
      <c r="B1117" s="21" t="s">
        <v>69</v>
      </c>
      <c r="C1117" s="21" t="s">
        <v>45</v>
      </c>
      <c r="D1117" s="21" t="s">
        <v>32</v>
      </c>
      <c r="E1117" s="21" t="s">
        <v>35</v>
      </c>
      <c r="F1117">
        <v>14.933043577650503</v>
      </c>
    </row>
    <row r="1118" spans="2:6" x14ac:dyDescent="0.25">
      <c r="B1118" s="21" t="s">
        <v>69</v>
      </c>
      <c r="C1118" s="21" t="s">
        <v>45</v>
      </c>
      <c r="D1118" s="21" t="s">
        <v>32</v>
      </c>
      <c r="E1118" s="21" t="s">
        <v>36</v>
      </c>
      <c r="F1118">
        <v>17.214871876699704</v>
      </c>
    </row>
    <row r="1119" spans="2:6" x14ac:dyDescent="0.25">
      <c r="B1119" s="21" t="s">
        <v>69</v>
      </c>
      <c r="C1119" s="21" t="s">
        <v>45</v>
      </c>
      <c r="D1119" s="21" t="s">
        <v>32</v>
      </c>
      <c r="E1119" s="21" t="s">
        <v>37</v>
      </c>
      <c r="F1119">
        <v>19.1001706005129</v>
      </c>
    </row>
    <row r="1120" spans="2:6" x14ac:dyDescent="0.25">
      <c r="B1120" s="21" t="s">
        <v>69</v>
      </c>
      <c r="C1120" s="21" t="s">
        <v>45</v>
      </c>
      <c r="D1120" s="21" t="s">
        <v>32</v>
      </c>
      <c r="E1120" s="21" t="s">
        <v>38</v>
      </c>
      <c r="F1120">
        <v>20.625150404266424</v>
      </c>
    </row>
    <row r="1121" spans="2:6" x14ac:dyDescent="0.25">
      <c r="B1121" s="21" t="s">
        <v>69</v>
      </c>
      <c r="C1121" s="21" t="s">
        <v>45</v>
      </c>
      <c r="D1121" s="21" t="s">
        <v>32</v>
      </c>
      <c r="E1121" s="21" t="s">
        <v>39</v>
      </c>
      <c r="F1121">
        <v>21.7846070559042</v>
      </c>
    </row>
    <row r="1122" spans="2:6" x14ac:dyDescent="0.25">
      <c r="B1122" s="21" t="s">
        <v>69</v>
      </c>
      <c r="C1122" s="21" t="s">
        <v>45</v>
      </c>
      <c r="D1122" s="21" t="s">
        <v>40</v>
      </c>
      <c r="E1122" s="21" t="s">
        <v>33</v>
      </c>
      <c r="F1122">
        <v>9.9999999999999982</v>
      </c>
    </row>
    <row r="1123" spans="2:6" x14ac:dyDescent="0.25">
      <c r="B1123" s="21" t="s">
        <v>69</v>
      </c>
      <c r="C1123" s="21" t="s">
        <v>45</v>
      </c>
      <c r="D1123" s="21" t="s">
        <v>40</v>
      </c>
      <c r="E1123" s="21" t="s">
        <v>34</v>
      </c>
      <c r="F1123">
        <v>10.831839374083284</v>
      </c>
    </row>
    <row r="1124" spans="2:6" x14ac:dyDescent="0.25">
      <c r="B1124" s="21" t="s">
        <v>69</v>
      </c>
      <c r="C1124" s="21" t="s">
        <v>45</v>
      </c>
      <c r="D1124" s="21" t="s">
        <v>40</v>
      </c>
      <c r="E1124" s="21" t="s">
        <v>35</v>
      </c>
      <c r="F1124">
        <v>11.469343557667795</v>
      </c>
    </row>
    <row r="1125" spans="2:6" x14ac:dyDescent="0.25">
      <c r="B1125" s="21" t="s">
        <v>69</v>
      </c>
      <c r="C1125" s="21" t="s">
        <v>45</v>
      </c>
      <c r="D1125" s="21" t="s">
        <v>40</v>
      </c>
      <c r="E1125" s="21" t="s">
        <v>36</v>
      </c>
      <c r="F1125">
        <v>12.153424773455246</v>
      </c>
    </row>
    <row r="1126" spans="2:6" x14ac:dyDescent="0.25">
      <c r="B1126" s="21" t="s">
        <v>69</v>
      </c>
      <c r="C1126" s="21" t="s">
        <v>45</v>
      </c>
      <c r="D1126" s="21" t="s">
        <v>40</v>
      </c>
      <c r="E1126" s="21" t="s">
        <v>37</v>
      </c>
      <c r="F1126">
        <v>12.589089732640776</v>
      </c>
    </row>
    <row r="1127" spans="2:6" x14ac:dyDescent="0.25">
      <c r="B1127" s="21" t="s">
        <v>69</v>
      </c>
      <c r="C1127" s="21" t="s">
        <v>45</v>
      </c>
      <c r="D1127" s="21" t="s">
        <v>40</v>
      </c>
      <c r="E1127" s="21" t="s">
        <v>38</v>
      </c>
      <c r="F1127">
        <v>12.92250200131709</v>
      </c>
    </row>
    <row r="1128" spans="2:6" x14ac:dyDescent="0.25">
      <c r="B1128" s="21" t="s">
        <v>69</v>
      </c>
      <c r="C1128" s="21" t="s">
        <v>45</v>
      </c>
      <c r="D1128" s="21" t="s">
        <v>40</v>
      </c>
      <c r="E1128" s="21" t="s">
        <v>39</v>
      </c>
      <c r="F1128">
        <v>13.167759694771293</v>
      </c>
    </row>
    <row r="1129" spans="2:6" x14ac:dyDescent="0.25">
      <c r="B1129" s="21" t="s">
        <v>69</v>
      </c>
      <c r="C1129" s="21" t="s">
        <v>45</v>
      </c>
      <c r="D1129" s="21" t="s">
        <v>41</v>
      </c>
      <c r="E1129" s="21" t="s">
        <v>33</v>
      </c>
      <c r="F1129">
        <v>10</v>
      </c>
    </row>
    <row r="1130" spans="2:6" x14ac:dyDescent="0.25">
      <c r="B1130" s="21" t="s">
        <v>69</v>
      </c>
      <c r="C1130" s="21" t="s">
        <v>45</v>
      </c>
      <c r="D1130" s="21" t="s">
        <v>41</v>
      </c>
      <c r="E1130" s="21" t="s">
        <v>34</v>
      </c>
      <c r="F1130">
        <v>10.451718188726284</v>
      </c>
    </row>
    <row r="1131" spans="2:6" x14ac:dyDescent="0.25">
      <c r="B1131" s="21" t="s">
        <v>69</v>
      </c>
      <c r="C1131" s="21" t="s">
        <v>45</v>
      </c>
      <c r="D1131" s="21" t="s">
        <v>41</v>
      </c>
      <c r="E1131" s="21" t="s">
        <v>35</v>
      </c>
      <c r="F1131">
        <v>10.754313214812147</v>
      </c>
    </row>
    <row r="1132" spans="2:6" x14ac:dyDescent="0.25">
      <c r="B1132" s="21" t="s">
        <v>69</v>
      </c>
      <c r="C1132" s="21" t="s">
        <v>45</v>
      </c>
      <c r="D1132" s="21" t="s">
        <v>41</v>
      </c>
      <c r="E1132" s="21" t="s">
        <v>36</v>
      </c>
      <c r="F1132">
        <v>10.754448032266767</v>
      </c>
    </row>
    <row r="1133" spans="2:6" x14ac:dyDescent="0.25">
      <c r="B1133" s="21" t="s">
        <v>69</v>
      </c>
      <c r="C1133" s="21" t="s">
        <v>45</v>
      </c>
      <c r="D1133" s="21" t="s">
        <v>41</v>
      </c>
      <c r="E1133" s="21" t="s">
        <v>37</v>
      </c>
      <c r="F1133">
        <v>10.833267890883628</v>
      </c>
    </row>
    <row r="1134" spans="2:6" x14ac:dyDescent="0.25">
      <c r="B1134" s="21" t="s">
        <v>69</v>
      </c>
      <c r="C1134" s="21" t="s">
        <v>45</v>
      </c>
      <c r="D1134" s="21" t="s">
        <v>41</v>
      </c>
      <c r="E1134" s="21" t="s">
        <v>38</v>
      </c>
      <c r="F1134">
        <v>10.874769777412622</v>
      </c>
    </row>
    <row r="1135" spans="2:6" x14ac:dyDescent="0.25">
      <c r="B1135" s="21" t="s">
        <v>69</v>
      </c>
      <c r="C1135" s="21" t="s">
        <v>45</v>
      </c>
      <c r="D1135" s="21" t="s">
        <v>41</v>
      </c>
      <c r="E1135" s="21" t="s">
        <v>39</v>
      </c>
      <c r="F1135">
        <v>10.896006577334923</v>
      </c>
    </row>
    <row r="1136" spans="2:6" x14ac:dyDescent="0.25">
      <c r="B1136" s="21" t="s">
        <v>69</v>
      </c>
      <c r="C1136" s="21" t="s">
        <v>46</v>
      </c>
      <c r="D1136" s="21" t="s">
        <v>32</v>
      </c>
      <c r="E1136" s="21" t="s">
        <v>33</v>
      </c>
      <c r="F1136">
        <v>4.9999999999999991</v>
      </c>
    </row>
    <row r="1137" spans="2:6" x14ac:dyDescent="0.25">
      <c r="B1137" s="21" t="s">
        <v>69</v>
      </c>
      <c r="C1137" s="21" t="s">
        <v>46</v>
      </c>
      <c r="D1137" s="21" t="s">
        <v>32</v>
      </c>
      <c r="E1137" s="21" t="s">
        <v>34</v>
      </c>
      <c r="F1137">
        <v>6.2741781649107669</v>
      </c>
    </row>
    <row r="1138" spans="2:6" x14ac:dyDescent="0.25">
      <c r="B1138" s="21" t="s">
        <v>69</v>
      </c>
      <c r="C1138" s="21" t="s">
        <v>46</v>
      </c>
      <c r="D1138" s="21" t="s">
        <v>32</v>
      </c>
      <c r="E1138" s="21" t="s">
        <v>35</v>
      </c>
      <c r="F1138">
        <v>7.4665217888252515</v>
      </c>
    </row>
    <row r="1139" spans="2:6" x14ac:dyDescent="0.25">
      <c r="B1139" s="21" t="s">
        <v>69</v>
      </c>
      <c r="C1139" s="21" t="s">
        <v>46</v>
      </c>
      <c r="D1139" s="21" t="s">
        <v>32</v>
      </c>
      <c r="E1139" s="21" t="s">
        <v>36</v>
      </c>
      <c r="F1139">
        <v>8.6074359383498518</v>
      </c>
    </row>
    <row r="1140" spans="2:6" x14ac:dyDescent="0.25">
      <c r="B1140" s="21" t="s">
        <v>69</v>
      </c>
      <c r="C1140" s="21" t="s">
        <v>46</v>
      </c>
      <c r="D1140" s="21" t="s">
        <v>32</v>
      </c>
      <c r="E1140" s="21" t="s">
        <v>37</v>
      </c>
      <c r="F1140">
        <v>9.5500853002564519</v>
      </c>
    </row>
    <row r="1141" spans="2:6" x14ac:dyDescent="0.25">
      <c r="B1141" s="21" t="s">
        <v>69</v>
      </c>
      <c r="C1141" s="21" t="s">
        <v>46</v>
      </c>
      <c r="D1141" s="21" t="s">
        <v>32</v>
      </c>
      <c r="E1141" s="21" t="s">
        <v>38</v>
      </c>
      <c r="F1141">
        <v>10.312575202133214</v>
      </c>
    </row>
    <row r="1142" spans="2:6" x14ac:dyDescent="0.25">
      <c r="B1142" s="21" t="s">
        <v>69</v>
      </c>
      <c r="C1142" s="21" t="s">
        <v>46</v>
      </c>
      <c r="D1142" s="21" t="s">
        <v>32</v>
      </c>
      <c r="E1142" s="21" t="s">
        <v>39</v>
      </c>
      <c r="F1142">
        <v>10.892303527952102</v>
      </c>
    </row>
    <row r="1143" spans="2:6" x14ac:dyDescent="0.25">
      <c r="B1143" s="21" t="s">
        <v>69</v>
      </c>
      <c r="C1143" s="21" t="s">
        <v>46</v>
      </c>
      <c r="D1143" s="21" t="s">
        <v>40</v>
      </c>
      <c r="E1143" s="21" t="s">
        <v>33</v>
      </c>
      <c r="F1143">
        <v>4.9999999999999991</v>
      </c>
    </row>
    <row r="1144" spans="2:6" x14ac:dyDescent="0.25">
      <c r="B1144" s="21" t="s">
        <v>69</v>
      </c>
      <c r="C1144" s="21" t="s">
        <v>46</v>
      </c>
      <c r="D1144" s="21" t="s">
        <v>40</v>
      </c>
      <c r="E1144" s="21" t="s">
        <v>34</v>
      </c>
      <c r="F1144">
        <v>5.415919687041642</v>
      </c>
    </row>
    <row r="1145" spans="2:6" x14ac:dyDescent="0.25">
      <c r="B1145" s="21" t="s">
        <v>69</v>
      </c>
      <c r="C1145" s="21" t="s">
        <v>46</v>
      </c>
      <c r="D1145" s="21" t="s">
        <v>40</v>
      </c>
      <c r="E1145" s="21" t="s">
        <v>35</v>
      </c>
      <c r="F1145">
        <v>5.7346717788338974</v>
      </c>
    </row>
    <row r="1146" spans="2:6" x14ac:dyDescent="0.25">
      <c r="B1146" s="21" t="s">
        <v>69</v>
      </c>
      <c r="C1146" s="21" t="s">
        <v>46</v>
      </c>
      <c r="D1146" s="21" t="s">
        <v>40</v>
      </c>
      <c r="E1146" s="21" t="s">
        <v>36</v>
      </c>
      <c r="F1146">
        <v>6.0767123867276212</v>
      </c>
    </row>
    <row r="1147" spans="2:6" x14ac:dyDescent="0.25">
      <c r="B1147" s="21" t="s">
        <v>69</v>
      </c>
      <c r="C1147" s="21" t="s">
        <v>46</v>
      </c>
      <c r="D1147" s="21" t="s">
        <v>40</v>
      </c>
      <c r="E1147" s="21" t="s">
        <v>37</v>
      </c>
      <c r="F1147">
        <v>6.294544866320388</v>
      </c>
    </row>
    <row r="1148" spans="2:6" x14ac:dyDescent="0.25">
      <c r="B1148" s="21" t="s">
        <v>69</v>
      </c>
      <c r="C1148" s="21" t="s">
        <v>46</v>
      </c>
      <c r="D1148" s="21" t="s">
        <v>40</v>
      </c>
      <c r="E1148" s="21" t="s">
        <v>38</v>
      </c>
      <c r="F1148">
        <v>6.4612510006585442</v>
      </c>
    </row>
    <row r="1149" spans="2:6" x14ac:dyDescent="0.25">
      <c r="B1149" s="21" t="s">
        <v>69</v>
      </c>
      <c r="C1149" s="21" t="s">
        <v>46</v>
      </c>
      <c r="D1149" s="21" t="s">
        <v>40</v>
      </c>
      <c r="E1149" s="21" t="s">
        <v>39</v>
      </c>
      <c r="F1149">
        <v>6.5838798473856457</v>
      </c>
    </row>
    <row r="1150" spans="2:6" x14ac:dyDescent="0.25">
      <c r="B1150" s="21" t="s">
        <v>69</v>
      </c>
      <c r="C1150" s="21" t="s">
        <v>46</v>
      </c>
      <c r="D1150" s="21" t="s">
        <v>41</v>
      </c>
      <c r="E1150" s="21" t="s">
        <v>33</v>
      </c>
      <c r="F1150">
        <v>5</v>
      </c>
    </row>
    <row r="1151" spans="2:6" x14ac:dyDescent="0.25">
      <c r="B1151" s="21" t="s">
        <v>69</v>
      </c>
      <c r="C1151" s="21" t="s">
        <v>46</v>
      </c>
      <c r="D1151" s="21" t="s">
        <v>41</v>
      </c>
      <c r="E1151" s="21" t="s">
        <v>34</v>
      </c>
      <c r="F1151">
        <v>5.2258590943631411</v>
      </c>
    </row>
    <row r="1152" spans="2:6" x14ac:dyDescent="0.25">
      <c r="B1152" s="21" t="s">
        <v>69</v>
      </c>
      <c r="C1152" s="21" t="s">
        <v>46</v>
      </c>
      <c r="D1152" s="21" t="s">
        <v>41</v>
      </c>
      <c r="E1152" s="21" t="s">
        <v>35</v>
      </c>
      <c r="F1152">
        <v>5.3771566074060724</v>
      </c>
    </row>
    <row r="1153" spans="2:6" x14ac:dyDescent="0.25">
      <c r="B1153" s="21" t="s">
        <v>69</v>
      </c>
      <c r="C1153" s="21" t="s">
        <v>46</v>
      </c>
      <c r="D1153" s="21" t="s">
        <v>41</v>
      </c>
      <c r="E1153" s="21" t="s">
        <v>36</v>
      </c>
      <c r="F1153">
        <v>5.3772240161333844</v>
      </c>
    </row>
    <row r="1154" spans="2:6" x14ac:dyDescent="0.25">
      <c r="B1154" s="21" t="s">
        <v>69</v>
      </c>
      <c r="C1154" s="21" t="s">
        <v>46</v>
      </c>
      <c r="D1154" s="21" t="s">
        <v>41</v>
      </c>
      <c r="E1154" s="21" t="s">
        <v>37</v>
      </c>
      <c r="F1154">
        <v>5.4166339454418138</v>
      </c>
    </row>
    <row r="1155" spans="2:6" x14ac:dyDescent="0.25">
      <c r="B1155" s="21" t="s">
        <v>69</v>
      </c>
      <c r="C1155" s="21" t="s">
        <v>46</v>
      </c>
      <c r="D1155" s="21" t="s">
        <v>41</v>
      </c>
      <c r="E1155" s="21" t="s">
        <v>38</v>
      </c>
      <c r="F1155">
        <v>5.4373848887063101</v>
      </c>
    </row>
    <row r="1156" spans="2:6" x14ac:dyDescent="0.25">
      <c r="B1156" s="21" t="s">
        <v>69</v>
      </c>
      <c r="C1156" s="21" t="s">
        <v>46</v>
      </c>
      <c r="D1156" s="21" t="s">
        <v>41</v>
      </c>
      <c r="E1156" s="21" t="s">
        <v>39</v>
      </c>
      <c r="F1156">
        <v>5.4480032886674605</v>
      </c>
    </row>
    <row r="1157" spans="2:6" x14ac:dyDescent="0.25">
      <c r="B1157" s="21" t="s">
        <v>69</v>
      </c>
      <c r="C1157" s="21" t="s">
        <v>47</v>
      </c>
      <c r="D1157" s="21" t="s">
        <v>32</v>
      </c>
      <c r="E1157" s="21" t="s">
        <v>33</v>
      </c>
      <c r="F1157">
        <v>68.000000000000014</v>
      </c>
    </row>
    <row r="1158" spans="2:6" x14ac:dyDescent="0.25">
      <c r="B1158" s="21" t="s">
        <v>69</v>
      </c>
      <c r="C1158" s="21" t="s">
        <v>47</v>
      </c>
      <c r="D1158" s="21" t="s">
        <v>32</v>
      </c>
      <c r="E1158" s="21" t="s">
        <v>34</v>
      </c>
      <c r="F1158">
        <v>78.295275306073094</v>
      </c>
    </row>
    <row r="1159" spans="2:6" x14ac:dyDescent="0.25">
      <c r="B1159" s="21" t="s">
        <v>69</v>
      </c>
      <c r="C1159" s="21" t="s">
        <v>47</v>
      </c>
      <c r="D1159" s="21" t="s">
        <v>32</v>
      </c>
      <c r="E1159" s="21" t="s">
        <v>35</v>
      </c>
      <c r="F1159">
        <v>87.299560364845661</v>
      </c>
    </row>
    <row r="1160" spans="2:6" x14ac:dyDescent="0.25">
      <c r="B1160" s="21" t="s">
        <v>69</v>
      </c>
      <c r="C1160" s="21" t="s">
        <v>47</v>
      </c>
      <c r="D1160" s="21" t="s">
        <v>32</v>
      </c>
      <c r="E1160" s="21" t="s">
        <v>36</v>
      </c>
      <c r="F1160">
        <v>98.067358668178755</v>
      </c>
    </row>
    <row r="1161" spans="2:6" x14ac:dyDescent="0.25">
      <c r="B1161" s="21" t="s">
        <v>69</v>
      </c>
      <c r="C1161" s="21" t="s">
        <v>47</v>
      </c>
      <c r="D1161" s="21" t="s">
        <v>32</v>
      </c>
      <c r="E1161" s="21" t="s">
        <v>37</v>
      </c>
      <c r="F1161">
        <v>106.03672390040829</v>
      </c>
    </row>
    <row r="1162" spans="2:6" x14ac:dyDescent="0.25">
      <c r="B1162" s="21" t="s">
        <v>69</v>
      </c>
      <c r="C1162" s="21" t="s">
        <v>47</v>
      </c>
      <c r="D1162" s="21" t="s">
        <v>32</v>
      </c>
      <c r="E1162" s="21" t="s">
        <v>38</v>
      </c>
      <c r="F1162">
        <v>112.93403194557233</v>
      </c>
    </row>
    <row r="1163" spans="2:6" x14ac:dyDescent="0.25">
      <c r="B1163" s="21" t="s">
        <v>69</v>
      </c>
      <c r="C1163" s="21" t="s">
        <v>47</v>
      </c>
      <c r="D1163" s="21" t="s">
        <v>32</v>
      </c>
      <c r="E1163" s="21" t="s">
        <v>39</v>
      </c>
      <c r="F1163">
        <v>118.672923806092</v>
      </c>
    </row>
    <row r="1164" spans="2:6" x14ac:dyDescent="0.25">
      <c r="B1164" s="21" t="s">
        <v>69</v>
      </c>
      <c r="C1164" s="21" t="s">
        <v>47</v>
      </c>
      <c r="D1164" s="21" t="s">
        <v>40</v>
      </c>
      <c r="E1164" s="21" t="s">
        <v>33</v>
      </c>
      <c r="F1164">
        <v>35.999999999999993</v>
      </c>
    </row>
    <row r="1165" spans="2:6" x14ac:dyDescent="0.25">
      <c r="B1165" s="21" t="s">
        <v>69</v>
      </c>
      <c r="C1165" s="21" t="s">
        <v>47</v>
      </c>
      <c r="D1165" s="21" t="s">
        <v>40</v>
      </c>
      <c r="E1165" s="21" t="s">
        <v>34</v>
      </c>
      <c r="F1165">
        <v>37.782693287223339</v>
      </c>
    </row>
    <row r="1166" spans="2:6" x14ac:dyDescent="0.25">
      <c r="B1166" s="21" t="s">
        <v>69</v>
      </c>
      <c r="C1166" s="21" t="s">
        <v>47</v>
      </c>
      <c r="D1166" s="21" t="s">
        <v>40</v>
      </c>
      <c r="E1166" s="21" t="s">
        <v>35</v>
      </c>
      <c r="F1166">
        <v>39.076954942039443</v>
      </c>
    </row>
    <row r="1167" spans="2:6" x14ac:dyDescent="0.25">
      <c r="B1167" s="21" t="s">
        <v>69</v>
      </c>
      <c r="C1167" s="21" t="s">
        <v>47</v>
      </c>
      <c r="D1167" s="21" t="s">
        <v>40</v>
      </c>
      <c r="E1167" s="21" t="s">
        <v>36</v>
      </c>
      <c r="F1167">
        <v>41.278072003597345</v>
      </c>
    </row>
    <row r="1168" spans="2:6" x14ac:dyDescent="0.25">
      <c r="B1168" s="21" t="s">
        <v>69</v>
      </c>
      <c r="C1168" s="21" t="s">
        <v>47</v>
      </c>
      <c r="D1168" s="21" t="s">
        <v>40</v>
      </c>
      <c r="E1168" s="21" t="s">
        <v>37</v>
      </c>
      <c r="F1168">
        <v>42.420819535536928</v>
      </c>
    </row>
    <row r="1169" spans="2:6" x14ac:dyDescent="0.25">
      <c r="B1169" s="21" t="s">
        <v>69</v>
      </c>
      <c r="C1169" s="21" t="s">
        <v>47</v>
      </c>
      <c r="D1169" s="21" t="s">
        <v>40</v>
      </c>
      <c r="E1169" s="21" t="s">
        <v>38</v>
      </c>
      <c r="F1169">
        <v>43.360838132719223</v>
      </c>
    </row>
    <row r="1170" spans="2:6" x14ac:dyDescent="0.25">
      <c r="B1170" s="21" t="s">
        <v>69</v>
      </c>
      <c r="C1170" s="21" t="s">
        <v>47</v>
      </c>
      <c r="D1170" s="21" t="s">
        <v>40</v>
      </c>
      <c r="E1170" s="21" t="s">
        <v>39</v>
      </c>
      <c r="F1170">
        <v>44.089182083169398</v>
      </c>
    </row>
    <row r="1171" spans="2:6" x14ac:dyDescent="0.25">
      <c r="B1171" s="21" t="s">
        <v>69</v>
      </c>
      <c r="C1171" s="21" t="s">
        <v>47</v>
      </c>
      <c r="D1171" s="21" t="s">
        <v>41</v>
      </c>
      <c r="E1171" s="21" t="s">
        <v>33</v>
      </c>
      <c r="F1171">
        <v>68</v>
      </c>
    </row>
    <row r="1172" spans="2:6" x14ac:dyDescent="0.25">
      <c r="B1172" s="21" t="s">
        <v>69</v>
      </c>
      <c r="C1172" s="21" t="s">
        <v>47</v>
      </c>
      <c r="D1172" s="21" t="s">
        <v>41</v>
      </c>
      <c r="E1172" s="21" t="s">
        <v>34</v>
      </c>
      <c r="F1172">
        <v>71.063005334656424</v>
      </c>
    </row>
    <row r="1173" spans="2:6" x14ac:dyDescent="0.25">
      <c r="B1173" s="21" t="s">
        <v>69</v>
      </c>
      <c r="C1173" s="21" t="s">
        <v>47</v>
      </c>
      <c r="D1173" s="21" t="s">
        <v>41</v>
      </c>
      <c r="E1173" s="21" t="s">
        <v>35</v>
      </c>
      <c r="F1173">
        <v>73.096402152160024</v>
      </c>
    </row>
    <row r="1174" spans="2:6" x14ac:dyDescent="0.25">
      <c r="B1174" s="21" t="s">
        <v>69</v>
      </c>
      <c r="C1174" s="21" t="s">
        <v>47</v>
      </c>
      <c r="D1174" s="21" t="s">
        <v>41</v>
      </c>
      <c r="E1174" s="21" t="s">
        <v>36</v>
      </c>
      <c r="F1174">
        <v>74.019674314243744</v>
      </c>
    </row>
    <row r="1175" spans="2:6" x14ac:dyDescent="0.25">
      <c r="B1175" s="21" t="s">
        <v>69</v>
      </c>
      <c r="C1175" s="21" t="s">
        <v>47</v>
      </c>
      <c r="D1175" s="21" t="s">
        <v>41</v>
      </c>
      <c r="E1175" s="21" t="s">
        <v>37</v>
      </c>
      <c r="F1175">
        <v>74.956331052325638</v>
      </c>
    </row>
    <row r="1176" spans="2:6" x14ac:dyDescent="0.25">
      <c r="B1176" s="21" t="s">
        <v>69</v>
      </c>
      <c r="C1176" s="21" t="s">
        <v>47</v>
      </c>
      <c r="D1176" s="21" t="s">
        <v>41</v>
      </c>
      <c r="E1176" s="21" t="s">
        <v>38</v>
      </c>
      <c r="F1176">
        <v>75.657562431409957</v>
      </c>
    </row>
    <row r="1177" spans="2:6" x14ac:dyDescent="0.25">
      <c r="B1177" s="21" t="s">
        <v>69</v>
      </c>
      <c r="C1177" s="21" t="s">
        <v>47</v>
      </c>
      <c r="D1177" s="21" t="s">
        <v>41</v>
      </c>
      <c r="E1177" s="21" t="s">
        <v>39</v>
      </c>
      <c r="F1177">
        <v>76.207454653333599</v>
      </c>
    </row>
    <row r="1178" spans="2:6" x14ac:dyDescent="0.25">
      <c r="B1178" s="21" t="s">
        <v>70</v>
      </c>
      <c r="C1178" s="21" t="s">
        <v>31</v>
      </c>
      <c r="D1178" s="21" t="s">
        <v>32</v>
      </c>
      <c r="E1178" s="21" t="s">
        <v>33</v>
      </c>
      <c r="F1178">
        <v>72</v>
      </c>
    </row>
    <row r="1179" spans="2:6" x14ac:dyDescent="0.25">
      <c r="B1179" s="21" t="s">
        <v>70</v>
      </c>
      <c r="C1179" s="21" t="s">
        <v>31</v>
      </c>
      <c r="D1179" s="21" t="s">
        <v>32</v>
      </c>
      <c r="E1179" s="21" t="s">
        <v>34</v>
      </c>
      <c r="F1179">
        <v>83.885838118763814</v>
      </c>
    </row>
    <row r="1180" spans="2:6" x14ac:dyDescent="0.25">
      <c r="B1180" s="21" t="s">
        <v>70</v>
      </c>
      <c r="C1180" s="21" t="s">
        <v>31</v>
      </c>
      <c r="D1180" s="21" t="s">
        <v>32</v>
      </c>
      <c r="E1180" s="21" t="s">
        <v>35</v>
      </c>
      <c r="F1180">
        <v>93.764219875697663</v>
      </c>
    </row>
    <row r="1181" spans="2:6" x14ac:dyDescent="0.25">
      <c r="B1181" s="21" t="s">
        <v>70</v>
      </c>
      <c r="C1181" s="21" t="s">
        <v>31</v>
      </c>
      <c r="D1181" s="21" t="s">
        <v>32</v>
      </c>
      <c r="E1181" s="21" t="s">
        <v>36</v>
      </c>
      <c r="F1181">
        <v>105.29427499263377</v>
      </c>
    </row>
    <row r="1182" spans="2:6" x14ac:dyDescent="0.25">
      <c r="B1182" s="21" t="s">
        <v>70</v>
      </c>
      <c r="C1182" s="21" t="s">
        <v>31</v>
      </c>
      <c r="D1182" s="21" t="s">
        <v>32</v>
      </c>
      <c r="E1182" s="21" t="s">
        <v>37</v>
      </c>
      <c r="F1182">
        <v>114.63492245183211</v>
      </c>
    </row>
    <row r="1183" spans="2:6" x14ac:dyDescent="0.25">
      <c r="B1183" s="21" t="s">
        <v>70</v>
      </c>
      <c r="C1183" s="21" t="s">
        <v>31</v>
      </c>
      <c r="D1183" s="21" t="s">
        <v>32</v>
      </c>
      <c r="E1183" s="21" t="s">
        <v>38</v>
      </c>
      <c r="F1183">
        <v>123.206627381057</v>
      </c>
    </row>
    <row r="1184" spans="2:6" x14ac:dyDescent="0.25">
      <c r="B1184" s="21" t="s">
        <v>70</v>
      </c>
      <c r="C1184" s="21" t="s">
        <v>31</v>
      </c>
      <c r="D1184" s="21" t="s">
        <v>32</v>
      </c>
      <c r="E1184" s="21" t="s">
        <v>39</v>
      </c>
      <c r="F1184">
        <v>131.04297691063218</v>
      </c>
    </row>
    <row r="1185" spans="2:6" x14ac:dyDescent="0.25">
      <c r="B1185" s="21" t="s">
        <v>70</v>
      </c>
      <c r="C1185" s="21" t="s">
        <v>31</v>
      </c>
      <c r="D1185" s="21" t="s">
        <v>40</v>
      </c>
      <c r="E1185" s="21" t="s">
        <v>33</v>
      </c>
      <c r="F1185">
        <v>72</v>
      </c>
    </row>
    <row r="1186" spans="2:6" x14ac:dyDescent="0.25">
      <c r="B1186" s="21" t="s">
        <v>70</v>
      </c>
      <c r="C1186" s="21" t="s">
        <v>31</v>
      </c>
      <c r="D1186" s="21" t="s">
        <v>40</v>
      </c>
      <c r="E1186" s="21" t="s">
        <v>34</v>
      </c>
      <c r="F1186">
        <v>78.166604734422762</v>
      </c>
    </row>
    <row r="1187" spans="2:6" x14ac:dyDescent="0.25">
      <c r="B1187" s="21" t="s">
        <v>70</v>
      </c>
      <c r="C1187" s="21" t="s">
        <v>31</v>
      </c>
      <c r="D1187" s="21" t="s">
        <v>40</v>
      </c>
      <c r="E1187" s="21" t="s">
        <v>35</v>
      </c>
      <c r="F1187">
        <v>82.561373178263324</v>
      </c>
    </row>
    <row r="1188" spans="2:6" x14ac:dyDescent="0.25">
      <c r="B1188" s="21" t="s">
        <v>70</v>
      </c>
      <c r="C1188" s="21" t="s">
        <v>31</v>
      </c>
      <c r="D1188" s="21" t="s">
        <v>40</v>
      </c>
      <c r="E1188" s="21" t="s">
        <v>36</v>
      </c>
      <c r="F1188">
        <v>88.750664813851401</v>
      </c>
    </row>
    <row r="1189" spans="2:6" x14ac:dyDescent="0.25">
      <c r="B1189" s="21" t="s">
        <v>70</v>
      </c>
      <c r="C1189" s="21" t="s">
        <v>31</v>
      </c>
      <c r="D1189" s="21" t="s">
        <v>40</v>
      </c>
      <c r="E1189" s="21" t="s">
        <v>37</v>
      </c>
      <c r="F1189">
        <v>93.300051351204317</v>
      </c>
    </row>
    <row r="1190" spans="2:6" x14ac:dyDescent="0.25">
      <c r="B1190" s="21" t="s">
        <v>70</v>
      </c>
      <c r="C1190" s="21" t="s">
        <v>31</v>
      </c>
      <c r="D1190" s="21" t="s">
        <v>40</v>
      </c>
      <c r="E1190" s="21" t="s">
        <v>38</v>
      </c>
      <c r="F1190">
        <v>97.635757145400007</v>
      </c>
    </row>
    <row r="1191" spans="2:6" x14ac:dyDescent="0.25">
      <c r="B1191" s="21" t="s">
        <v>70</v>
      </c>
      <c r="C1191" s="21" t="s">
        <v>31</v>
      </c>
      <c r="D1191" s="21" t="s">
        <v>40</v>
      </c>
      <c r="E1191" s="21" t="s">
        <v>39</v>
      </c>
      <c r="F1191">
        <v>101.81389513913872</v>
      </c>
    </row>
    <row r="1192" spans="2:6" x14ac:dyDescent="0.25">
      <c r="B1192" s="21" t="s">
        <v>70</v>
      </c>
      <c r="C1192" s="21" t="s">
        <v>31</v>
      </c>
      <c r="D1192" s="21" t="s">
        <v>41</v>
      </c>
      <c r="E1192" s="21" t="s">
        <v>33</v>
      </c>
      <c r="F1192">
        <v>72</v>
      </c>
    </row>
    <row r="1193" spans="2:6" x14ac:dyDescent="0.25">
      <c r="B1193" s="21" t="s">
        <v>70</v>
      </c>
      <c r="C1193" s="21" t="s">
        <v>31</v>
      </c>
      <c r="D1193" s="21" t="s">
        <v>41</v>
      </c>
      <c r="E1193" s="21" t="s">
        <v>34</v>
      </c>
      <c r="F1193">
        <v>76.963159263285633</v>
      </c>
    </row>
    <row r="1194" spans="2:6" x14ac:dyDescent="0.25">
      <c r="B1194" s="21" t="s">
        <v>70</v>
      </c>
      <c r="C1194" s="21" t="s">
        <v>31</v>
      </c>
      <c r="D1194" s="21" t="s">
        <v>41</v>
      </c>
      <c r="E1194" s="21" t="s">
        <v>35</v>
      </c>
      <c r="F1194">
        <v>80.279302541859309</v>
      </c>
    </row>
    <row r="1195" spans="2:6" x14ac:dyDescent="0.25">
      <c r="B1195" s="21" t="s">
        <v>70</v>
      </c>
      <c r="C1195" s="21" t="s">
        <v>31</v>
      </c>
      <c r="D1195" s="21" t="s">
        <v>41</v>
      </c>
      <c r="E1195" s="21" t="s">
        <v>36</v>
      </c>
      <c r="F1195">
        <v>82.711209808607521</v>
      </c>
    </row>
    <row r="1196" spans="2:6" x14ac:dyDescent="0.25">
      <c r="B1196" s="21" t="s">
        <v>70</v>
      </c>
      <c r="C1196" s="21" t="s">
        <v>31</v>
      </c>
      <c r="D1196" s="21" t="s">
        <v>41</v>
      </c>
      <c r="E1196" s="21" t="s">
        <v>37</v>
      </c>
      <c r="F1196">
        <v>85.144818588302542</v>
      </c>
    </row>
    <row r="1197" spans="2:6" x14ac:dyDescent="0.25">
      <c r="B1197" s="21" t="s">
        <v>70</v>
      </c>
      <c r="C1197" s="21" t="s">
        <v>31</v>
      </c>
      <c r="D1197" s="21" t="s">
        <v>41</v>
      </c>
      <c r="E1197" s="21" t="s">
        <v>38</v>
      </c>
      <c r="F1197">
        <v>87.315045714145896</v>
      </c>
    </row>
    <row r="1198" spans="2:6" x14ac:dyDescent="0.25">
      <c r="B1198" s="21" t="s">
        <v>70</v>
      </c>
      <c r="C1198" s="21" t="s">
        <v>31</v>
      </c>
      <c r="D1198" s="21" t="s">
        <v>41</v>
      </c>
      <c r="E1198" s="21" t="s">
        <v>39</v>
      </c>
      <c r="F1198">
        <v>89.385554026991713</v>
      </c>
    </row>
    <row r="1199" spans="2:6" x14ac:dyDescent="0.25">
      <c r="B1199" s="21" t="s">
        <v>70</v>
      </c>
      <c r="C1199" s="21" t="s">
        <v>42</v>
      </c>
      <c r="D1199" s="21" t="s">
        <v>32</v>
      </c>
      <c r="E1199" s="21" t="s">
        <v>33</v>
      </c>
      <c r="F1199">
        <v>40</v>
      </c>
    </row>
    <row r="1200" spans="2:6" x14ac:dyDescent="0.25">
      <c r="B1200" s="21" t="s">
        <v>70</v>
      </c>
      <c r="C1200" s="21" t="s">
        <v>42</v>
      </c>
      <c r="D1200" s="21" t="s">
        <v>32</v>
      </c>
      <c r="E1200" s="21" t="s">
        <v>34</v>
      </c>
      <c r="F1200">
        <v>46.603243399313236</v>
      </c>
    </row>
    <row r="1201" spans="2:6" x14ac:dyDescent="0.25">
      <c r="B1201" s="21" t="s">
        <v>70</v>
      </c>
      <c r="C1201" s="21" t="s">
        <v>42</v>
      </c>
      <c r="D1201" s="21" t="s">
        <v>32</v>
      </c>
      <c r="E1201" s="21" t="s">
        <v>35</v>
      </c>
      <c r="F1201">
        <v>52.091233264276482</v>
      </c>
    </row>
    <row r="1202" spans="2:6" x14ac:dyDescent="0.25">
      <c r="B1202" s="21" t="s">
        <v>70</v>
      </c>
      <c r="C1202" s="21" t="s">
        <v>42</v>
      </c>
      <c r="D1202" s="21" t="s">
        <v>32</v>
      </c>
      <c r="E1202" s="21" t="s">
        <v>36</v>
      </c>
      <c r="F1202">
        <v>58.496819440352098</v>
      </c>
    </row>
    <row r="1203" spans="2:6" x14ac:dyDescent="0.25">
      <c r="B1203" s="21" t="s">
        <v>70</v>
      </c>
      <c r="C1203" s="21" t="s">
        <v>42</v>
      </c>
      <c r="D1203" s="21" t="s">
        <v>32</v>
      </c>
      <c r="E1203" s="21" t="s">
        <v>37</v>
      </c>
      <c r="F1203">
        <v>63.686068028795617</v>
      </c>
    </row>
    <row r="1204" spans="2:6" x14ac:dyDescent="0.25">
      <c r="B1204" s="21" t="s">
        <v>70</v>
      </c>
      <c r="C1204" s="21" t="s">
        <v>42</v>
      </c>
      <c r="D1204" s="21" t="s">
        <v>32</v>
      </c>
      <c r="E1204" s="21" t="s">
        <v>38</v>
      </c>
      <c r="F1204">
        <v>68.448126322809443</v>
      </c>
    </row>
    <row r="1205" spans="2:6" x14ac:dyDescent="0.25">
      <c r="B1205" s="21" t="s">
        <v>70</v>
      </c>
      <c r="C1205" s="21" t="s">
        <v>42</v>
      </c>
      <c r="D1205" s="21" t="s">
        <v>32</v>
      </c>
      <c r="E1205" s="21" t="s">
        <v>39</v>
      </c>
      <c r="F1205">
        <v>72.801653839240103</v>
      </c>
    </row>
    <row r="1206" spans="2:6" x14ac:dyDescent="0.25">
      <c r="B1206" s="21" t="s">
        <v>70</v>
      </c>
      <c r="C1206" s="21" t="s">
        <v>42</v>
      </c>
      <c r="D1206" s="21" t="s">
        <v>40</v>
      </c>
      <c r="E1206" s="21" t="s">
        <v>33</v>
      </c>
      <c r="F1206">
        <v>40</v>
      </c>
    </row>
    <row r="1207" spans="2:6" x14ac:dyDescent="0.25">
      <c r="B1207" s="21" t="s">
        <v>70</v>
      </c>
      <c r="C1207" s="21" t="s">
        <v>42</v>
      </c>
      <c r="D1207" s="21" t="s">
        <v>40</v>
      </c>
      <c r="E1207" s="21" t="s">
        <v>34</v>
      </c>
      <c r="F1207">
        <v>43.425891519123759</v>
      </c>
    </row>
    <row r="1208" spans="2:6" x14ac:dyDescent="0.25">
      <c r="B1208" s="21" t="s">
        <v>70</v>
      </c>
      <c r="C1208" s="21" t="s">
        <v>42</v>
      </c>
      <c r="D1208" s="21" t="s">
        <v>40</v>
      </c>
      <c r="E1208" s="21" t="s">
        <v>35</v>
      </c>
      <c r="F1208">
        <v>45.867429543479624</v>
      </c>
    </row>
    <row r="1209" spans="2:6" x14ac:dyDescent="0.25">
      <c r="B1209" s="21" t="s">
        <v>70</v>
      </c>
      <c r="C1209" s="21" t="s">
        <v>42</v>
      </c>
      <c r="D1209" s="21" t="s">
        <v>40</v>
      </c>
      <c r="E1209" s="21" t="s">
        <v>36</v>
      </c>
      <c r="F1209">
        <v>49.305924896584116</v>
      </c>
    </row>
    <row r="1210" spans="2:6" x14ac:dyDescent="0.25">
      <c r="B1210" s="21" t="s">
        <v>70</v>
      </c>
      <c r="C1210" s="21" t="s">
        <v>42</v>
      </c>
      <c r="D1210" s="21" t="s">
        <v>40</v>
      </c>
      <c r="E1210" s="21" t="s">
        <v>37</v>
      </c>
      <c r="F1210">
        <v>51.833361861780169</v>
      </c>
    </row>
    <row r="1211" spans="2:6" x14ac:dyDescent="0.25">
      <c r="B1211" s="21" t="s">
        <v>70</v>
      </c>
      <c r="C1211" s="21" t="s">
        <v>42</v>
      </c>
      <c r="D1211" s="21" t="s">
        <v>40</v>
      </c>
      <c r="E1211" s="21" t="s">
        <v>38</v>
      </c>
      <c r="F1211">
        <v>54.242087302999998</v>
      </c>
    </row>
    <row r="1212" spans="2:6" x14ac:dyDescent="0.25">
      <c r="B1212" s="21" t="s">
        <v>70</v>
      </c>
      <c r="C1212" s="21" t="s">
        <v>42</v>
      </c>
      <c r="D1212" s="21" t="s">
        <v>40</v>
      </c>
      <c r="E1212" s="21" t="s">
        <v>39</v>
      </c>
      <c r="F1212">
        <v>56.563275077299288</v>
      </c>
    </row>
    <row r="1213" spans="2:6" x14ac:dyDescent="0.25">
      <c r="B1213" s="21" t="s">
        <v>70</v>
      </c>
      <c r="C1213" s="21" t="s">
        <v>42</v>
      </c>
      <c r="D1213" s="21" t="s">
        <v>41</v>
      </c>
      <c r="E1213" s="21" t="s">
        <v>33</v>
      </c>
      <c r="F1213">
        <v>40</v>
      </c>
    </row>
    <row r="1214" spans="2:6" x14ac:dyDescent="0.25">
      <c r="B1214" s="21" t="s">
        <v>70</v>
      </c>
      <c r="C1214" s="21" t="s">
        <v>42</v>
      </c>
      <c r="D1214" s="21" t="s">
        <v>41</v>
      </c>
      <c r="E1214" s="21" t="s">
        <v>34</v>
      </c>
      <c r="F1214">
        <v>42.757310701825354</v>
      </c>
    </row>
    <row r="1215" spans="2:6" x14ac:dyDescent="0.25">
      <c r="B1215" s="21" t="s">
        <v>70</v>
      </c>
      <c r="C1215" s="21" t="s">
        <v>42</v>
      </c>
      <c r="D1215" s="21" t="s">
        <v>41</v>
      </c>
      <c r="E1215" s="21" t="s">
        <v>35</v>
      </c>
      <c r="F1215">
        <v>44.599612523255168</v>
      </c>
    </row>
    <row r="1216" spans="2:6" x14ac:dyDescent="0.25">
      <c r="B1216" s="21" t="s">
        <v>70</v>
      </c>
      <c r="C1216" s="21" t="s">
        <v>42</v>
      </c>
      <c r="D1216" s="21" t="s">
        <v>41</v>
      </c>
      <c r="E1216" s="21" t="s">
        <v>36</v>
      </c>
      <c r="F1216">
        <v>45.950672115893063</v>
      </c>
    </row>
    <row r="1217" spans="2:6" x14ac:dyDescent="0.25">
      <c r="B1217" s="21" t="s">
        <v>70</v>
      </c>
      <c r="C1217" s="21" t="s">
        <v>42</v>
      </c>
      <c r="D1217" s="21" t="s">
        <v>41</v>
      </c>
      <c r="E1217" s="21" t="s">
        <v>37</v>
      </c>
      <c r="F1217">
        <v>47.302676993501414</v>
      </c>
    </row>
    <row r="1218" spans="2:6" x14ac:dyDescent="0.25">
      <c r="B1218" s="21" t="s">
        <v>70</v>
      </c>
      <c r="C1218" s="21" t="s">
        <v>42</v>
      </c>
      <c r="D1218" s="21" t="s">
        <v>41</v>
      </c>
      <c r="E1218" s="21" t="s">
        <v>38</v>
      </c>
      <c r="F1218">
        <v>48.508358730081049</v>
      </c>
    </row>
    <row r="1219" spans="2:6" x14ac:dyDescent="0.25">
      <c r="B1219" s="21" t="s">
        <v>70</v>
      </c>
      <c r="C1219" s="21" t="s">
        <v>42</v>
      </c>
      <c r="D1219" s="21" t="s">
        <v>41</v>
      </c>
      <c r="E1219" s="21" t="s">
        <v>39</v>
      </c>
      <c r="F1219">
        <v>49.658641126106502</v>
      </c>
    </row>
    <row r="1220" spans="2:6" x14ac:dyDescent="0.25">
      <c r="B1220" s="21" t="s">
        <v>70</v>
      </c>
      <c r="C1220" s="21" t="s">
        <v>43</v>
      </c>
      <c r="D1220" s="21" t="s">
        <v>32</v>
      </c>
      <c r="E1220" s="21" t="s">
        <v>33</v>
      </c>
      <c r="F1220">
        <v>60</v>
      </c>
    </row>
    <row r="1221" spans="2:6" x14ac:dyDescent="0.25">
      <c r="B1221" s="21" t="s">
        <v>70</v>
      </c>
      <c r="C1221" s="21" t="s">
        <v>43</v>
      </c>
      <c r="D1221" s="21" t="s">
        <v>32</v>
      </c>
      <c r="E1221" s="21" t="s">
        <v>34</v>
      </c>
      <c r="F1221">
        <v>69.904865098969836</v>
      </c>
    </row>
    <row r="1222" spans="2:6" x14ac:dyDescent="0.25">
      <c r="B1222" s="21" t="s">
        <v>70</v>
      </c>
      <c r="C1222" s="21" t="s">
        <v>43</v>
      </c>
      <c r="D1222" s="21" t="s">
        <v>32</v>
      </c>
      <c r="E1222" s="21" t="s">
        <v>35</v>
      </c>
      <c r="F1222">
        <v>78.136849896414716</v>
      </c>
    </row>
    <row r="1223" spans="2:6" x14ac:dyDescent="0.25">
      <c r="B1223" s="21" t="s">
        <v>70</v>
      </c>
      <c r="C1223" s="21" t="s">
        <v>43</v>
      </c>
      <c r="D1223" s="21" t="s">
        <v>32</v>
      </c>
      <c r="E1223" s="21" t="s">
        <v>36</v>
      </c>
      <c r="F1223">
        <v>87.745229160528154</v>
      </c>
    </row>
    <row r="1224" spans="2:6" x14ac:dyDescent="0.25">
      <c r="B1224" s="21" t="s">
        <v>70</v>
      </c>
      <c r="C1224" s="21" t="s">
        <v>43</v>
      </c>
      <c r="D1224" s="21" t="s">
        <v>32</v>
      </c>
      <c r="E1224" s="21" t="s">
        <v>37</v>
      </c>
      <c r="F1224">
        <v>95.529102043193433</v>
      </c>
    </row>
    <row r="1225" spans="2:6" x14ac:dyDescent="0.25">
      <c r="B1225" s="21" t="s">
        <v>70</v>
      </c>
      <c r="C1225" s="21" t="s">
        <v>43</v>
      </c>
      <c r="D1225" s="21" t="s">
        <v>32</v>
      </c>
      <c r="E1225" s="21" t="s">
        <v>38</v>
      </c>
      <c r="F1225">
        <v>102.67218948421417</v>
      </c>
    </row>
    <row r="1226" spans="2:6" x14ac:dyDescent="0.25">
      <c r="B1226" s="21" t="s">
        <v>70</v>
      </c>
      <c r="C1226" s="21" t="s">
        <v>43</v>
      </c>
      <c r="D1226" s="21" t="s">
        <v>32</v>
      </c>
      <c r="E1226" s="21" t="s">
        <v>39</v>
      </c>
      <c r="F1226">
        <v>109.20248075886015</v>
      </c>
    </row>
    <row r="1227" spans="2:6" x14ac:dyDescent="0.25">
      <c r="B1227" s="21" t="s">
        <v>70</v>
      </c>
      <c r="C1227" s="21" t="s">
        <v>43</v>
      </c>
      <c r="D1227" s="21" t="s">
        <v>40</v>
      </c>
      <c r="E1227" s="21" t="s">
        <v>33</v>
      </c>
      <c r="F1227">
        <v>60</v>
      </c>
    </row>
    <row r="1228" spans="2:6" x14ac:dyDescent="0.25">
      <c r="B1228" s="21" t="s">
        <v>70</v>
      </c>
      <c r="C1228" s="21" t="s">
        <v>43</v>
      </c>
      <c r="D1228" s="21" t="s">
        <v>40</v>
      </c>
      <c r="E1228" s="21" t="s">
        <v>34</v>
      </c>
      <c r="F1228">
        <v>65.138837278685628</v>
      </c>
    </row>
    <row r="1229" spans="2:6" x14ac:dyDescent="0.25">
      <c r="B1229" s="21" t="s">
        <v>70</v>
      </c>
      <c r="C1229" s="21" t="s">
        <v>43</v>
      </c>
      <c r="D1229" s="21" t="s">
        <v>40</v>
      </c>
      <c r="E1229" s="21" t="s">
        <v>35</v>
      </c>
      <c r="F1229">
        <v>68.801144315219446</v>
      </c>
    </row>
    <row r="1230" spans="2:6" x14ac:dyDescent="0.25">
      <c r="B1230" s="21" t="s">
        <v>70</v>
      </c>
      <c r="C1230" s="21" t="s">
        <v>43</v>
      </c>
      <c r="D1230" s="21" t="s">
        <v>40</v>
      </c>
      <c r="E1230" s="21" t="s">
        <v>36</v>
      </c>
      <c r="F1230">
        <v>73.958887344876189</v>
      </c>
    </row>
    <row r="1231" spans="2:6" x14ac:dyDescent="0.25">
      <c r="B1231" s="21" t="s">
        <v>70</v>
      </c>
      <c r="C1231" s="21" t="s">
        <v>43</v>
      </c>
      <c r="D1231" s="21" t="s">
        <v>40</v>
      </c>
      <c r="E1231" s="21" t="s">
        <v>37</v>
      </c>
      <c r="F1231">
        <v>77.750042792670257</v>
      </c>
    </row>
    <row r="1232" spans="2:6" x14ac:dyDescent="0.25">
      <c r="B1232" s="21" t="s">
        <v>70</v>
      </c>
      <c r="C1232" s="21" t="s">
        <v>43</v>
      </c>
      <c r="D1232" s="21" t="s">
        <v>40</v>
      </c>
      <c r="E1232" s="21" t="s">
        <v>38</v>
      </c>
      <c r="F1232">
        <v>81.363130954500008</v>
      </c>
    </row>
    <row r="1233" spans="2:6" x14ac:dyDescent="0.25">
      <c r="B1233" s="21" t="s">
        <v>70</v>
      </c>
      <c r="C1233" s="21" t="s">
        <v>43</v>
      </c>
      <c r="D1233" s="21" t="s">
        <v>40</v>
      </c>
      <c r="E1233" s="21" t="s">
        <v>39</v>
      </c>
      <c r="F1233">
        <v>84.844912615948942</v>
      </c>
    </row>
    <row r="1234" spans="2:6" x14ac:dyDescent="0.25">
      <c r="B1234" s="21" t="s">
        <v>70</v>
      </c>
      <c r="C1234" s="21" t="s">
        <v>43</v>
      </c>
      <c r="D1234" s="21" t="s">
        <v>41</v>
      </c>
      <c r="E1234" s="21" t="s">
        <v>33</v>
      </c>
      <c r="F1234">
        <v>60</v>
      </c>
    </row>
    <row r="1235" spans="2:6" x14ac:dyDescent="0.25">
      <c r="B1235" s="21" t="s">
        <v>70</v>
      </c>
      <c r="C1235" s="21" t="s">
        <v>43</v>
      </c>
      <c r="D1235" s="21" t="s">
        <v>41</v>
      </c>
      <c r="E1235" s="21" t="s">
        <v>34</v>
      </c>
      <c r="F1235">
        <v>64.135966052738027</v>
      </c>
    </row>
    <row r="1236" spans="2:6" x14ac:dyDescent="0.25">
      <c r="B1236" s="21" t="s">
        <v>70</v>
      </c>
      <c r="C1236" s="21" t="s">
        <v>43</v>
      </c>
      <c r="D1236" s="21" t="s">
        <v>41</v>
      </c>
      <c r="E1236" s="21" t="s">
        <v>35</v>
      </c>
      <c r="F1236">
        <v>66.899418784882741</v>
      </c>
    </row>
    <row r="1237" spans="2:6" x14ac:dyDescent="0.25">
      <c r="B1237" s="21" t="s">
        <v>70</v>
      </c>
      <c r="C1237" s="21" t="s">
        <v>43</v>
      </c>
      <c r="D1237" s="21" t="s">
        <v>41</v>
      </c>
      <c r="E1237" s="21" t="s">
        <v>36</v>
      </c>
      <c r="F1237">
        <v>68.926008173839591</v>
      </c>
    </row>
    <row r="1238" spans="2:6" x14ac:dyDescent="0.25">
      <c r="B1238" s="21" t="s">
        <v>70</v>
      </c>
      <c r="C1238" s="21" t="s">
        <v>43</v>
      </c>
      <c r="D1238" s="21" t="s">
        <v>41</v>
      </c>
      <c r="E1238" s="21" t="s">
        <v>37</v>
      </c>
      <c r="F1238">
        <v>70.954015490252118</v>
      </c>
    </row>
    <row r="1239" spans="2:6" x14ac:dyDescent="0.25">
      <c r="B1239" s="21" t="s">
        <v>70</v>
      </c>
      <c r="C1239" s="21" t="s">
        <v>43</v>
      </c>
      <c r="D1239" s="21" t="s">
        <v>41</v>
      </c>
      <c r="E1239" s="21" t="s">
        <v>38</v>
      </c>
      <c r="F1239">
        <v>72.762538095121585</v>
      </c>
    </row>
    <row r="1240" spans="2:6" x14ac:dyDescent="0.25">
      <c r="B1240" s="21" t="s">
        <v>70</v>
      </c>
      <c r="C1240" s="21" t="s">
        <v>43</v>
      </c>
      <c r="D1240" s="21" t="s">
        <v>41</v>
      </c>
      <c r="E1240" s="21" t="s">
        <v>39</v>
      </c>
      <c r="F1240">
        <v>74.487961689159746</v>
      </c>
    </row>
    <row r="1241" spans="2:6" x14ac:dyDescent="0.25">
      <c r="B1241" s="21" t="s">
        <v>70</v>
      </c>
      <c r="C1241" s="21" t="s">
        <v>44</v>
      </c>
      <c r="D1241" s="21" t="s">
        <v>32</v>
      </c>
      <c r="E1241" s="21" t="s">
        <v>33</v>
      </c>
      <c r="F1241">
        <v>10</v>
      </c>
    </row>
    <row r="1242" spans="2:6" x14ac:dyDescent="0.25">
      <c r="B1242" s="21" t="s">
        <v>70</v>
      </c>
      <c r="C1242" s="21" t="s">
        <v>44</v>
      </c>
      <c r="D1242" s="21" t="s">
        <v>32</v>
      </c>
      <c r="E1242" s="21" t="s">
        <v>34</v>
      </c>
      <c r="F1242">
        <v>11.650810849828307</v>
      </c>
    </row>
    <row r="1243" spans="2:6" x14ac:dyDescent="0.25">
      <c r="B1243" s="21" t="s">
        <v>70</v>
      </c>
      <c r="C1243" s="21" t="s">
        <v>44</v>
      </c>
      <c r="D1243" s="21" t="s">
        <v>32</v>
      </c>
      <c r="E1243" s="21" t="s">
        <v>35</v>
      </c>
      <c r="F1243">
        <v>13.022808316069121</v>
      </c>
    </row>
    <row r="1244" spans="2:6" x14ac:dyDescent="0.25">
      <c r="B1244" s="21" t="s">
        <v>70</v>
      </c>
      <c r="C1244" s="21" t="s">
        <v>44</v>
      </c>
      <c r="D1244" s="21" t="s">
        <v>32</v>
      </c>
      <c r="E1244" s="21" t="s">
        <v>36</v>
      </c>
      <c r="F1244">
        <v>14.624204860088026</v>
      </c>
    </row>
    <row r="1245" spans="2:6" x14ac:dyDescent="0.25">
      <c r="B1245" s="21" t="s">
        <v>70</v>
      </c>
      <c r="C1245" s="21" t="s">
        <v>44</v>
      </c>
      <c r="D1245" s="21" t="s">
        <v>32</v>
      </c>
      <c r="E1245" s="21" t="s">
        <v>37</v>
      </c>
      <c r="F1245">
        <v>15.921517007198906</v>
      </c>
    </row>
    <row r="1246" spans="2:6" x14ac:dyDescent="0.25">
      <c r="B1246" s="21" t="s">
        <v>70</v>
      </c>
      <c r="C1246" s="21" t="s">
        <v>44</v>
      </c>
      <c r="D1246" s="21" t="s">
        <v>32</v>
      </c>
      <c r="E1246" s="21" t="s">
        <v>38</v>
      </c>
      <c r="F1246">
        <v>17.112031580702364</v>
      </c>
    </row>
    <row r="1247" spans="2:6" x14ac:dyDescent="0.25">
      <c r="B1247" s="21" t="s">
        <v>70</v>
      </c>
      <c r="C1247" s="21" t="s">
        <v>44</v>
      </c>
      <c r="D1247" s="21" t="s">
        <v>32</v>
      </c>
      <c r="E1247" s="21" t="s">
        <v>39</v>
      </c>
      <c r="F1247">
        <v>18.200413459810026</v>
      </c>
    </row>
    <row r="1248" spans="2:6" x14ac:dyDescent="0.25">
      <c r="B1248" s="21" t="s">
        <v>70</v>
      </c>
      <c r="C1248" s="21" t="s">
        <v>44</v>
      </c>
      <c r="D1248" s="21" t="s">
        <v>40</v>
      </c>
      <c r="E1248" s="21" t="s">
        <v>33</v>
      </c>
      <c r="F1248">
        <v>10</v>
      </c>
    </row>
    <row r="1249" spans="2:6" x14ac:dyDescent="0.25">
      <c r="B1249" s="21" t="s">
        <v>70</v>
      </c>
      <c r="C1249" s="21" t="s">
        <v>44</v>
      </c>
      <c r="D1249" s="21" t="s">
        <v>40</v>
      </c>
      <c r="E1249" s="21" t="s">
        <v>34</v>
      </c>
      <c r="F1249">
        <v>10.856472879780936</v>
      </c>
    </row>
    <row r="1250" spans="2:6" x14ac:dyDescent="0.25">
      <c r="B1250" s="21" t="s">
        <v>70</v>
      </c>
      <c r="C1250" s="21" t="s">
        <v>44</v>
      </c>
      <c r="D1250" s="21" t="s">
        <v>40</v>
      </c>
      <c r="E1250" s="21" t="s">
        <v>35</v>
      </c>
      <c r="F1250">
        <v>11.466857385869904</v>
      </c>
    </row>
    <row r="1251" spans="2:6" x14ac:dyDescent="0.25">
      <c r="B1251" s="21" t="s">
        <v>70</v>
      </c>
      <c r="C1251" s="21" t="s">
        <v>44</v>
      </c>
      <c r="D1251" s="21" t="s">
        <v>40</v>
      </c>
      <c r="E1251" s="21" t="s">
        <v>36</v>
      </c>
      <c r="F1251">
        <v>12.326481224146027</v>
      </c>
    </row>
    <row r="1252" spans="2:6" x14ac:dyDescent="0.25">
      <c r="B1252" s="21" t="s">
        <v>70</v>
      </c>
      <c r="C1252" s="21" t="s">
        <v>44</v>
      </c>
      <c r="D1252" s="21" t="s">
        <v>40</v>
      </c>
      <c r="E1252" s="21" t="s">
        <v>37</v>
      </c>
      <c r="F1252">
        <v>12.958340465445042</v>
      </c>
    </row>
    <row r="1253" spans="2:6" x14ac:dyDescent="0.25">
      <c r="B1253" s="21" t="s">
        <v>70</v>
      </c>
      <c r="C1253" s="21" t="s">
        <v>44</v>
      </c>
      <c r="D1253" s="21" t="s">
        <v>40</v>
      </c>
      <c r="E1253" s="21" t="s">
        <v>38</v>
      </c>
      <c r="F1253">
        <v>13.56052182575</v>
      </c>
    </row>
    <row r="1254" spans="2:6" x14ac:dyDescent="0.25">
      <c r="B1254" s="21" t="s">
        <v>70</v>
      </c>
      <c r="C1254" s="21" t="s">
        <v>44</v>
      </c>
      <c r="D1254" s="21" t="s">
        <v>40</v>
      </c>
      <c r="E1254" s="21" t="s">
        <v>39</v>
      </c>
      <c r="F1254">
        <v>14.140818769324822</v>
      </c>
    </row>
    <row r="1255" spans="2:6" x14ac:dyDescent="0.25">
      <c r="B1255" s="21" t="s">
        <v>70</v>
      </c>
      <c r="C1255" s="21" t="s">
        <v>44</v>
      </c>
      <c r="D1255" s="21" t="s">
        <v>41</v>
      </c>
      <c r="E1255" s="21" t="s">
        <v>33</v>
      </c>
      <c r="F1255">
        <v>10</v>
      </c>
    </row>
    <row r="1256" spans="2:6" x14ac:dyDescent="0.25">
      <c r="B1256" s="21" t="s">
        <v>70</v>
      </c>
      <c r="C1256" s="21" t="s">
        <v>44</v>
      </c>
      <c r="D1256" s="21" t="s">
        <v>41</v>
      </c>
      <c r="E1256" s="21" t="s">
        <v>34</v>
      </c>
      <c r="F1256">
        <v>10.689327675456338</v>
      </c>
    </row>
    <row r="1257" spans="2:6" x14ac:dyDescent="0.25">
      <c r="B1257" s="21" t="s">
        <v>70</v>
      </c>
      <c r="C1257" s="21" t="s">
        <v>44</v>
      </c>
      <c r="D1257" s="21" t="s">
        <v>41</v>
      </c>
      <c r="E1257" s="21" t="s">
        <v>35</v>
      </c>
      <c r="F1257">
        <v>11.149903130813794</v>
      </c>
    </row>
    <row r="1258" spans="2:6" x14ac:dyDescent="0.25">
      <c r="B1258" s="21" t="s">
        <v>70</v>
      </c>
      <c r="C1258" s="21" t="s">
        <v>44</v>
      </c>
      <c r="D1258" s="21" t="s">
        <v>41</v>
      </c>
      <c r="E1258" s="21" t="s">
        <v>36</v>
      </c>
      <c r="F1258">
        <v>11.487668028973268</v>
      </c>
    </row>
    <row r="1259" spans="2:6" x14ac:dyDescent="0.25">
      <c r="B1259" s="21" t="s">
        <v>70</v>
      </c>
      <c r="C1259" s="21" t="s">
        <v>44</v>
      </c>
      <c r="D1259" s="21" t="s">
        <v>41</v>
      </c>
      <c r="E1259" s="21" t="s">
        <v>37</v>
      </c>
      <c r="F1259">
        <v>11.825669248375354</v>
      </c>
    </row>
    <row r="1260" spans="2:6" x14ac:dyDescent="0.25">
      <c r="B1260" s="21" t="s">
        <v>70</v>
      </c>
      <c r="C1260" s="21" t="s">
        <v>44</v>
      </c>
      <c r="D1260" s="21" t="s">
        <v>41</v>
      </c>
      <c r="E1260" s="21" t="s">
        <v>38</v>
      </c>
      <c r="F1260">
        <v>12.127089682520264</v>
      </c>
    </row>
    <row r="1261" spans="2:6" x14ac:dyDescent="0.25">
      <c r="B1261" s="21" t="s">
        <v>70</v>
      </c>
      <c r="C1261" s="21" t="s">
        <v>44</v>
      </c>
      <c r="D1261" s="21" t="s">
        <v>41</v>
      </c>
      <c r="E1261" s="21" t="s">
        <v>39</v>
      </c>
      <c r="F1261">
        <v>12.414660281526627</v>
      </c>
    </row>
    <row r="1262" spans="2:6" x14ac:dyDescent="0.25">
      <c r="B1262" s="21" t="s">
        <v>70</v>
      </c>
      <c r="C1262" s="21" t="s">
        <v>45</v>
      </c>
      <c r="D1262" s="21" t="s">
        <v>32</v>
      </c>
      <c r="E1262" s="21" t="s">
        <v>33</v>
      </c>
      <c r="F1262">
        <v>30</v>
      </c>
    </row>
    <row r="1263" spans="2:6" x14ac:dyDescent="0.25">
      <c r="B1263" s="21" t="s">
        <v>70</v>
      </c>
      <c r="C1263" s="21" t="s">
        <v>45</v>
      </c>
      <c r="D1263" s="21" t="s">
        <v>32</v>
      </c>
      <c r="E1263" s="21" t="s">
        <v>34</v>
      </c>
      <c r="F1263">
        <v>34.952432549484925</v>
      </c>
    </row>
    <row r="1264" spans="2:6" x14ac:dyDescent="0.25">
      <c r="B1264" s="21" t="s">
        <v>70</v>
      </c>
      <c r="C1264" s="21" t="s">
        <v>45</v>
      </c>
      <c r="D1264" s="21" t="s">
        <v>32</v>
      </c>
      <c r="E1264" s="21" t="s">
        <v>35</v>
      </c>
      <c r="F1264">
        <v>39.068424948207358</v>
      </c>
    </row>
    <row r="1265" spans="2:6" x14ac:dyDescent="0.25">
      <c r="B1265" s="21" t="s">
        <v>70</v>
      </c>
      <c r="C1265" s="21" t="s">
        <v>45</v>
      </c>
      <c r="D1265" s="21" t="s">
        <v>32</v>
      </c>
      <c r="E1265" s="21" t="s">
        <v>36</v>
      </c>
      <c r="F1265">
        <v>43.872614580264077</v>
      </c>
    </row>
    <row r="1266" spans="2:6" x14ac:dyDescent="0.25">
      <c r="B1266" s="21" t="s">
        <v>70</v>
      </c>
      <c r="C1266" s="21" t="s">
        <v>45</v>
      </c>
      <c r="D1266" s="21" t="s">
        <v>32</v>
      </c>
      <c r="E1266" s="21" t="s">
        <v>37</v>
      </c>
      <c r="F1266">
        <v>47.764551021596716</v>
      </c>
    </row>
    <row r="1267" spans="2:6" x14ac:dyDescent="0.25">
      <c r="B1267" s="21" t="s">
        <v>70</v>
      </c>
      <c r="C1267" s="21" t="s">
        <v>45</v>
      </c>
      <c r="D1267" s="21" t="s">
        <v>32</v>
      </c>
      <c r="E1267" s="21" t="s">
        <v>38</v>
      </c>
      <c r="F1267">
        <v>51.336094742107079</v>
      </c>
    </row>
    <row r="1268" spans="2:6" x14ac:dyDescent="0.25">
      <c r="B1268" s="21" t="s">
        <v>70</v>
      </c>
      <c r="C1268" s="21" t="s">
        <v>45</v>
      </c>
      <c r="D1268" s="21" t="s">
        <v>32</v>
      </c>
      <c r="E1268" s="21" t="s">
        <v>39</v>
      </c>
      <c r="F1268">
        <v>54.601240379430074</v>
      </c>
    </row>
    <row r="1269" spans="2:6" x14ac:dyDescent="0.25">
      <c r="B1269" s="21" t="s">
        <v>70</v>
      </c>
      <c r="C1269" s="21" t="s">
        <v>45</v>
      </c>
      <c r="D1269" s="21" t="s">
        <v>40</v>
      </c>
      <c r="E1269" s="21" t="s">
        <v>33</v>
      </c>
      <c r="F1269">
        <v>52</v>
      </c>
    </row>
    <row r="1270" spans="2:6" x14ac:dyDescent="0.25">
      <c r="B1270" s="21" t="s">
        <v>70</v>
      </c>
      <c r="C1270" s="21" t="s">
        <v>45</v>
      </c>
      <c r="D1270" s="21" t="s">
        <v>40</v>
      </c>
      <c r="E1270" s="21" t="s">
        <v>34</v>
      </c>
      <c r="F1270">
        <v>56.453658974860893</v>
      </c>
    </row>
    <row r="1271" spans="2:6" x14ac:dyDescent="0.25">
      <c r="B1271" s="21" t="s">
        <v>70</v>
      </c>
      <c r="C1271" s="21" t="s">
        <v>45</v>
      </c>
      <c r="D1271" s="21" t="s">
        <v>40</v>
      </c>
      <c r="E1271" s="21" t="s">
        <v>35</v>
      </c>
      <c r="F1271">
        <v>59.627658406523516</v>
      </c>
    </row>
    <row r="1272" spans="2:6" x14ac:dyDescent="0.25">
      <c r="B1272" s="21" t="s">
        <v>70</v>
      </c>
      <c r="C1272" s="21" t="s">
        <v>45</v>
      </c>
      <c r="D1272" s="21" t="s">
        <v>40</v>
      </c>
      <c r="E1272" s="21" t="s">
        <v>36</v>
      </c>
      <c r="F1272">
        <v>64.097702365559357</v>
      </c>
    </row>
    <row r="1273" spans="2:6" x14ac:dyDescent="0.25">
      <c r="B1273" s="21" t="s">
        <v>70</v>
      </c>
      <c r="C1273" s="21" t="s">
        <v>45</v>
      </c>
      <c r="D1273" s="21" t="s">
        <v>40</v>
      </c>
      <c r="E1273" s="21" t="s">
        <v>37</v>
      </c>
      <c r="F1273">
        <v>67.383370420314236</v>
      </c>
    </row>
    <row r="1274" spans="2:6" x14ac:dyDescent="0.25">
      <c r="B1274" s="21" t="s">
        <v>70</v>
      </c>
      <c r="C1274" s="21" t="s">
        <v>45</v>
      </c>
      <c r="D1274" s="21" t="s">
        <v>40</v>
      </c>
      <c r="E1274" s="21" t="s">
        <v>38</v>
      </c>
      <c r="F1274">
        <v>70.514713493900018</v>
      </c>
    </row>
    <row r="1275" spans="2:6" x14ac:dyDescent="0.25">
      <c r="B1275" s="21" t="s">
        <v>70</v>
      </c>
      <c r="C1275" s="21" t="s">
        <v>45</v>
      </c>
      <c r="D1275" s="21" t="s">
        <v>40</v>
      </c>
      <c r="E1275" s="21" t="s">
        <v>39</v>
      </c>
      <c r="F1275">
        <v>73.532257600489089</v>
      </c>
    </row>
    <row r="1276" spans="2:6" x14ac:dyDescent="0.25">
      <c r="B1276" s="21" t="s">
        <v>70</v>
      </c>
      <c r="C1276" s="21" t="s">
        <v>45</v>
      </c>
      <c r="D1276" s="21" t="s">
        <v>41</v>
      </c>
      <c r="E1276" s="21" t="s">
        <v>33</v>
      </c>
      <c r="F1276">
        <v>30</v>
      </c>
    </row>
    <row r="1277" spans="2:6" x14ac:dyDescent="0.25">
      <c r="B1277" s="21" t="s">
        <v>70</v>
      </c>
      <c r="C1277" s="21" t="s">
        <v>45</v>
      </c>
      <c r="D1277" s="21" t="s">
        <v>41</v>
      </c>
      <c r="E1277" s="21" t="s">
        <v>34</v>
      </c>
      <c r="F1277">
        <v>32.067983026369014</v>
      </c>
    </row>
    <row r="1278" spans="2:6" x14ac:dyDescent="0.25">
      <c r="B1278" s="21" t="s">
        <v>70</v>
      </c>
      <c r="C1278" s="21" t="s">
        <v>45</v>
      </c>
      <c r="D1278" s="21" t="s">
        <v>41</v>
      </c>
      <c r="E1278" s="21" t="s">
        <v>35</v>
      </c>
      <c r="F1278">
        <v>33.449709392441378</v>
      </c>
    </row>
    <row r="1279" spans="2:6" x14ac:dyDescent="0.25">
      <c r="B1279" s="21" t="s">
        <v>70</v>
      </c>
      <c r="C1279" s="21" t="s">
        <v>45</v>
      </c>
      <c r="D1279" s="21" t="s">
        <v>41</v>
      </c>
      <c r="E1279" s="21" t="s">
        <v>36</v>
      </c>
      <c r="F1279">
        <v>34.463004086919796</v>
      </c>
    </row>
    <row r="1280" spans="2:6" x14ac:dyDescent="0.25">
      <c r="B1280" s="21" t="s">
        <v>70</v>
      </c>
      <c r="C1280" s="21" t="s">
        <v>45</v>
      </c>
      <c r="D1280" s="21" t="s">
        <v>41</v>
      </c>
      <c r="E1280" s="21" t="s">
        <v>37</v>
      </c>
      <c r="F1280">
        <v>35.477007745126052</v>
      </c>
    </row>
    <row r="1281" spans="2:6" x14ac:dyDescent="0.25">
      <c r="B1281" s="21" t="s">
        <v>70</v>
      </c>
      <c r="C1281" s="21" t="s">
        <v>45</v>
      </c>
      <c r="D1281" s="21" t="s">
        <v>41</v>
      </c>
      <c r="E1281" s="21" t="s">
        <v>38</v>
      </c>
      <c r="F1281">
        <v>36.381269047560792</v>
      </c>
    </row>
    <row r="1282" spans="2:6" x14ac:dyDescent="0.25">
      <c r="B1282" s="21" t="s">
        <v>70</v>
      </c>
      <c r="C1282" s="21" t="s">
        <v>45</v>
      </c>
      <c r="D1282" s="21" t="s">
        <v>41</v>
      </c>
      <c r="E1282" s="21" t="s">
        <v>39</v>
      </c>
      <c r="F1282">
        <v>37.24398084457988</v>
      </c>
    </row>
    <row r="1283" spans="2:6" x14ac:dyDescent="0.25">
      <c r="B1283" s="21" t="s">
        <v>70</v>
      </c>
      <c r="C1283" s="21" t="s">
        <v>46</v>
      </c>
      <c r="D1283" s="21" t="s">
        <v>32</v>
      </c>
      <c r="E1283" s="21" t="s">
        <v>33</v>
      </c>
      <c r="F1283">
        <v>80</v>
      </c>
    </row>
    <row r="1284" spans="2:6" x14ac:dyDescent="0.25">
      <c r="B1284" s="21" t="s">
        <v>70</v>
      </c>
      <c r="C1284" s="21" t="s">
        <v>46</v>
      </c>
      <c r="D1284" s="21" t="s">
        <v>32</v>
      </c>
      <c r="E1284" s="21" t="s">
        <v>34</v>
      </c>
      <c r="F1284">
        <v>93.206486798626457</v>
      </c>
    </row>
    <row r="1285" spans="2:6" x14ac:dyDescent="0.25">
      <c r="B1285" s="21" t="s">
        <v>70</v>
      </c>
      <c r="C1285" s="21" t="s">
        <v>46</v>
      </c>
      <c r="D1285" s="21" t="s">
        <v>32</v>
      </c>
      <c r="E1285" s="21" t="s">
        <v>35</v>
      </c>
      <c r="F1285">
        <v>104.18246652855298</v>
      </c>
    </row>
    <row r="1286" spans="2:6" x14ac:dyDescent="0.25">
      <c r="B1286" s="21" t="s">
        <v>70</v>
      </c>
      <c r="C1286" s="21" t="s">
        <v>46</v>
      </c>
      <c r="D1286" s="21" t="s">
        <v>32</v>
      </c>
      <c r="E1286" s="21" t="s">
        <v>36</v>
      </c>
      <c r="F1286">
        <v>116.99363888070421</v>
      </c>
    </row>
    <row r="1287" spans="2:6" x14ac:dyDescent="0.25">
      <c r="B1287" s="21" t="s">
        <v>70</v>
      </c>
      <c r="C1287" s="21" t="s">
        <v>46</v>
      </c>
      <c r="D1287" s="21" t="s">
        <v>32</v>
      </c>
      <c r="E1287" s="21" t="s">
        <v>37</v>
      </c>
      <c r="F1287">
        <v>127.37213605759125</v>
      </c>
    </row>
    <row r="1288" spans="2:6" x14ac:dyDescent="0.25">
      <c r="B1288" s="21" t="s">
        <v>70</v>
      </c>
      <c r="C1288" s="21" t="s">
        <v>46</v>
      </c>
      <c r="D1288" s="21" t="s">
        <v>32</v>
      </c>
      <c r="E1288" s="21" t="s">
        <v>38</v>
      </c>
      <c r="F1288">
        <v>136.89625264561892</v>
      </c>
    </row>
    <row r="1289" spans="2:6" x14ac:dyDescent="0.25">
      <c r="B1289" s="21" t="s">
        <v>70</v>
      </c>
      <c r="C1289" s="21" t="s">
        <v>46</v>
      </c>
      <c r="D1289" s="21" t="s">
        <v>32</v>
      </c>
      <c r="E1289" s="21" t="s">
        <v>39</v>
      </c>
      <c r="F1289">
        <v>145.60330767848021</v>
      </c>
    </row>
    <row r="1290" spans="2:6" x14ac:dyDescent="0.25">
      <c r="B1290" s="21" t="s">
        <v>70</v>
      </c>
      <c r="C1290" s="21" t="s">
        <v>46</v>
      </c>
      <c r="D1290" s="21" t="s">
        <v>40</v>
      </c>
      <c r="E1290" s="21" t="s">
        <v>33</v>
      </c>
      <c r="F1290">
        <v>80</v>
      </c>
    </row>
    <row r="1291" spans="2:6" x14ac:dyDescent="0.25">
      <c r="B1291" s="21" t="s">
        <v>70</v>
      </c>
      <c r="C1291" s="21" t="s">
        <v>46</v>
      </c>
      <c r="D1291" s="21" t="s">
        <v>40</v>
      </c>
      <c r="E1291" s="21" t="s">
        <v>34</v>
      </c>
      <c r="F1291">
        <v>86.851783038247504</v>
      </c>
    </row>
    <row r="1292" spans="2:6" x14ac:dyDescent="0.25">
      <c r="B1292" s="21" t="s">
        <v>70</v>
      </c>
      <c r="C1292" s="21" t="s">
        <v>46</v>
      </c>
      <c r="D1292" s="21" t="s">
        <v>40</v>
      </c>
      <c r="E1292" s="21" t="s">
        <v>35</v>
      </c>
      <c r="F1292">
        <v>91.734859086959233</v>
      </c>
    </row>
    <row r="1293" spans="2:6" x14ac:dyDescent="0.25">
      <c r="B1293" s="21" t="s">
        <v>70</v>
      </c>
      <c r="C1293" s="21" t="s">
        <v>46</v>
      </c>
      <c r="D1293" s="21" t="s">
        <v>40</v>
      </c>
      <c r="E1293" s="21" t="s">
        <v>36</v>
      </c>
      <c r="F1293">
        <v>98.611849793168219</v>
      </c>
    </row>
    <row r="1294" spans="2:6" x14ac:dyDescent="0.25">
      <c r="B1294" s="21" t="s">
        <v>70</v>
      </c>
      <c r="C1294" s="21" t="s">
        <v>46</v>
      </c>
      <c r="D1294" s="21" t="s">
        <v>40</v>
      </c>
      <c r="E1294" s="21" t="s">
        <v>37</v>
      </c>
      <c r="F1294">
        <v>103.66672372356034</v>
      </c>
    </row>
    <row r="1295" spans="2:6" x14ac:dyDescent="0.25">
      <c r="B1295" s="21" t="s">
        <v>70</v>
      </c>
      <c r="C1295" s="21" t="s">
        <v>46</v>
      </c>
      <c r="D1295" s="21" t="s">
        <v>40</v>
      </c>
      <c r="E1295" s="21" t="s">
        <v>38</v>
      </c>
      <c r="F1295">
        <v>108.484174606</v>
      </c>
    </row>
    <row r="1296" spans="2:6" x14ac:dyDescent="0.25">
      <c r="B1296" s="21" t="s">
        <v>70</v>
      </c>
      <c r="C1296" s="21" t="s">
        <v>46</v>
      </c>
      <c r="D1296" s="21" t="s">
        <v>40</v>
      </c>
      <c r="E1296" s="21" t="s">
        <v>39</v>
      </c>
      <c r="F1296">
        <v>113.12655015459858</v>
      </c>
    </row>
    <row r="1297" spans="2:6" x14ac:dyDescent="0.25">
      <c r="B1297" s="21" t="s">
        <v>70</v>
      </c>
      <c r="C1297" s="21" t="s">
        <v>46</v>
      </c>
      <c r="D1297" s="21" t="s">
        <v>41</v>
      </c>
      <c r="E1297" s="21" t="s">
        <v>33</v>
      </c>
      <c r="F1297">
        <v>80</v>
      </c>
    </row>
    <row r="1298" spans="2:6" x14ac:dyDescent="0.25">
      <c r="B1298" s="21" t="s">
        <v>70</v>
      </c>
      <c r="C1298" s="21" t="s">
        <v>46</v>
      </c>
      <c r="D1298" s="21" t="s">
        <v>41</v>
      </c>
      <c r="E1298" s="21" t="s">
        <v>34</v>
      </c>
      <c r="F1298">
        <v>85.514621403650708</v>
      </c>
    </row>
    <row r="1299" spans="2:6" x14ac:dyDescent="0.25">
      <c r="B1299" s="21" t="s">
        <v>70</v>
      </c>
      <c r="C1299" s="21" t="s">
        <v>46</v>
      </c>
      <c r="D1299" s="21" t="s">
        <v>41</v>
      </c>
      <c r="E1299" s="21" t="s">
        <v>35</v>
      </c>
      <c r="F1299">
        <v>89.199225046510335</v>
      </c>
    </row>
    <row r="1300" spans="2:6" x14ac:dyDescent="0.25">
      <c r="B1300" s="21" t="s">
        <v>70</v>
      </c>
      <c r="C1300" s="21" t="s">
        <v>46</v>
      </c>
      <c r="D1300" s="21" t="s">
        <v>41</v>
      </c>
      <c r="E1300" s="21" t="s">
        <v>36</v>
      </c>
      <c r="F1300">
        <v>91.901344231786112</v>
      </c>
    </row>
    <row r="1301" spans="2:6" x14ac:dyDescent="0.25">
      <c r="B1301" s="21" t="s">
        <v>70</v>
      </c>
      <c r="C1301" s="21" t="s">
        <v>46</v>
      </c>
      <c r="D1301" s="21" t="s">
        <v>41</v>
      </c>
      <c r="E1301" s="21" t="s">
        <v>37</v>
      </c>
      <c r="F1301">
        <v>94.605353987002815</v>
      </c>
    </row>
    <row r="1302" spans="2:6" x14ac:dyDescent="0.25">
      <c r="B1302" s="21" t="s">
        <v>70</v>
      </c>
      <c r="C1302" s="21" t="s">
        <v>46</v>
      </c>
      <c r="D1302" s="21" t="s">
        <v>41</v>
      </c>
      <c r="E1302" s="21" t="s">
        <v>38</v>
      </c>
      <c r="F1302">
        <v>97.016717460162099</v>
      </c>
    </row>
    <row r="1303" spans="2:6" x14ac:dyDescent="0.25">
      <c r="B1303" s="21" t="s">
        <v>70</v>
      </c>
      <c r="C1303" s="21" t="s">
        <v>46</v>
      </c>
      <c r="D1303" s="21" t="s">
        <v>41</v>
      </c>
      <c r="E1303" s="21" t="s">
        <v>39</v>
      </c>
      <c r="F1303">
        <v>99.317282252213005</v>
      </c>
    </row>
    <row r="1304" spans="2:6" x14ac:dyDescent="0.25">
      <c r="B1304" s="21" t="s">
        <v>70</v>
      </c>
      <c r="C1304" s="21" t="s">
        <v>47</v>
      </c>
      <c r="D1304" s="21" t="s">
        <v>32</v>
      </c>
      <c r="E1304" s="21" t="s">
        <v>33</v>
      </c>
      <c r="F1304">
        <v>2</v>
      </c>
    </row>
    <row r="1305" spans="2:6" x14ac:dyDescent="0.25">
      <c r="B1305" s="21" t="s">
        <v>70</v>
      </c>
      <c r="C1305" s="21" t="s">
        <v>47</v>
      </c>
      <c r="D1305" s="21" t="s">
        <v>32</v>
      </c>
      <c r="E1305" s="21" t="s">
        <v>34</v>
      </c>
      <c r="F1305">
        <v>2.3301621699656612</v>
      </c>
    </row>
    <row r="1306" spans="2:6" x14ac:dyDescent="0.25">
      <c r="B1306" s="21" t="s">
        <v>70</v>
      </c>
      <c r="C1306" s="21" t="s">
        <v>47</v>
      </c>
      <c r="D1306" s="21" t="s">
        <v>32</v>
      </c>
      <c r="E1306" s="21" t="s">
        <v>35</v>
      </c>
      <c r="F1306">
        <v>2.6045616632138238</v>
      </c>
    </row>
    <row r="1307" spans="2:6" x14ac:dyDescent="0.25">
      <c r="B1307" s="21" t="s">
        <v>70</v>
      </c>
      <c r="C1307" s="21" t="s">
        <v>47</v>
      </c>
      <c r="D1307" s="21" t="s">
        <v>32</v>
      </c>
      <c r="E1307" s="21" t="s">
        <v>36</v>
      </c>
      <c r="F1307">
        <v>2.9248409720176052</v>
      </c>
    </row>
    <row r="1308" spans="2:6" x14ac:dyDescent="0.25">
      <c r="B1308" s="21" t="s">
        <v>70</v>
      </c>
      <c r="C1308" s="21" t="s">
        <v>47</v>
      </c>
      <c r="D1308" s="21" t="s">
        <v>32</v>
      </c>
      <c r="E1308" s="21" t="s">
        <v>37</v>
      </c>
      <c r="F1308">
        <v>3.1843034014397809</v>
      </c>
    </row>
    <row r="1309" spans="2:6" x14ac:dyDescent="0.25">
      <c r="B1309" s="21" t="s">
        <v>70</v>
      </c>
      <c r="C1309" s="21" t="s">
        <v>47</v>
      </c>
      <c r="D1309" s="21" t="s">
        <v>32</v>
      </c>
      <c r="E1309" s="21" t="s">
        <v>38</v>
      </c>
      <c r="F1309">
        <v>3.4224063161404721</v>
      </c>
    </row>
    <row r="1310" spans="2:6" x14ac:dyDescent="0.25">
      <c r="B1310" s="21" t="s">
        <v>70</v>
      </c>
      <c r="C1310" s="21" t="s">
        <v>47</v>
      </c>
      <c r="D1310" s="21" t="s">
        <v>32</v>
      </c>
      <c r="E1310" s="21" t="s">
        <v>39</v>
      </c>
      <c r="F1310">
        <v>3.6400826919620051</v>
      </c>
    </row>
    <row r="1311" spans="2:6" x14ac:dyDescent="0.25">
      <c r="B1311" s="21" t="s">
        <v>70</v>
      </c>
      <c r="C1311" s="21" t="s">
        <v>47</v>
      </c>
      <c r="D1311" s="21" t="s">
        <v>40</v>
      </c>
      <c r="E1311" s="21" t="s">
        <v>33</v>
      </c>
      <c r="F1311">
        <v>2</v>
      </c>
    </row>
    <row r="1312" spans="2:6" x14ac:dyDescent="0.25">
      <c r="B1312" s="21" t="s">
        <v>70</v>
      </c>
      <c r="C1312" s="21" t="s">
        <v>47</v>
      </c>
      <c r="D1312" s="21" t="s">
        <v>40</v>
      </c>
      <c r="E1312" s="21" t="s">
        <v>34</v>
      </c>
      <c r="F1312">
        <v>2.1712945759561881</v>
      </c>
    </row>
    <row r="1313" spans="2:6" x14ac:dyDescent="0.25">
      <c r="B1313" s="21" t="s">
        <v>70</v>
      </c>
      <c r="C1313" s="21" t="s">
        <v>47</v>
      </c>
      <c r="D1313" s="21" t="s">
        <v>40</v>
      </c>
      <c r="E1313" s="21" t="s">
        <v>35</v>
      </c>
      <c r="F1313">
        <v>2.2933714771739813</v>
      </c>
    </row>
    <row r="1314" spans="2:6" x14ac:dyDescent="0.25">
      <c r="B1314" s="21" t="s">
        <v>70</v>
      </c>
      <c r="C1314" s="21" t="s">
        <v>47</v>
      </c>
      <c r="D1314" s="21" t="s">
        <v>40</v>
      </c>
      <c r="E1314" s="21" t="s">
        <v>36</v>
      </c>
      <c r="F1314">
        <v>2.4652962448292062</v>
      </c>
    </row>
    <row r="1315" spans="2:6" x14ac:dyDescent="0.25">
      <c r="B1315" s="21" t="s">
        <v>70</v>
      </c>
      <c r="C1315" s="21" t="s">
        <v>47</v>
      </c>
      <c r="D1315" s="21" t="s">
        <v>40</v>
      </c>
      <c r="E1315" s="21" t="s">
        <v>37</v>
      </c>
      <c r="F1315">
        <v>2.5916680930890088</v>
      </c>
    </row>
    <row r="1316" spans="2:6" x14ac:dyDescent="0.25">
      <c r="B1316" s="21" t="s">
        <v>70</v>
      </c>
      <c r="C1316" s="21" t="s">
        <v>47</v>
      </c>
      <c r="D1316" s="21" t="s">
        <v>40</v>
      </c>
      <c r="E1316" s="21" t="s">
        <v>38</v>
      </c>
      <c r="F1316">
        <v>2.7121043651500001</v>
      </c>
    </row>
    <row r="1317" spans="2:6" x14ac:dyDescent="0.25">
      <c r="B1317" s="21" t="s">
        <v>70</v>
      </c>
      <c r="C1317" s="21" t="s">
        <v>47</v>
      </c>
      <c r="D1317" s="21" t="s">
        <v>40</v>
      </c>
      <c r="E1317" s="21" t="s">
        <v>39</v>
      </c>
      <c r="F1317">
        <v>2.8281637538649647</v>
      </c>
    </row>
    <row r="1318" spans="2:6" x14ac:dyDescent="0.25">
      <c r="B1318" s="21" t="s">
        <v>70</v>
      </c>
      <c r="C1318" s="21" t="s">
        <v>47</v>
      </c>
      <c r="D1318" s="21" t="s">
        <v>41</v>
      </c>
      <c r="E1318" s="21" t="s">
        <v>33</v>
      </c>
      <c r="F1318">
        <v>2</v>
      </c>
    </row>
    <row r="1319" spans="2:6" x14ac:dyDescent="0.25">
      <c r="B1319" s="21" t="s">
        <v>70</v>
      </c>
      <c r="C1319" s="21" t="s">
        <v>47</v>
      </c>
      <c r="D1319" s="21" t="s">
        <v>41</v>
      </c>
      <c r="E1319" s="21" t="s">
        <v>34</v>
      </c>
      <c r="F1319">
        <v>2.1378655350912679</v>
      </c>
    </row>
    <row r="1320" spans="2:6" x14ac:dyDescent="0.25">
      <c r="B1320" s="21" t="s">
        <v>70</v>
      </c>
      <c r="C1320" s="21" t="s">
        <v>47</v>
      </c>
      <c r="D1320" s="21" t="s">
        <v>41</v>
      </c>
      <c r="E1320" s="21" t="s">
        <v>35</v>
      </c>
      <c r="F1320">
        <v>2.2299806261627588</v>
      </c>
    </row>
    <row r="1321" spans="2:6" x14ac:dyDescent="0.25">
      <c r="B1321" s="21" t="s">
        <v>70</v>
      </c>
      <c r="C1321" s="21" t="s">
        <v>47</v>
      </c>
      <c r="D1321" s="21" t="s">
        <v>41</v>
      </c>
      <c r="E1321" s="21" t="s">
        <v>36</v>
      </c>
      <c r="F1321">
        <v>2.2975336057946532</v>
      </c>
    </row>
    <row r="1322" spans="2:6" x14ac:dyDescent="0.25">
      <c r="B1322" s="21" t="s">
        <v>70</v>
      </c>
      <c r="C1322" s="21" t="s">
        <v>47</v>
      </c>
      <c r="D1322" s="21" t="s">
        <v>41</v>
      </c>
      <c r="E1322" s="21" t="s">
        <v>37</v>
      </c>
      <c r="F1322">
        <v>2.3651338496750705</v>
      </c>
    </row>
    <row r="1323" spans="2:6" x14ac:dyDescent="0.25">
      <c r="B1323" s="21" t="s">
        <v>70</v>
      </c>
      <c r="C1323" s="21" t="s">
        <v>47</v>
      </c>
      <c r="D1323" s="21" t="s">
        <v>41</v>
      </c>
      <c r="E1323" s="21" t="s">
        <v>38</v>
      </c>
      <c r="F1323">
        <v>2.4254179365040529</v>
      </c>
    </row>
    <row r="1324" spans="2:6" x14ac:dyDescent="0.25">
      <c r="B1324" s="21" t="s">
        <v>70</v>
      </c>
      <c r="C1324" s="21" t="s">
        <v>47</v>
      </c>
      <c r="D1324" s="21" t="s">
        <v>41</v>
      </c>
      <c r="E1324" s="21" t="s">
        <v>39</v>
      </c>
      <c r="F1324">
        <v>2.4829320563053252</v>
      </c>
    </row>
    <row r="1325" spans="2:6" x14ac:dyDescent="0.25">
      <c r="B1325" s="21" t="s">
        <v>71</v>
      </c>
      <c r="C1325" s="21" t="s">
        <v>31</v>
      </c>
      <c r="D1325" s="21" t="s">
        <v>32</v>
      </c>
      <c r="E1325" s="21" t="s">
        <v>33</v>
      </c>
      <c r="F1325">
        <v>1.0000000000000002</v>
      </c>
    </row>
    <row r="1326" spans="2:6" x14ac:dyDescent="0.25">
      <c r="B1326" s="21" t="s">
        <v>71</v>
      </c>
      <c r="C1326" s="21" t="s">
        <v>31</v>
      </c>
      <c r="D1326" s="21" t="s">
        <v>32</v>
      </c>
      <c r="E1326" s="21" t="s">
        <v>34</v>
      </c>
      <c r="F1326">
        <v>1.0000000000000002</v>
      </c>
    </row>
    <row r="1327" spans="2:6" x14ac:dyDescent="0.25">
      <c r="B1327" s="21" t="s">
        <v>71</v>
      </c>
      <c r="C1327" s="21" t="s">
        <v>31</v>
      </c>
      <c r="D1327" s="21" t="s">
        <v>32</v>
      </c>
      <c r="E1327" s="21" t="s">
        <v>35</v>
      </c>
      <c r="F1327">
        <v>1.0000000000000002</v>
      </c>
    </row>
    <row r="1328" spans="2:6" x14ac:dyDescent="0.25">
      <c r="B1328" s="21" t="s">
        <v>71</v>
      </c>
      <c r="C1328" s="21" t="s">
        <v>31</v>
      </c>
      <c r="D1328" s="21" t="s">
        <v>32</v>
      </c>
      <c r="E1328" s="21" t="s">
        <v>36</v>
      </c>
      <c r="F1328">
        <v>1.0000000000000002</v>
      </c>
    </row>
    <row r="1329" spans="2:6" x14ac:dyDescent="0.25">
      <c r="B1329" s="21" t="s">
        <v>71</v>
      </c>
      <c r="C1329" s="21" t="s">
        <v>31</v>
      </c>
      <c r="D1329" s="21" t="s">
        <v>32</v>
      </c>
      <c r="E1329" s="21" t="s">
        <v>37</v>
      </c>
      <c r="F1329">
        <v>1.0000000000000002</v>
      </c>
    </row>
    <row r="1330" spans="2:6" x14ac:dyDescent="0.25">
      <c r="B1330" s="21" t="s">
        <v>71</v>
      </c>
      <c r="C1330" s="21" t="s">
        <v>31</v>
      </c>
      <c r="D1330" s="21" t="s">
        <v>32</v>
      </c>
      <c r="E1330" s="21" t="s">
        <v>38</v>
      </c>
      <c r="F1330">
        <v>1.0000000000000002</v>
      </c>
    </row>
    <row r="1331" spans="2:6" x14ac:dyDescent="0.25">
      <c r="B1331" s="21" t="s">
        <v>71</v>
      </c>
      <c r="C1331" s="21" t="s">
        <v>31</v>
      </c>
      <c r="D1331" s="21" t="s">
        <v>32</v>
      </c>
      <c r="E1331" s="21" t="s">
        <v>39</v>
      </c>
      <c r="F1331">
        <v>1.0000000000000002</v>
      </c>
    </row>
    <row r="1332" spans="2:6" x14ac:dyDescent="0.25">
      <c r="B1332" s="21" t="s">
        <v>71</v>
      </c>
      <c r="C1332" s="21" t="s">
        <v>31</v>
      </c>
      <c r="D1332" s="21" t="s">
        <v>40</v>
      </c>
      <c r="E1332" s="21" t="s">
        <v>33</v>
      </c>
      <c r="F1332">
        <v>1</v>
      </c>
    </row>
    <row r="1333" spans="2:6" x14ac:dyDescent="0.25">
      <c r="B1333" s="21" t="s">
        <v>71</v>
      </c>
      <c r="C1333" s="21" t="s">
        <v>31</v>
      </c>
      <c r="D1333" s="21" t="s">
        <v>40</v>
      </c>
      <c r="E1333" s="21" t="s">
        <v>34</v>
      </c>
      <c r="F1333">
        <v>1</v>
      </c>
    </row>
    <row r="1334" spans="2:6" x14ac:dyDescent="0.25">
      <c r="B1334" s="21" t="s">
        <v>71</v>
      </c>
      <c r="C1334" s="21" t="s">
        <v>31</v>
      </c>
      <c r="D1334" s="21" t="s">
        <v>40</v>
      </c>
      <c r="E1334" s="21" t="s">
        <v>35</v>
      </c>
      <c r="F1334">
        <v>1</v>
      </c>
    </row>
    <row r="1335" spans="2:6" x14ac:dyDescent="0.25">
      <c r="B1335" s="21" t="s">
        <v>71</v>
      </c>
      <c r="C1335" s="21" t="s">
        <v>31</v>
      </c>
      <c r="D1335" s="21" t="s">
        <v>40</v>
      </c>
      <c r="E1335" s="21" t="s">
        <v>36</v>
      </c>
      <c r="F1335">
        <v>1</v>
      </c>
    </row>
    <row r="1336" spans="2:6" x14ac:dyDescent="0.25">
      <c r="B1336" s="21" t="s">
        <v>71</v>
      </c>
      <c r="C1336" s="21" t="s">
        <v>31</v>
      </c>
      <c r="D1336" s="21" t="s">
        <v>40</v>
      </c>
      <c r="E1336" s="21" t="s">
        <v>37</v>
      </c>
      <c r="F1336">
        <v>1</v>
      </c>
    </row>
    <row r="1337" spans="2:6" x14ac:dyDescent="0.25">
      <c r="B1337" s="21" t="s">
        <v>71</v>
      </c>
      <c r="C1337" s="21" t="s">
        <v>31</v>
      </c>
      <c r="D1337" s="21" t="s">
        <v>40</v>
      </c>
      <c r="E1337" s="21" t="s">
        <v>38</v>
      </c>
      <c r="F1337">
        <v>1</v>
      </c>
    </row>
    <row r="1338" spans="2:6" x14ac:dyDescent="0.25">
      <c r="B1338" s="21" t="s">
        <v>71</v>
      </c>
      <c r="C1338" s="21" t="s">
        <v>31</v>
      </c>
      <c r="D1338" s="21" t="s">
        <v>40</v>
      </c>
      <c r="E1338" s="21" t="s">
        <v>39</v>
      </c>
      <c r="F1338">
        <v>1</v>
      </c>
    </row>
    <row r="1339" spans="2:6" x14ac:dyDescent="0.25">
      <c r="B1339" s="21" t="s">
        <v>71</v>
      </c>
      <c r="C1339" s="21" t="s">
        <v>31</v>
      </c>
      <c r="D1339" s="21" t="s">
        <v>41</v>
      </c>
      <c r="E1339" s="21" t="s">
        <v>33</v>
      </c>
      <c r="F1339">
        <v>1</v>
      </c>
    </row>
    <row r="1340" spans="2:6" x14ac:dyDescent="0.25">
      <c r="B1340" s="21" t="s">
        <v>71</v>
      </c>
      <c r="C1340" s="21" t="s">
        <v>31</v>
      </c>
      <c r="D1340" s="21" t="s">
        <v>41</v>
      </c>
      <c r="E1340" s="21" t="s">
        <v>34</v>
      </c>
      <c r="F1340">
        <v>1</v>
      </c>
    </row>
    <row r="1341" spans="2:6" x14ac:dyDescent="0.25">
      <c r="B1341" s="21" t="s">
        <v>71</v>
      </c>
      <c r="C1341" s="21" t="s">
        <v>31</v>
      </c>
      <c r="D1341" s="21" t="s">
        <v>41</v>
      </c>
      <c r="E1341" s="21" t="s">
        <v>35</v>
      </c>
      <c r="F1341">
        <v>1</v>
      </c>
    </row>
    <row r="1342" spans="2:6" x14ac:dyDescent="0.25">
      <c r="B1342" s="21" t="s">
        <v>71</v>
      </c>
      <c r="C1342" s="21" t="s">
        <v>31</v>
      </c>
      <c r="D1342" s="21" t="s">
        <v>41</v>
      </c>
      <c r="E1342" s="21" t="s">
        <v>36</v>
      </c>
      <c r="F1342">
        <v>1</v>
      </c>
    </row>
    <row r="1343" spans="2:6" x14ac:dyDescent="0.25">
      <c r="B1343" s="21" t="s">
        <v>71</v>
      </c>
      <c r="C1343" s="21" t="s">
        <v>31</v>
      </c>
      <c r="D1343" s="21" t="s">
        <v>41</v>
      </c>
      <c r="E1343" s="21" t="s">
        <v>37</v>
      </c>
      <c r="F1343">
        <v>1</v>
      </c>
    </row>
    <row r="1344" spans="2:6" x14ac:dyDescent="0.25">
      <c r="B1344" s="21" t="s">
        <v>71</v>
      </c>
      <c r="C1344" s="21" t="s">
        <v>31</v>
      </c>
      <c r="D1344" s="21" t="s">
        <v>41</v>
      </c>
      <c r="E1344" s="21" t="s">
        <v>38</v>
      </c>
      <c r="F1344">
        <v>1</v>
      </c>
    </row>
    <row r="1345" spans="2:6" x14ac:dyDescent="0.25">
      <c r="B1345" s="21" t="s">
        <v>71</v>
      </c>
      <c r="C1345" s="21" t="s">
        <v>31</v>
      </c>
      <c r="D1345" s="21" t="s">
        <v>41</v>
      </c>
      <c r="E1345" s="21" t="s">
        <v>39</v>
      </c>
      <c r="F1345">
        <v>1</v>
      </c>
    </row>
    <row r="1346" spans="2:6" x14ac:dyDescent="0.25">
      <c r="B1346" s="21" t="s">
        <v>71</v>
      </c>
      <c r="C1346" s="21" t="s">
        <v>42</v>
      </c>
      <c r="D1346" s="21" t="s">
        <v>32</v>
      </c>
      <c r="E1346" s="21" t="s">
        <v>33</v>
      </c>
      <c r="F1346">
        <v>10</v>
      </c>
    </row>
    <row r="1347" spans="2:6" x14ac:dyDescent="0.25">
      <c r="B1347" s="21" t="s">
        <v>71</v>
      </c>
      <c r="C1347" s="21" t="s">
        <v>42</v>
      </c>
      <c r="D1347" s="21" t="s">
        <v>32</v>
      </c>
      <c r="E1347" s="21" t="s">
        <v>34</v>
      </c>
      <c r="F1347">
        <v>10</v>
      </c>
    </row>
    <row r="1348" spans="2:6" x14ac:dyDescent="0.25">
      <c r="B1348" s="21" t="s">
        <v>71</v>
      </c>
      <c r="C1348" s="21" t="s">
        <v>42</v>
      </c>
      <c r="D1348" s="21" t="s">
        <v>32</v>
      </c>
      <c r="E1348" s="21" t="s">
        <v>35</v>
      </c>
      <c r="F1348">
        <v>10</v>
      </c>
    </row>
    <row r="1349" spans="2:6" x14ac:dyDescent="0.25">
      <c r="B1349" s="21" t="s">
        <v>71</v>
      </c>
      <c r="C1349" s="21" t="s">
        <v>42</v>
      </c>
      <c r="D1349" s="21" t="s">
        <v>32</v>
      </c>
      <c r="E1349" s="21" t="s">
        <v>36</v>
      </c>
      <c r="F1349">
        <v>10</v>
      </c>
    </row>
    <row r="1350" spans="2:6" x14ac:dyDescent="0.25">
      <c r="B1350" s="21" t="s">
        <v>71</v>
      </c>
      <c r="C1350" s="21" t="s">
        <v>42</v>
      </c>
      <c r="D1350" s="21" t="s">
        <v>32</v>
      </c>
      <c r="E1350" s="21" t="s">
        <v>37</v>
      </c>
      <c r="F1350">
        <v>10</v>
      </c>
    </row>
    <row r="1351" spans="2:6" x14ac:dyDescent="0.25">
      <c r="B1351" s="21" t="s">
        <v>71</v>
      </c>
      <c r="C1351" s="21" t="s">
        <v>42</v>
      </c>
      <c r="D1351" s="21" t="s">
        <v>32</v>
      </c>
      <c r="E1351" s="21" t="s">
        <v>38</v>
      </c>
      <c r="F1351">
        <v>10</v>
      </c>
    </row>
    <row r="1352" spans="2:6" x14ac:dyDescent="0.25">
      <c r="B1352" s="21" t="s">
        <v>71</v>
      </c>
      <c r="C1352" s="21" t="s">
        <v>42</v>
      </c>
      <c r="D1352" s="21" t="s">
        <v>32</v>
      </c>
      <c r="E1352" s="21" t="s">
        <v>39</v>
      </c>
      <c r="F1352">
        <v>10</v>
      </c>
    </row>
    <row r="1353" spans="2:6" x14ac:dyDescent="0.25">
      <c r="B1353" s="21" t="s">
        <v>71</v>
      </c>
      <c r="C1353" s="21" t="s">
        <v>42</v>
      </c>
      <c r="D1353" s="21" t="s">
        <v>40</v>
      </c>
      <c r="E1353" s="21" t="s">
        <v>33</v>
      </c>
      <c r="F1353">
        <v>10</v>
      </c>
    </row>
    <row r="1354" spans="2:6" x14ac:dyDescent="0.25">
      <c r="B1354" s="21" t="s">
        <v>71</v>
      </c>
      <c r="C1354" s="21" t="s">
        <v>42</v>
      </c>
      <c r="D1354" s="21" t="s">
        <v>40</v>
      </c>
      <c r="E1354" s="21" t="s">
        <v>34</v>
      </c>
      <c r="F1354">
        <v>10</v>
      </c>
    </row>
    <row r="1355" spans="2:6" x14ac:dyDescent="0.25">
      <c r="B1355" s="21" t="s">
        <v>71</v>
      </c>
      <c r="C1355" s="21" t="s">
        <v>42</v>
      </c>
      <c r="D1355" s="21" t="s">
        <v>40</v>
      </c>
      <c r="E1355" s="21" t="s">
        <v>35</v>
      </c>
      <c r="F1355">
        <v>10</v>
      </c>
    </row>
    <row r="1356" spans="2:6" x14ac:dyDescent="0.25">
      <c r="B1356" s="21" t="s">
        <v>71</v>
      </c>
      <c r="C1356" s="21" t="s">
        <v>42</v>
      </c>
      <c r="D1356" s="21" t="s">
        <v>40</v>
      </c>
      <c r="E1356" s="21" t="s">
        <v>36</v>
      </c>
      <c r="F1356">
        <v>10</v>
      </c>
    </row>
    <row r="1357" spans="2:6" x14ac:dyDescent="0.25">
      <c r="B1357" s="21" t="s">
        <v>71</v>
      </c>
      <c r="C1357" s="21" t="s">
        <v>42</v>
      </c>
      <c r="D1357" s="21" t="s">
        <v>40</v>
      </c>
      <c r="E1357" s="21" t="s">
        <v>37</v>
      </c>
      <c r="F1357">
        <v>10</v>
      </c>
    </row>
    <row r="1358" spans="2:6" x14ac:dyDescent="0.25">
      <c r="B1358" s="21" t="s">
        <v>71</v>
      </c>
      <c r="C1358" s="21" t="s">
        <v>42</v>
      </c>
      <c r="D1358" s="21" t="s">
        <v>40</v>
      </c>
      <c r="E1358" s="21" t="s">
        <v>38</v>
      </c>
      <c r="F1358">
        <v>10</v>
      </c>
    </row>
    <row r="1359" spans="2:6" x14ac:dyDescent="0.25">
      <c r="B1359" s="21" t="s">
        <v>71</v>
      </c>
      <c r="C1359" s="21" t="s">
        <v>42</v>
      </c>
      <c r="D1359" s="21" t="s">
        <v>40</v>
      </c>
      <c r="E1359" s="21" t="s">
        <v>39</v>
      </c>
      <c r="F1359">
        <v>10</v>
      </c>
    </row>
    <row r="1360" spans="2:6" x14ac:dyDescent="0.25">
      <c r="B1360" s="21" t="s">
        <v>71</v>
      </c>
      <c r="C1360" s="21" t="s">
        <v>42</v>
      </c>
      <c r="D1360" s="21" t="s">
        <v>41</v>
      </c>
      <c r="E1360" s="21" t="s">
        <v>33</v>
      </c>
      <c r="F1360">
        <v>10.000000000000002</v>
      </c>
    </row>
    <row r="1361" spans="2:6" x14ac:dyDescent="0.25">
      <c r="B1361" s="21" t="s">
        <v>71</v>
      </c>
      <c r="C1361" s="21" t="s">
        <v>42</v>
      </c>
      <c r="D1361" s="21" t="s">
        <v>41</v>
      </c>
      <c r="E1361" s="21" t="s">
        <v>34</v>
      </c>
      <c r="F1361">
        <v>10.000000000000002</v>
      </c>
    </row>
    <row r="1362" spans="2:6" x14ac:dyDescent="0.25">
      <c r="B1362" s="21" t="s">
        <v>71</v>
      </c>
      <c r="C1362" s="21" t="s">
        <v>42</v>
      </c>
      <c r="D1362" s="21" t="s">
        <v>41</v>
      </c>
      <c r="E1362" s="21" t="s">
        <v>35</v>
      </c>
      <c r="F1362">
        <v>10.000000000000002</v>
      </c>
    </row>
    <row r="1363" spans="2:6" x14ac:dyDescent="0.25">
      <c r="B1363" s="21" t="s">
        <v>71</v>
      </c>
      <c r="C1363" s="21" t="s">
        <v>42</v>
      </c>
      <c r="D1363" s="21" t="s">
        <v>41</v>
      </c>
      <c r="E1363" s="21" t="s">
        <v>36</v>
      </c>
      <c r="F1363">
        <v>10.000000000000002</v>
      </c>
    </row>
    <row r="1364" spans="2:6" x14ac:dyDescent="0.25">
      <c r="B1364" s="21" t="s">
        <v>71</v>
      </c>
      <c r="C1364" s="21" t="s">
        <v>42</v>
      </c>
      <c r="D1364" s="21" t="s">
        <v>41</v>
      </c>
      <c r="E1364" s="21" t="s">
        <v>37</v>
      </c>
      <c r="F1364">
        <v>10.000000000000002</v>
      </c>
    </row>
    <row r="1365" spans="2:6" x14ac:dyDescent="0.25">
      <c r="B1365" s="21" t="s">
        <v>71</v>
      </c>
      <c r="C1365" s="21" t="s">
        <v>42</v>
      </c>
      <c r="D1365" s="21" t="s">
        <v>41</v>
      </c>
      <c r="E1365" s="21" t="s">
        <v>38</v>
      </c>
      <c r="F1365">
        <v>10.000000000000002</v>
      </c>
    </row>
    <row r="1366" spans="2:6" x14ac:dyDescent="0.25">
      <c r="B1366" s="21" t="s">
        <v>71</v>
      </c>
      <c r="C1366" s="21" t="s">
        <v>42</v>
      </c>
      <c r="D1366" s="21" t="s">
        <v>41</v>
      </c>
      <c r="E1366" s="21" t="s">
        <v>39</v>
      </c>
      <c r="F1366">
        <v>10.000000000000002</v>
      </c>
    </row>
    <row r="1367" spans="2:6" x14ac:dyDescent="0.25">
      <c r="B1367" s="21" t="s">
        <v>71</v>
      </c>
      <c r="C1367" s="21" t="s">
        <v>43</v>
      </c>
      <c r="D1367" s="21" t="s">
        <v>32</v>
      </c>
      <c r="E1367" s="21" t="s">
        <v>33</v>
      </c>
      <c r="F1367">
        <v>5</v>
      </c>
    </row>
    <row r="1368" spans="2:6" x14ac:dyDescent="0.25">
      <c r="B1368" s="21" t="s">
        <v>71</v>
      </c>
      <c r="C1368" s="21" t="s">
        <v>43</v>
      </c>
      <c r="D1368" s="21" t="s">
        <v>32</v>
      </c>
      <c r="E1368" s="21" t="s">
        <v>34</v>
      </c>
      <c r="F1368">
        <v>5</v>
      </c>
    </row>
    <row r="1369" spans="2:6" x14ac:dyDescent="0.25">
      <c r="B1369" s="21" t="s">
        <v>71</v>
      </c>
      <c r="C1369" s="21" t="s">
        <v>43</v>
      </c>
      <c r="D1369" s="21" t="s">
        <v>32</v>
      </c>
      <c r="E1369" s="21" t="s">
        <v>35</v>
      </c>
      <c r="F1369">
        <v>5</v>
      </c>
    </row>
    <row r="1370" spans="2:6" x14ac:dyDescent="0.25">
      <c r="B1370" s="21" t="s">
        <v>71</v>
      </c>
      <c r="C1370" s="21" t="s">
        <v>43</v>
      </c>
      <c r="D1370" s="21" t="s">
        <v>32</v>
      </c>
      <c r="E1370" s="21" t="s">
        <v>36</v>
      </c>
      <c r="F1370">
        <v>5</v>
      </c>
    </row>
    <row r="1371" spans="2:6" x14ac:dyDescent="0.25">
      <c r="B1371" s="21" t="s">
        <v>71</v>
      </c>
      <c r="C1371" s="21" t="s">
        <v>43</v>
      </c>
      <c r="D1371" s="21" t="s">
        <v>32</v>
      </c>
      <c r="E1371" s="21" t="s">
        <v>37</v>
      </c>
      <c r="F1371">
        <v>5</v>
      </c>
    </row>
    <row r="1372" spans="2:6" x14ac:dyDescent="0.25">
      <c r="B1372" s="21" t="s">
        <v>71</v>
      </c>
      <c r="C1372" s="21" t="s">
        <v>43</v>
      </c>
      <c r="D1372" s="21" t="s">
        <v>32</v>
      </c>
      <c r="E1372" s="21" t="s">
        <v>38</v>
      </c>
      <c r="F1372">
        <v>5</v>
      </c>
    </row>
    <row r="1373" spans="2:6" x14ac:dyDescent="0.25">
      <c r="B1373" s="21" t="s">
        <v>71</v>
      </c>
      <c r="C1373" s="21" t="s">
        <v>43</v>
      </c>
      <c r="D1373" s="21" t="s">
        <v>32</v>
      </c>
      <c r="E1373" s="21" t="s">
        <v>39</v>
      </c>
      <c r="F1373">
        <v>5</v>
      </c>
    </row>
    <row r="1374" spans="2:6" x14ac:dyDescent="0.25">
      <c r="B1374" s="21" t="s">
        <v>71</v>
      </c>
      <c r="C1374" s="21" t="s">
        <v>43</v>
      </c>
      <c r="D1374" s="21" t="s">
        <v>40</v>
      </c>
      <c r="E1374" s="21" t="s">
        <v>33</v>
      </c>
      <c r="F1374">
        <v>5</v>
      </c>
    </row>
    <row r="1375" spans="2:6" x14ac:dyDescent="0.25">
      <c r="B1375" s="21" t="s">
        <v>71</v>
      </c>
      <c r="C1375" s="21" t="s">
        <v>43</v>
      </c>
      <c r="D1375" s="21" t="s">
        <v>40</v>
      </c>
      <c r="E1375" s="21" t="s">
        <v>34</v>
      </c>
      <c r="F1375">
        <v>5</v>
      </c>
    </row>
    <row r="1376" spans="2:6" x14ac:dyDescent="0.25">
      <c r="B1376" s="21" t="s">
        <v>71</v>
      </c>
      <c r="C1376" s="21" t="s">
        <v>43</v>
      </c>
      <c r="D1376" s="21" t="s">
        <v>40</v>
      </c>
      <c r="E1376" s="21" t="s">
        <v>35</v>
      </c>
      <c r="F1376">
        <v>5</v>
      </c>
    </row>
    <row r="1377" spans="2:6" x14ac:dyDescent="0.25">
      <c r="B1377" s="21" t="s">
        <v>71</v>
      </c>
      <c r="C1377" s="21" t="s">
        <v>43</v>
      </c>
      <c r="D1377" s="21" t="s">
        <v>40</v>
      </c>
      <c r="E1377" s="21" t="s">
        <v>36</v>
      </c>
      <c r="F1377">
        <v>5</v>
      </c>
    </row>
    <row r="1378" spans="2:6" x14ac:dyDescent="0.25">
      <c r="B1378" s="21" t="s">
        <v>71</v>
      </c>
      <c r="C1378" s="21" t="s">
        <v>43</v>
      </c>
      <c r="D1378" s="21" t="s">
        <v>40</v>
      </c>
      <c r="E1378" s="21" t="s">
        <v>37</v>
      </c>
      <c r="F1378">
        <v>5</v>
      </c>
    </row>
    <row r="1379" spans="2:6" x14ac:dyDescent="0.25">
      <c r="B1379" s="21" t="s">
        <v>71</v>
      </c>
      <c r="C1379" s="21" t="s">
        <v>43</v>
      </c>
      <c r="D1379" s="21" t="s">
        <v>40</v>
      </c>
      <c r="E1379" s="21" t="s">
        <v>38</v>
      </c>
      <c r="F1379">
        <v>5</v>
      </c>
    </row>
    <row r="1380" spans="2:6" x14ac:dyDescent="0.25">
      <c r="B1380" s="21" t="s">
        <v>71</v>
      </c>
      <c r="C1380" s="21" t="s">
        <v>43</v>
      </c>
      <c r="D1380" s="21" t="s">
        <v>40</v>
      </c>
      <c r="E1380" s="21" t="s">
        <v>39</v>
      </c>
      <c r="F1380">
        <v>5</v>
      </c>
    </row>
    <row r="1381" spans="2:6" x14ac:dyDescent="0.25">
      <c r="B1381" s="21" t="s">
        <v>71</v>
      </c>
      <c r="C1381" s="21" t="s">
        <v>43</v>
      </c>
      <c r="D1381" s="21" t="s">
        <v>41</v>
      </c>
      <c r="E1381" s="21" t="s">
        <v>33</v>
      </c>
      <c r="F1381">
        <v>5</v>
      </c>
    </row>
    <row r="1382" spans="2:6" x14ac:dyDescent="0.25">
      <c r="B1382" s="21" t="s">
        <v>71</v>
      </c>
      <c r="C1382" s="21" t="s">
        <v>43</v>
      </c>
      <c r="D1382" s="21" t="s">
        <v>41</v>
      </c>
      <c r="E1382" s="21" t="s">
        <v>34</v>
      </c>
      <c r="F1382">
        <v>5</v>
      </c>
    </row>
    <row r="1383" spans="2:6" x14ac:dyDescent="0.25">
      <c r="B1383" s="21" t="s">
        <v>71</v>
      </c>
      <c r="C1383" s="21" t="s">
        <v>43</v>
      </c>
      <c r="D1383" s="21" t="s">
        <v>41</v>
      </c>
      <c r="E1383" s="21" t="s">
        <v>35</v>
      </c>
      <c r="F1383">
        <v>5</v>
      </c>
    </row>
    <row r="1384" spans="2:6" x14ac:dyDescent="0.25">
      <c r="B1384" s="21" t="s">
        <v>71</v>
      </c>
      <c r="C1384" s="21" t="s">
        <v>43</v>
      </c>
      <c r="D1384" s="21" t="s">
        <v>41</v>
      </c>
      <c r="E1384" s="21" t="s">
        <v>36</v>
      </c>
      <c r="F1384">
        <v>5</v>
      </c>
    </row>
    <row r="1385" spans="2:6" x14ac:dyDescent="0.25">
      <c r="B1385" s="21" t="s">
        <v>71</v>
      </c>
      <c r="C1385" s="21" t="s">
        <v>43</v>
      </c>
      <c r="D1385" s="21" t="s">
        <v>41</v>
      </c>
      <c r="E1385" s="21" t="s">
        <v>37</v>
      </c>
      <c r="F1385">
        <v>5</v>
      </c>
    </row>
    <row r="1386" spans="2:6" x14ac:dyDescent="0.25">
      <c r="B1386" s="21" t="s">
        <v>71</v>
      </c>
      <c r="C1386" s="21" t="s">
        <v>43</v>
      </c>
      <c r="D1386" s="21" t="s">
        <v>41</v>
      </c>
      <c r="E1386" s="21" t="s">
        <v>38</v>
      </c>
      <c r="F1386">
        <v>5</v>
      </c>
    </row>
    <row r="1387" spans="2:6" x14ac:dyDescent="0.25">
      <c r="B1387" s="21" t="s">
        <v>71</v>
      </c>
      <c r="C1387" s="21" t="s">
        <v>43</v>
      </c>
      <c r="D1387" s="21" t="s">
        <v>41</v>
      </c>
      <c r="E1387" s="21" t="s">
        <v>39</v>
      </c>
      <c r="F1387">
        <v>5</v>
      </c>
    </row>
    <row r="1388" spans="2:6" x14ac:dyDescent="0.25">
      <c r="B1388" s="21" t="s">
        <v>71</v>
      </c>
      <c r="C1388" s="21" t="s">
        <v>44</v>
      </c>
      <c r="D1388" s="21" t="s">
        <v>32</v>
      </c>
      <c r="E1388" s="21" t="s">
        <v>33</v>
      </c>
      <c r="F1388">
        <v>10</v>
      </c>
    </row>
    <row r="1389" spans="2:6" x14ac:dyDescent="0.25">
      <c r="B1389" s="21" t="s">
        <v>71</v>
      </c>
      <c r="C1389" s="21" t="s">
        <v>44</v>
      </c>
      <c r="D1389" s="21" t="s">
        <v>32</v>
      </c>
      <c r="E1389" s="21" t="s">
        <v>34</v>
      </c>
      <c r="F1389">
        <v>10</v>
      </c>
    </row>
    <row r="1390" spans="2:6" x14ac:dyDescent="0.25">
      <c r="B1390" s="21" t="s">
        <v>71</v>
      </c>
      <c r="C1390" s="21" t="s">
        <v>44</v>
      </c>
      <c r="D1390" s="21" t="s">
        <v>32</v>
      </c>
      <c r="E1390" s="21" t="s">
        <v>35</v>
      </c>
      <c r="F1390">
        <v>10</v>
      </c>
    </row>
    <row r="1391" spans="2:6" x14ac:dyDescent="0.25">
      <c r="B1391" s="21" t="s">
        <v>71</v>
      </c>
      <c r="C1391" s="21" t="s">
        <v>44</v>
      </c>
      <c r="D1391" s="21" t="s">
        <v>32</v>
      </c>
      <c r="E1391" s="21" t="s">
        <v>36</v>
      </c>
      <c r="F1391">
        <v>10</v>
      </c>
    </row>
    <row r="1392" spans="2:6" x14ac:dyDescent="0.25">
      <c r="B1392" s="21" t="s">
        <v>71</v>
      </c>
      <c r="C1392" s="21" t="s">
        <v>44</v>
      </c>
      <c r="D1392" s="21" t="s">
        <v>32</v>
      </c>
      <c r="E1392" s="21" t="s">
        <v>37</v>
      </c>
      <c r="F1392">
        <v>10</v>
      </c>
    </row>
    <row r="1393" spans="2:6" x14ac:dyDescent="0.25">
      <c r="B1393" s="21" t="s">
        <v>71</v>
      </c>
      <c r="C1393" s="21" t="s">
        <v>44</v>
      </c>
      <c r="D1393" s="21" t="s">
        <v>32</v>
      </c>
      <c r="E1393" s="21" t="s">
        <v>38</v>
      </c>
      <c r="F1393">
        <v>10</v>
      </c>
    </row>
    <row r="1394" spans="2:6" x14ac:dyDescent="0.25">
      <c r="B1394" s="21" t="s">
        <v>71</v>
      </c>
      <c r="C1394" s="21" t="s">
        <v>44</v>
      </c>
      <c r="D1394" s="21" t="s">
        <v>32</v>
      </c>
      <c r="E1394" s="21" t="s">
        <v>39</v>
      </c>
      <c r="F1394">
        <v>10</v>
      </c>
    </row>
    <row r="1395" spans="2:6" x14ac:dyDescent="0.25">
      <c r="B1395" s="21" t="s">
        <v>71</v>
      </c>
      <c r="C1395" s="21" t="s">
        <v>44</v>
      </c>
      <c r="D1395" s="21" t="s">
        <v>40</v>
      </c>
      <c r="E1395" s="21" t="s">
        <v>33</v>
      </c>
      <c r="F1395">
        <v>10</v>
      </c>
    </row>
    <row r="1396" spans="2:6" x14ac:dyDescent="0.25">
      <c r="B1396" s="21" t="s">
        <v>71</v>
      </c>
      <c r="C1396" s="21" t="s">
        <v>44</v>
      </c>
      <c r="D1396" s="21" t="s">
        <v>40</v>
      </c>
      <c r="E1396" s="21" t="s">
        <v>34</v>
      </c>
      <c r="F1396">
        <v>10</v>
      </c>
    </row>
    <row r="1397" spans="2:6" x14ac:dyDescent="0.25">
      <c r="B1397" s="21" t="s">
        <v>71</v>
      </c>
      <c r="C1397" s="21" t="s">
        <v>44</v>
      </c>
      <c r="D1397" s="21" t="s">
        <v>40</v>
      </c>
      <c r="E1397" s="21" t="s">
        <v>35</v>
      </c>
      <c r="F1397">
        <v>10</v>
      </c>
    </row>
    <row r="1398" spans="2:6" x14ac:dyDescent="0.25">
      <c r="B1398" s="21" t="s">
        <v>71</v>
      </c>
      <c r="C1398" s="21" t="s">
        <v>44</v>
      </c>
      <c r="D1398" s="21" t="s">
        <v>40</v>
      </c>
      <c r="E1398" s="21" t="s">
        <v>36</v>
      </c>
      <c r="F1398">
        <v>10</v>
      </c>
    </row>
    <row r="1399" spans="2:6" x14ac:dyDescent="0.25">
      <c r="B1399" s="21" t="s">
        <v>71</v>
      </c>
      <c r="C1399" s="21" t="s">
        <v>44</v>
      </c>
      <c r="D1399" s="21" t="s">
        <v>40</v>
      </c>
      <c r="E1399" s="21" t="s">
        <v>37</v>
      </c>
      <c r="F1399">
        <v>10</v>
      </c>
    </row>
    <row r="1400" spans="2:6" x14ac:dyDescent="0.25">
      <c r="B1400" s="21" t="s">
        <v>71</v>
      </c>
      <c r="C1400" s="21" t="s">
        <v>44</v>
      </c>
      <c r="D1400" s="21" t="s">
        <v>40</v>
      </c>
      <c r="E1400" s="21" t="s">
        <v>38</v>
      </c>
      <c r="F1400">
        <v>10</v>
      </c>
    </row>
    <row r="1401" spans="2:6" x14ac:dyDescent="0.25">
      <c r="B1401" s="21" t="s">
        <v>71</v>
      </c>
      <c r="C1401" s="21" t="s">
        <v>44</v>
      </c>
      <c r="D1401" s="21" t="s">
        <v>40</v>
      </c>
      <c r="E1401" s="21" t="s">
        <v>39</v>
      </c>
      <c r="F1401">
        <v>10</v>
      </c>
    </row>
    <row r="1402" spans="2:6" x14ac:dyDescent="0.25">
      <c r="B1402" s="21" t="s">
        <v>71</v>
      </c>
      <c r="C1402" s="21" t="s">
        <v>44</v>
      </c>
      <c r="D1402" s="21" t="s">
        <v>41</v>
      </c>
      <c r="E1402" s="21" t="s">
        <v>33</v>
      </c>
      <c r="F1402">
        <v>10</v>
      </c>
    </row>
    <row r="1403" spans="2:6" x14ac:dyDescent="0.25">
      <c r="B1403" s="21" t="s">
        <v>71</v>
      </c>
      <c r="C1403" s="21" t="s">
        <v>44</v>
      </c>
      <c r="D1403" s="21" t="s">
        <v>41</v>
      </c>
      <c r="E1403" s="21" t="s">
        <v>34</v>
      </c>
      <c r="F1403">
        <v>10</v>
      </c>
    </row>
    <row r="1404" spans="2:6" x14ac:dyDescent="0.25">
      <c r="B1404" s="21" t="s">
        <v>71</v>
      </c>
      <c r="C1404" s="21" t="s">
        <v>44</v>
      </c>
      <c r="D1404" s="21" t="s">
        <v>41</v>
      </c>
      <c r="E1404" s="21" t="s">
        <v>35</v>
      </c>
      <c r="F1404">
        <v>10</v>
      </c>
    </row>
    <row r="1405" spans="2:6" x14ac:dyDescent="0.25">
      <c r="B1405" s="21" t="s">
        <v>71</v>
      </c>
      <c r="C1405" s="21" t="s">
        <v>44</v>
      </c>
      <c r="D1405" s="21" t="s">
        <v>41</v>
      </c>
      <c r="E1405" s="21" t="s">
        <v>36</v>
      </c>
      <c r="F1405">
        <v>10</v>
      </c>
    </row>
    <row r="1406" spans="2:6" x14ac:dyDescent="0.25">
      <c r="B1406" s="21" t="s">
        <v>71</v>
      </c>
      <c r="C1406" s="21" t="s">
        <v>44</v>
      </c>
      <c r="D1406" s="21" t="s">
        <v>41</v>
      </c>
      <c r="E1406" s="21" t="s">
        <v>37</v>
      </c>
      <c r="F1406">
        <v>10</v>
      </c>
    </row>
    <row r="1407" spans="2:6" x14ac:dyDescent="0.25">
      <c r="B1407" s="21" t="s">
        <v>71</v>
      </c>
      <c r="C1407" s="21" t="s">
        <v>44</v>
      </c>
      <c r="D1407" s="21" t="s">
        <v>41</v>
      </c>
      <c r="E1407" s="21" t="s">
        <v>38</v>
      </c>
      <c r="F1407">
        <v>10</v>
      </c>
    </row>
    <row r="1408" spans="2:6" x14ac:dyDescent="0.25">
      <c r="B1408" s="21" t="s">
        <v>71</v>
      </c>
      <c r="C1408" s="21" t="s">
        <v>44</v>
      </c>
      <c r="D1408" s="21" t="s">
        <v>41</v>
      </c>
      <c r="E1408" s="21" t="s">
        <v>39</v>
      </c>
      <c r="F1408">
        <v>10</v>
      </c>
    </row>
    <row r="1409" spans="2:6" x14ac:dyDescent="0.25">
      <c r="B1409" s="21" t="s">
        <v>71</v>
      </c>
      <c r="C1409" s="21" t="s">
        <v>45</v>
      </c>
      <c r="D1409" s="21" t="s">
        <v>32</v>
      </c>
      <c r="E1409" s="21" t="s">
        <v>33</v>
      </c>
      <c r="F1409">
        <v>5</v>
      </c>
    </row>
    <row r="1410" spans="2:6" x14ac:dyDescent="0.25">
      <c r="B1410" s="21" t="s">
        <v>71</v>
      </c>
      <c r="C1410" s="21" t="s">
        <v>45</v>
      </c>
      <c r="D1410" s="21" t="s">
        <v>32</v>
      </c>
      <c r="E1410" s="21" t="s">
        <v>34</v>
      </c>
      <c r="F1410">
        <v>5</v>
      </c>
    </row>
    <row r="1411" spans="2:6" x14ac:dyDescent="0.25">
      <c r="B1411" s="21" t="s">
        <v>71</v>
      </c>
      <c r="C1411" s="21" t="s">
        <v>45</v>
      </c>
      <c r="D1411" s="21" t="s">
        <v>32</v>
      </c>
      <c r="E1411" s="21" t="s">
        <v>35</v>
      </c>
      <c r="F1411">
        <v>5</v>
      </c>
    </row>
    <row r="1412" spans="2:6" x14ac:dyDescent="0.25">
      <c r="B1412" s="21" t="s">
        <v>71</v>
      </c>
      <c r="C1412" s="21" t="s">
        <v>45</v>
      </c>
      <c r="D1412" s="21" t="s">
        <v>32</v>
      </c>
      <c r="E1412" s="21" t="s">
        <v>36</v>
      </c>
      <c r="F1412">
        <v>5</v>
      </c>
    </row>
    <row r="1413" spans="2:6" x14ac:dyDescent="0.25">
      <c r="B1413" s="21" t="s">
        <v>71</v>
      </c>
      <c r="C1413" s="21" t="s">
        <v>45</v>
      </c>
      <c r="D1413" s="21" t="s">
        <v>32</v>
      </c>
      <c r="E1413" s="21" t="s">
        <v>37</v>
      </c>
      <c r="F1413">
        <v>5</v>
      </c>
    </row>
    <row r="1414" spans="2:6" x14ac:dyDescent="0.25">
      <c r="B1414" s="21" t="s">
        <v>71</v>
      </c>
      <c r="C1414" s="21" t="s">
        <v>45</v>
      </c>
      <c r="D1414" s="21" t="s">
        <v>32</v>
      </c>
      <c r="E1414" s="21" t="s">
        <v>38</v>
      </c>
      <c r="F1414">
        <v>5</v>
      </c>
    </row>
    <row r="1415" spans="2:6" x14ac:dyDescent="0.25">
      <c r="B1415" s="21" t="s">
        <v>71</v>
      </c>
      <c r="C1415" s="21" t="s">
        <v>45</v>
      </c>
      <c r="D1415" s="21" t="s">
        <v>32</v>
      </c>
      <c r="E1415" s="21" t="s">
        <v>39</v>
      </c>
      <c r="F1415">
        <v>5</v>
      </c>
    </row>
    <row r="1416" spans="2:6" x14ac:dyDescent="0.25">
      <c r="B1416" s="21" t="s">
        <v>71</v>
      </c>
      <c r="C1416" s="21" t="s">
        <v>45</v>
      </c>
      <c r="D1416" s="21" t="s">
        <v>40</v>
      </c>
      <c r="E1416" s="21" t="s">
        <v>33</v>
      </c>
      <c r="F1416">
        <v>5</v>
      </c>
    </row>
    <row r="1417" spans="2:6" x14ac:dyDescent="0.25">
      <c r="B1417" s="21" t="s">
        <v>71</v>
      </c>
      <c r="C1417" s="21" t="s">
        <v>45</v>
      </c>
      <c r="D1417" s="21" t="s">
        <v>40</v>
      </c>
      <c r="E1417" s="21" t="s">
        <v>34</v>
      </c>
      <c r="F1417">
        <v>5</v>
      </c>
    </row>
    <row r="1418" spans="2:6" x14ac:dyDescent="0.25">
      <c r="B1418" s="21" t="s">
        <v>71</v>
      </c>
      <c r="C1418" s="21" t="s">
        <v>45</v>
      </c>
      <c r="D1418" s="21" t="s">
        <v>40</v>
      </c>
      <c r="E1418" s="21" t="s">
        <v>35</v>
      </c>
      <c r="F1418">
        <v>5</v>
      </c>
    </row>
    <row r="1419" spans="2:6" x14ac:dyDescent="0.25">
      <c r="B1419" s="21" t="s">
        <v>71</v>
      </c>
      <c r="C1419" s="21" t="s">
        <v>45</v>
      </c>
      <c r="D1419" s="21" t="s">
        <v>40</v>
      </c>
      <c r="E1419" s="21" t="s">
        <v>36</v>
      </c>
      <c r="F1419">
        <v>5</v>
      </c>
    </row>
    <row r="1420" spans="2:6" x14ac:dyDescent="0.25">
      <c r="B1420" s="21" t="s">
        <v>71</v>
      </c>
      <c r="C1420" s="21" t="s">
        <v>45</v>
      </c>
      <c r="D1420" s="21" t="s">
        <v>40</v>
      </c>
      <c r="E1420" s="21" t="s">
        <v>37</v>
      </c>
      <c r="F1420">
        <v>5</v>
      </c>
    </row>
    <row r="1421" spans="2:6" x14ac:dyDescent="0.25">
      <c r="B1421" s="21" t="s">
        <v>71</v>
      </c>
      <c r="C1421" s="21" t="s">
        <v>45</v>
      </c>
      <c r="D1421" s="21" t="s">
        <v>40</v>
      </c>
      <c r="E1421" s="21" t="s">
        <v>38</v>
      </c>
      <c r="F1421">
        <v>5</v>
      </c>
    </row>
    <row r="1422" spans="2:6" x14ac:dyDescent="0.25">
      <c r="B1422" s="21" t="s">
        <v>71</v>
      </c>
      <c r="C1422" s="21" t="s">
        <v>45</v>
      </c>
      <c r="D1422" s="21" t="s">
        <v>40</v>
      </c>
      <c r="E1422" s="21" t="s">
        <v>39</v>
      </c>
      <c r="F1422">
        <v>5</v>
      </c>
    </row>
    <row r="1423" spans="2:6" x14ac:dyDescent="0.25">
      <c r="B1423" s="21" t="s">
        <v>71</v>
      </c>
      <c r="C1423" s="21" t="s">
        <v>45</v>
      </c>
      <c r="D1423" s="21" t="s">
        <v>41</v>
      </c>
      <c r="E1423" s="21" t="s">
        <v>33</v>
      </c>
      <c r="F1423">
        <v>5</v>
      </c>
    </row>
    <row r="1424" spans="2:6" x14ac:dyDescent="0.25">
      <c r="B1424" s="21" t="s">
        <v>71</v>
      </c>
      <c r="C1424" s="21" t="s">
        <v>45</v>
      </c>
      <c r="D1424" s="21" t="s">
        <v>41</v>
      </c>
      <c r="E1424" s="21" t="s">
        <v>34</v>
      </c>
      <c r="F1424">
        <v>5</v>
      </c>
    </row>
    <row r="1425" spans="2:6" x14ac:dyDescent="0.25">
      <c r="B1425" s="21" t="s">
        <v>71</v>
      </c>
      <c r="C1425" s="21" t="s">
        <v>45</v>
      </c>
      <c r="D1425" s="21" t="s">
        <v>41</v>
      </c>
      <c r="E1425" s="21" t="s">
        <v>35</v>
      </c>
      <c r="F1425">
        <v>5</v>
      </c>
    </row>
    <row r="1426" spans="2:6" x14ac:dyDescent="0.25">
      <c r="B1426" s="21" t="s">
        <v>71</v>
      </c>
      <c r="C1426" s="21" t="s">
        <v>45</v>
      </c>
      <c r="D1426" s="21" t="s">
        <v>41</v>
      </c>
      <c r="E1426" s="21" t="s">
        <v>36</v>
      </c>
      <c r="F1426">
        <v>5</v>
      </c>
    </row>
    <row r="1427" spans="2:6" x14ac:dyDescent="0.25">
      <c r="B1427" s="21" t="s">
        <v>71</v>
      </c>
      <c r="C1427" s="21" t="s">
        <v>45</v>
      </c>
      <c r="D1427" s="21" t="s">
        <v>41</v>
      </c>
      <c r="E1427" s="21" t="s">
        <v>37</v>
      </c>
      <c r="F1427">
        <v>5</v>
      </c>
    </row>
    <row r="1428" spans="2:6" x14ac:dyDescent="0.25">
      <c r="B1428" s="21" t="s">
        <v>71</v>
      </c>
      <c r="C1428" s="21" t="s">
        <v>45</v>
      </c>
      <c r="D1428" s="21" t="s">
        <v>41</v>
      </c>
      <c r="E1428" s="21" t="s">
        <v>38</v>
      </c>
      <c r="F1428">
        <v>5</v>
      </c>
    </row>
    <row r="1429" spans="2:6" x14ac:dyDescent="0.25">
      <c r="B1429" s="21" t="s">
        <v>71</v>
      </c>
      <c r="C1429" s="21" t="s">
        <v>45</v>
      </c>
      <c r="D1429" s="21" t="s">
        <v>41</v>
      </c>
      <c r="E1429" s="21" t="s">
        <v>39</v>
      </c>
      <c r="F1429">
        <v>5</v>
      </c>
    </row>
    <row r="1430" spans="2:6" x14ac:dyDescent="0.25">
      <c r="B1430" s="21" t="s">
        <v>71</v>
      </c>
      <c r="C1430" s="21" t="s">
        <v>46</v>
      </c>
      <c r="D1430" s="21" t="s">
        <v>32</v>
      </c>
      <c r="E1430" s="21" t="s">
        <v>33</v>
      </c>
      <c r="F1430">
        <v>60</v>
      </c>
    </row>
    <row r="1431" spans="2:6" x14ac:dyDescent="0.25">
      <c r="B1431" s="21" t="s">
        <v>71</v>
      </c>
      <c r="C1431" s="21" t="s">
        <v>46</v>
      </c>
      <c r="D1431" s="21" t="s">
        <v>32</v>
      </c>
      <c r="E1431" s="21" t="s">
        <v>34</v>
      </c>
      <c r="F1431">
        <v>60</v>
      </c>
    </row>
    <row r="1432" spans="2:6" x14ac:dyDescent="0.25">
      <c r="B1432" s="21" t="s">
        <v>71</v>
      </c>
      <c r="C1432" s="21" t="s">
        <v>46</v>
      </c>
      <c r="D1432" s="21" t="s">
        <v>32</v>
      </c>
      <c r="E1432" s="21" t="s">
        <v>35</v>
      </c>
      <c r="F1432">
        <v>60</v>
      </c>
    </row>
    <row r="1433" spans="2:6" x14ac:dyDescent="0.25">
      <c r="B1433" s="21" t="s">
        <v>71</v>
      </c>
      <c r="C1433" s="21" t="s">
        <v>46</v>
      </c>
      <c r="D1433" s="21" t="s">
        <v>32</v>
      </c>
      <c r="E1433" s="21" t="s">
        <v>36</v>
      </c>
      <c r="F1433">
        <v>60</v>
      </c>
    </row>
    <row r="1434" spans="2:6" x14ac:dyDescent="0.25">
      <c r="B1434" s="21" t="s">
        <v>71</v>
      </c>
      <c r="C1434" s="21" t="s">
        <v>46</v>
      </c>
      <c r="D1434" s="21" t="s">
        <v>32</v>
      </c>
      <c r="E1434" s="21" t="s">
        <v>37</v>
      </c>
      <c r="F1434">
        <v>60</v>
      </c>
    </row>
    <row r="1435" spans="2:6" x14ac:dyDescent="0.25">
      <c r="B1435" s="21" t="s">
        <v>71</v>
      </c>
      <c r="C1435" s="21" t="s">
        <v>46</v>
      </c>
      <c r="D1435" s="21" t="s">
        <v>32</v>
      </c>
      <c r="E1435" s="21" t="s">
        <v>38</v>
      </c>
      <c r="F1435">
        <v>60</v>
      </c>
    </row>
    <row r="1436" spans="2:6" x14ac:dyDescent="0.25">
      <c r="B1436" s="21" t="s">
        <v>71</v>
      </c>
      <c r="C1436" s="21" t="s">
        <v>46</v>
      </c>
      <c r="D1436" s="21" t="s">
        <v>32</v>
      </c>
      <c r="E1436" s="21" t="s">
        <v>39</v>
      </c>
      <c r="F1436">
        <v>60</v>
      </c>
    </row>
    <row r="1437" spans="2:6" x14ac:dyDescent="0.25">
      <c r="B1437" s="21" t="s">
        <v>71</v>
      </c>
      <c r="C1437" s="21" t="s">
        <v>46</v>
      </c>
      <c r="D1437" s="21" t="s">
        <v>40</v>
      </c>
      <c r="E1437" s="21" t="s">
        <v>33</v>
      </c>
      <c r="F1437">
        <v>60</v>
      </c>
    </row>
    <row r="1438" spans="2:6" x14ac:dyDescent="0.25">
      <c r="B1438" s="21" t="s">
        <v>71</v>
      </c>
      <c r="C1438" s="21" t="s">
        <v>46</v>
      </c>
      <c r="D1438" s="21" t="s">
        <v>40</v>
      </c>
      <c r="E1438" s="21" t="s">
        <v>34</v>
      </c>
      <c r="F1438">
        <v>60</v>
      </c>
    </row>
    <row r="1439" spans="2:6" x14ac:dyDescent="0.25">
      <c r="B1439" s="21" t="s">
        <v>71</v>
      </c>
      <c r="C1439" s="21" t="s">
        <v>46</v>
      </c>
      <c r="D1439" s="21" t="s">
        <v>40</v>
      </c>
      <c r="E1439" s="21" t="s">
        <v>35</v>
      </c>
      <c r="F1439">
        <v>60</v>
      </c>
    </row>
    <row r="1440" spans="2:6" x14ac:dyDescent="0.25">
      <c r="B1440" s="21" t="s">
        <v>71</v>
      </c>
      <c r="C1440" s="21" t="s">
        <v>46</v>
      </c>
      <c r="D1440" s="21" t="s">
        <v>40</v>
      </c>
      <c r="E1440" s="21" t="s">
        <v>36</v>
      </c>
      <c r="F1440">
        <v>60</v>
      </c>
    </row>
    <row r="1441" spans="2:6" x14ac:dyDescent="0.25">
      <c r="B1441" s="21" t="s">
        <v>71</v>
      </c>
      <c r="C1441" s="21" t="s">
        <v>46</v>
      </c>
      <c r="D1441" s="21" t="s">
        <v>40</v>
      </c>
      <c r="E1441" s="21" t="s">
        <v>37</v>
      </c>
      <c r="F1441">
        <v>60</v>
      </c>
    </row>
    <row r="1442" spans="2:6" x14ac:dyDescent="0.25">
      <c r="B1442" s="21" t="s">
        <v>71</v>
      </c>
      <c r="C1442" s="21" t="s">
        <v>46</v>
      </c>
      <c r="D1442" s="21" t="s">
        <v>40</v>
      </c>
      <c r="E1442" s="21" t="s">
        <v>38</v>
      </c>
      <c r="F1442">
        <v>60</v>
      </c>
    </row>
    <row r="1443" spans="2:6" x14ac:dyDescent="0.25">
      <c r="B1443" s="21" t="s">
        <v>71</v>
      </c>
      <c r="C1443" s="21" t="s">
        <v>46</v>
      </c>
      <c r="D1443" s="21" t="s">
        <v>40</v>
      </c>
      <c r="E1443" s="21" t="s">
        <v>39</v>
      </c>
      <c r="F1443">
        <v>60</v>
      </c>
    </row>
    <row r="1444" spans="2:6" x14ac:dyDescent="0.25">
      <c r="B1444" s="21" t="s">
        <v>71</v>
      </c>
      <c r="C1444" s="21" t="s">
        <v>46</v>
      </c>
      <c r="D1444" s="21" t="s">
        <v>41</v>
      </c>
      <c r="E1444" s="21" t="s">
        <v>33</v>
      </c>
      <c r="F1444">
        <v>60</v>
      </c>
    </row>
    <row r="1445" spans="2:6" x14ac:dyDescent="0.25">
      <c r="B1445" s="21" t="s">
        <v>71</v>
      </c>
      <c r="C1445" s="21" t="s">
        <v>46</v>
      </c>
      <c r="D1445" s="21" t="s">
        <v>41</v>
      </c>
      <c r="E1445" s="21" t="s">
        <v>34</v>
      </c>
      <c r="F1445">
        <v>60</v>
      </c>
    </row>
    <row r="1446" spans="2:6" x14ac:dyDescent="0.25">
      <c r="B1446" s="21" t="s">
        <v>71</v>
      </c>
      <c r="C1446" s="21" t="s">
        <v>46</v>
      </c>
      <c r="D1446" s="21" t="s">
        <v>41</v>
      </c>
      <c r="E1446" s="21" t="s">
        <v>35</v>
      </c>
      <c r="F1446">
        <v>60</v>
      </c>
    </row>
    <row r="1447" spans="2:6" x14ac:dyDescent="0.25">
      <c r="B1447" s="21" t="s">
        <v>71</v>
      </c>
      <c r="C1447" s="21" t="s">
        <v>46</v>
      </c>
      <c r="D1447" s="21" t="s">
        <v>41</v>
      </c>
      <c r="E1447" s="21" t="s">
        <v>36</v>
      </c>
      <c r="F1447">
        <v>60</v>
      </c>
    </row>
    <row r="1448" spans="2:6" x14ac:dyDescent="0.25">
      <c r="B1448" s="21" t="s">
        <v>71</v>
      </c>
      <c r="C1448" s="21" t="s">
        <v>46</v>
      </c>
      <c r="D1448" s="21" t="s">
        <v>41</v>
      </c>
      <c r="E1448" s="21" t="s">
        <v>37</v>
      </c>
      <c r="F1448">
        <v>60</v>
      </c>
    </row>
    <row r="1449" spans="2:6" x14ac:dyDescent="0.25">
      <c r="B1449" s="21" t="s">
        <v>71</v>
      </c>
      <c r="C1449" s="21" t="s">
        <v>46</v>
      </c>
      <c r="D1449" s="21" t="s">
        <v>41</v>
      </c>
      <c r="E1449" s="21" t="s">
        <v>38</v>
      </c>
      <c r="F1449">
        <v>60</v>
      </c>
    </row>
    <row r="1450" spans="2:6" x14ac:dyDescent="0.25">
      <c r="B1450" s="21" t="s">
        <v>71</v>
      </c>
      <c r="C1450" s="21" t="s">
        <v>46</v>
      </c>
      <c r="D1450" s="21" t="s">
        <v>41</v>
      </c>
      <c r="E1450" s="21" t="s">
        <v>39</v>
      </c>
      <c r="F1450">
        <v>60</v>
      </c>
    </row>
    <row r="1451" spans="2:6" x14ac:dyDescent="0.25">
      <c r="B1451" s="21" t="s">
        <v>71</v>
      </c>
      <c r="C1451" s="21" t="s">
        <v>47</v>
      </c>
      <c r="D1451" s="21" t="s">
        <v>32</v>
      </c>
      <c r="E1451" s="21" t="s">
        <v>33</v>
      </c>
      <c r="F1451">
        <v>8</v>
      </c>
    </row>
    <row r="1452" spans="2:6" x14ac:dyDescent="0.25">
      <c r="B1452" s="21" t="s">
        <v>71</v>
      </c>
      <c r="C1452" s="21" t="s">
        <v>47</v>
      </c>
      <c r="D1452" s="21" t="s">
        <v>32</v>
      </c>
      <c r="E1452" s="21" t="s">
        <v>34</v>
      </c>
      <c r="F1452">
        <v>8</v>
      </c>
    </row>
    <row r="1453" spans="2:6" x14ac:dyDescent="0.25">
      <c r="B1453" s="21" t="s">
        <v>71</v>
      </c>
      <c r="C1453" s="21" t="s">
        <v>47</v>
      </c>
      <c r="D1453" s="21" t="s">
        <v>32</v>
      </c>
      <c r="E1453" s="21" t="s">
        <v>35</v>
      </c>
      <c r="F1453">
        <v>18.205122865472717</v>
      </c>
    </row>
    <row r="1454" spans="2:6" x14ac:dyDescent="0.25">
      <c r="B1454" s="21" t="s">
        <v>71</v>
      </c>
      <c r="C1454" s="21" t="s">
        <v>47</v>
      </c>
      <c r="D1454" s="21" t="s">
        <v>32</v>
      </c>
      <c r="E1454" s="21" t="s">
        <v>36</v>
      </c>
      <c r="F1454">
        <v>8</v>
      </c>
    </row>
    <row r="1455" spans="2:6" x14ac:dyDescent="0.25">
      <c r="B1455" s="21" t="s">
        <v>71</v>
      </c>
      <c r="C1455" s="21" t="s">
        <v>47</v>
      </c>
      <c r="D1455" s="21" t="s">
        <v>32</v>
      </c>
      <c r="E1455" s="21" t="s">
        <v>37</v>
      </c>
      <c r="F1455">
        <v>8</v>
      </c>
    </row>
    <row r="1456" spans="2:6" x14ac:dyDescent="0.25">
      <c r="B1456" s="21" t="s">
        <v>71</v>
      </c>
      <c r="C1456" s="21" t="s">
        <v>47</v>
      </c>
      <c r="D1456" s="21" t="s">
        <v>32</v>
      </c>
      <c r="E1456" s="21" t="s">
        <v>38</v>
      </c>
      <c r="F1456">
        <v>8</v>
      </c>
    </row>
    <row r="1457" spans="2:6" x14ac:dyDescent="0.25">
      <c r="B1457" s="21" t="s">
        <v>71</v>
      </c>
      <c r="C1457" s="21" t="s">
        <v>47</v>
      </c>
      <c r="D1457" s="21" t="s">
        <v>32</v>
      </c>
      <c r="E1457" s="21" t="s">
        <v>39</v>
      </c>
      <c r="F1457">
        <v>8</v>
      </c>
    </row>
    <row r="1458" spans="2:6" x14ac:dyDescent="0.25">
      <c r="B1458" s="21" t="s">
        <v>71</v>
      </c>
      <c r="C1458" s="21" t="s">
        <v>47</v>
      </c>
      <c r="D1458" s="21" t="s">
        <v>40</v>
      </c>
      <c r="E1458" s="21" t="s">
        <v>33</v>
      </c>
      <c r="F1458">
        <v>8.0000000000000018</v>
      </c>
    </row>
    <row r="1459" spans="2:6" x14ac:dyDescent="0.25">
      <c r="B1459" s="21" t="s">
        <v>71</v>
      </c>
      <c r="C1459" s="21" t="s">
        <v>47</v>
      </c>
      <c r="D1459" s="21" t="s">
        <v>40</v>
      </c>
      <c r="E1459" s="21" t="s">
        <v>34</v>
      </c>
      <c r="F1459">
        <v>8.0000000000000018</v>
      </c>
    </row>
    <row r="1460" spans="2:6" x14ac:dyDescent="0.25">
      <c r="B1460" s="21" t="s">
        <v>71</v>
      </c>
      <c r="C1460" s="21" t="s">
        <v>47</v>
      </c>
      <c r="D1460" s="21" t="s">
        <v>40</v>
      </c>
      <c r="E1460" s="21" t="s">
        <v>35</v>
      </c>
      <c r="F1460">
        <v>8.0000000000000018</v>
      </c>
    </row>
    <row r="1461" spans="2:6" x14ac:dyDescent="0.25">
      <c r="B1461" s="21" t="s">
        <v>71</v>
      </c>
      <c r="C1461" s="21" t="s">
        <v>47</v>
      </c>
      <c r="D1461" s="21" t="s">
        <v>40</v>
      </c>
      <c r="E1461" s="21" t="s">
        <v>36</v>
      </c>
      <c r="F1461">
        <v>8.0000000000000018</v>
      </c>
    </row>
    <row r="1462" spans="2:6" x14ac:dyDescent="0.25">
      <c r="B1462" s="21" t="s">
        <v>71</v>
      </c>
      <c r="C1462" s="21" t="s">
        <v>47</v>
      </c>
      <c r="D1462" s="21" t="s">
        <v>40</v>
      </c>
      <c r="E1462" s="21" t="s">
        <v>37</v>
      </c>
      <c r="F1462">
        <v>8.0000000000000018</v>
      </c>
    </row>
    <row r="1463" spans="2:6" x14ac:dyDescent="0.25">
      <c r="B1463" s="21" t="s">
        <v>71</v>
      </c>
      <c r="C1463" s="21" t="s">
        <v>47</v>
      </c>
      <c r="D1463" s="21" t="s">
        <v>40</v>
      </c>
      <c r="E1463" s="21" t="s">
        <v>38</v>
      </c>
      <c r="F1463">
        <v>8.0000000000000018</v>
      </c>
    </row>
    <row r="1464" spans="2:6" x14ac:dyDescent="0.25">
      <c r="B1464" s="21" t="s">
        <v>71</v>
      </c>
      <c r="C1464" s="21" t="s">
        <v>47</v>
      </c>
      <c r="D1464" s="21" t="s">
        <v>40</v>
      </c>
      <c r="E1464" s="21" t="s">
        <v>39</v>
      </c>
      <c r="F1464">
        <v>8.0000000000000018</v>
      </c>
    </row>
    <row r="1465" spans="2:6" x14ac:dyDescent="0.25">
      <c r="B1465" s="21" t="s">
        <v>71</v>
      </c>
      <c r="C1465" s="21" t="s">
        <v>47</v>
      </c>
      <c r="D1465" s="21" t="s">
        <v>41</v>
      </c>
      <c r="E1465" s="21" t="s">
        <v>33</v>
      </c>
      <c r="F1465">
        <v>8.0000000000000018</v>
      </c>
    </row>
    <row r="1466" spans="2:6" x14ac:dyDescent="0.25">
      <c r="B1466" s="21" t="s">
        <v>71</v>
      </c>
      <c r="C1466" s="21" t="s">
        <v>47</v>
      </c>
      <c r="D1466" s="21" t="s">
        <v>41</v>
      </c>
      <c r="E1466" s="21" t="s">
        <v>34</v>
      </c>
      <c r="F1466">
        <v>8.0000000000000018</v>
      </c>
    </row>
    <row r="1467" spans="2:6" x14ac:dyDescent="0.25">
      <c r="B1467" s="21" t="s">
        <v>71</v>
      </c>
      <c r="C1467" s="21" t="s">
        <v>47</v>
      </c>
      <c r="D1467" s="21" t="s">
        <v>41</v>
      </c>
      <c r="E1467" s="21" t="s">
        <v>35</v>
      </c>
      <c r="F1467">
        <v>8.0000000000000018</v>
      </c>
    </row>
    <row r="1468" spans="2:6" x14ac:dyDescent="0.25">
      <c r="B1468" s="21" t="s">
        <v>71</v>
      </c>
      <c r="C1468" s="21" t="s">
        <v>47</v>
      </c>
      <c r="D1468" s="21" t="s">
        <v>41</v>
      </c>
      <c r="E1468" s="21" t="s">
        <v>36</v>
      </c>
      <c r="F1468">
        <v>8.0000000000000018</v>
      </c>
    </row>
    <row r="1469" spans="2:6" x14ac:dyDescent="0.25">
      <c r="B1469" s="21" t="s">
        <v>71</v>
      </c>
      <c r="C1469" s="21" t="s">
        <v>47</v>
      </c>
      <c r="D1469" s="21" t="s">
        <v>41</v>
      </c>
      <c r="E1469" s="21" t="s">
        <v>37</v>
      </c>
      <c r="F1469">
        <v>8.0000000000000018</v>
      </c>
    </row>
    <row r="1470" spans="2:6" x14ac:dyDescent="0.25">
      <c r="B1470" s="21" t="s">
        <v>71</v>
      </c>
      <c r="C1470" s="21" t="s">
        <v>47</v>
      </c>
      <c r="D1470" s="21" t="s">
        <v>41</v>
      </c>
      <c r="E1470" s="21" t="s">
        <v>38</v>
      </c>
      <c r="F1470">
        <v>8.0000000000000018</v>
      </c>
    </row>
    <row r="1471" spans="2:6" x14ac:dyDescent="0.25">
      <c r="B1471" s="21" t="s">
        <v>71</v>
      </c>
      <c r="C1471" s="21" t="s">
        <v>47</v>
      </c>
      <c r="D1471" s="21" t="s">
        <v>41</v>
      </c>
      <c r="E1471" s="21" t="s">
        <v>39</v>
      </c>
      <c r="F1471">
        <v>8.0000000000000018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Baseline_ME</vt:lpstr>
      <vt:lpstr>Baseline_RE</vt:lpstr>
      <vt:lpstr>Baseline_RE_PART</vt:lpstr>
      <vt:lpstr>Baseline_ME_PART</vt:lpstr>
      <vt:lpstr>ME_PV_30</vt:lpstr>
      <vt:lpstr>ME_PV_ALL</vt:lpstr>
      <vt:lpstr>RE_PV_ALL</vt:lpstr>
      <vt:lpstr>RE_PV_30</vt:lpstr>
      <vt:lpstr>ME_PV_30_PART</vt:lpstr>
      <vt:lpstr>ME_PV_ALL_PART</vt:lpstr>
      <vt:lpstr>RE_PV_ALL_PART</vt:lpstr>
      <vt:lpstr>RE_PV_30_PART</vt:lpstr>
      <vt:lpstr>Info</vt:lpstr>
      <vt:lpstr>Unit_Cost_Capital</vt:lpstr>
      <vt:lpstr>Investment</vt:lpstr>
      <vt:lpstr>Data</vt:lpstr>
      <vt:lpstr>UC_Permanent</vt:lpstr>
      <vt:lpstr>INV_REL_Permanent</vt:lpstr>
      <vt:lpstr>UC_Temporary</vt:lpstr>
      <vt:lpstr>INV_REL_Temporary</vt:lpstr>
      <vt:lpstr>Macro_Baseline_ME</vt:lpstr>
      <vt:lpstr>Macro_ME_PV_ALL_PART</vt:lpstr>
      <vt:lpstr>Macro_RE_PV_ALL_PART</vt:lpstr>
      <vt:lpstr>Macro_ME_PV_ALL</vt:lpstr>
      <vt:lpstr>Macro_RE_PV_ALL</vt:lpstr>
      <vt:lpstr>Baseline_Table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Fragkiadakis (E3Modelling)</dc:creator>
  <cp:lastModifiedBy>Fragkiadakis, Kostas</cp:lastModifiedBy>
  <dcterms:created xsi:type="dcterms:W3CDTF">2024-05-10T11:42:31Z</dcterms:created>
  <dcterms:modified xsi:type="dcterms:W3CDTF">2024-08-07T12:44:32Z</dcterms:modified>
</cp:coreProperties>
</file>