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wnloads\Cyclistic Data Analystic Data\2021\XLSX Files\"/>
    </mc:Choice>
  </mc:AlternateContent>
  <xr:revisionPtr revIDLastSave="0" documentId="13_ncr:1_{4275900D-B8A3-482B-9968-A60916F2CDE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est Targeted Marketing Targets" sheetId="2" r:id="rId1"/>
    <sheet name="Charts for Time in 2021" sheetId="3" r:id="rId2"/>
    <sheet name="Charts for Ride Conc in 2021" sheetId="1" r:id="rId3"/>
    <sheet name="Monthly Time Graph for the Full" sheetId="4" r:id="rId4"/>
  </sheets>
  <externalReferences>
    <externalReference r:id="rId5"/>
  </externalReferences>
  <definedNames>
    <definedName name="day_of_week" localSheetId="1">'Charts for Time in 2021'!$O$3:$O$96834</definedName>
    <definedName name="member_casual" localSheetId="1">'Charts for Time in 2021'!$M$3:$M$96834</definedName>
    <definedName name="ride_length" localSheetId="1">'Charts for Time in 2021'!$N$3:$N$96834</definedName>
    <definedName name="Thursday">#REF!</definedName>
    <definedName name="TOTALS">#REF!</definedName>
    <definedName name="Tuesday">#REF!</definedName>
    <definedName name="Wednesday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2" i="3" l="1"/>
  <c r="R283" i="3"/>
  <c r="R284" i="3"/>
  <c r="R285" i="3"/>
  <c r="R286" i="3"/>
  <c r="R287" i="3"/>
  <c r="R288" i="3"/>
  <c r="R289" i="3"/>
  <c r="R290" i="3"/>
  <c r="R291" i="3"/>
  <c r="R292" i="3"/>
  <c r="R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L292" i="3"/>
  <c r="M292" i="3"/>
  <c r="N292" i="3"/>
  <c r="O292" i="3"/>
  <c r="P292" i="3"/>
  <c r="Q292" i="3"/>
  <c r="L281" i="3"/>
  <c r="M281" i="3"/>
  <c r="N281" i="3"/>
  <c r="O281" i="3"/>
  <c r="P281" i="3"/>
  <c r="Q281" i="3"/>
  <c r="K281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50" i="3"/>
  <c r="R251" i="3"/>
  <c r="R252" i="3"/>
  <c r="R253" i="3"/>
  <c r="R254" i="3"/>
  <c r="R255" i="3"/>
  <c r="R256" i="3"/>
  <c r="R257" i="3"/>
  <c r="R258" i="3"/>
  <c r="R259" i="3"/>
  <c r="R260" i="3"/>
  <c r="R249" i="3"/>
  <c r="K232" i="3" l="1"/>
  <c r="L232" i="3"/>
  <c r="M232" i="3"/>
  <c r="N232" i="3"/>
  <c r="O232" i="3"/>
  <c r="P232" i="3"/>
  <c r="Q232" i="3"/>
  <c r="L231" i="3"/>
  <c r="L233" i="3" s="1"/>
  <c r="M231" i="3"/>
  <c r="N231" i="3"/>
  <c r="O231" i="3"/>
  <c r="P231" i="3"/>
  <c r="P233" i="3" s="1"/>
  <c r="Q231" i="3"/>
  <c r="K231" i="3"/>
  <c r="Q233" i="3" l="1"/>
  <c r="M233" i="3"/>
  <c r="O233" i="3"/>
  <c r="K233" i="3"/>
  <c r="N233" i="3"/>
  <c r="M140" i="2"/>
  <c r="L140" i="2"/>
  <c r="K140" i="2"/>
  <c r="J140" i="2"/>
  <c r="I140" i="2"/>
  <c r="H140" i="2"/>
  <c r="G140" i="2"/>
  <c r="F140" i="2"/>
  <c r="E140" i="2"/>
  <c r="D140" i="2"/>
  <c r="C140" i="2"/>
  <c r="B140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M99" i="2"/>
  <c r="L99" i="2"/>
  <c r="K99" i="2"/>
  <c r="J99" i="2"/>
  <c r="I99" i="2"/>
  <c r="H99" i="2"/>
  <c r="G99" i="2"/>
  <c r="F99" i="2"/>
  <c r="E99" i="2"/>
  <c r="D99" i="2"/>
  <c r="C99" i="2"/>
  <c r="B99" i="2"/>
  <c r="M98" i="2"/>
  <c r="L98" i="2"/>
  <c r="K98" i="2"/>
  <c r="J98" i="2"/>
  <c r="I98" i="2"/>
  <c r="H98" i="2"/>
  <c r="G98" i="2"/>
  <c r="F98" i="2"/>
  <c r="E98" i="2"/>
  <c r="D98" i="2"/>
  <c r="C98" i="2"/>
  <c r="B98" i="2"/>
  <c r="M97" i="2"/>
  <c r="L97" i="2"/>
  <c r="K97" i="2"/>
  <c r="J97" i="2"/>
  <c r="I97" i="2"/>
  <c r="H97" i="2"/>
  <c r="G97" i="2"/>
  <c r="F97" i="2"/>
  <c r="E97" i="2"/>
  <c r="D97" i="2"/>
  <c r="C97" i="2"/>
  <c r="B97" i="2"/>
  <c r="M96" i="2"/>
  <c r="L96" i="2"/>
  <c r="K96" i="2"/>
  <c r="J96" i="2"/>
  <c r="I96" i="2"/>
  <c r="H96" i="2"/>
  <c r="G96" i="2"/>
  <c r="F96" i="2"/>
  <c r="E96" i="2"/>
  <c r="D96" i="2"/>
  <c r="C96" i="2"/>
  <c r="B96" i="2"/>
  <c r="M95" i="2"/>
  <c r="L95" i="2"/>
  <c r="K95" i="2"/>
  <c r="J95" i="2"/>
  <c r="I95" i="2"/>
  <c r="H95" i="2"/>
  <c r="G95" i="2"/>
  <c r="F95" i="2"/>
  <c r="E95" i="2"/>
  <c r="D95" i="2"/>
  <c r="C95" i="2"/>
  <c r="B95" i="2"/>
  <c r="M94" i="2"/>
  <c r="L94" i="2"/>
  <c r="K94" i="2"/>
  <c r="J94" i="2"/>
  <c r="I94" i="2"/>
  <c r="H94" i="2"/>
  <c r="G94" i="2"/>
  <c r="F94" i="2"/>
  <c r="E94" i="2"/>
  <c r="D94" i="2"/>
  <c r="C94" i="2"/>
  <c r="B94" i="2"/>
  <c r="M93" i="2"/>
  <c r="L93" i="2"/>
  <c r="K93" i="2"/>
  <c r="J93" i="2"/>
  <c r="I93" i="2"/>
  <c r="H93" i="2"/>
  <c r="G93" i="2"/>
  <c r="F93" i="2"/>
  <c r="E93" i="2"/>
  <c r="D93" i="2"/>
  <c r="C93" i="2"/>
  <c r="B93" i="2"/>
  <c r="M92" i="2"/>
  <c r="L92" i="2"/>
  <c r="K92" i="2"/>
  <c r="J92" i="2"/>
  <c r="I92" i="2"/>
  <c r="H92" i="2"/>
  <c r="G92" i="2"/>
  <c r="F92" i="2"/>
  <c r="E92" i="2"/>
  <c r="D92" i="2"/>
  <c r="C92" i="2"/>
  <c r="B92" i="2"/>
  <c r="M91" i="2"/>
  <c r="L91" i="2"/>
  <c r="K91" i="2"/>
  <c r="J91" i="2"/>
  <c r="I91" i="2"/>
  <c r="H91" i="2"/>
  <c r="G91" i="2"/>
  <c r="F91" i="2"/>
  <c r="E91" i="2"/>
  <c r="D91" i="2"/>
  <c r="C91" i="2"/>
  <c r="B91" i="2"/>
  <c r="M90" i="2"/>
  <c r="L90" i="2"/>
  <c r="K90" i="2"/>
  <c r="J90" i="2"/>
  <c r="I90" i="2"/>
  <c r="H90" i="2"/>
  <c r="G90" i="2"/>
  <c r="F90" i="2"/>
  <c r="E90" i="2"/>
  <c r="D90" i="2"/>
  <c r="C90" i="2"/>
  <c r="B90" i="2"/>
  <c r="M89" i="2"/>
  <c r="L89" i="2"/>
  <c r="K89" i="2"/>
  <c r="J89" i="2"/>
  <c r="I89" i="2"/>
  <c r="H89" i="2"/>
  <c r="G89" i="2"/>
  <c r="F89" i="2"/>
  <c r="E89" i="2"/>
  <c r="D89" i="2"/>
  <c r="C89" i="2"/>
  <c r="B89" i="2"/>
  <c r="M88" i="2"/>
  <c r="L88" i="2"/>
  <c r="K88" i="2"/>
  <c r="J88" i="2"/>
  <c r="I88" i="2"/>
  <c r="H88" i="2"/>
  <c r="G88" i="2"/>
  <c r="F88" i="2"/>
  <c r="E88" i="2"/>
  <c r="D88" i="2"/>
  <c r="C88" i="2"/>
  <c r="B88" i="2"/>
  <c r="M87" i="2"/>
  <c r="L87" i="2"/>
  <c r="K87" i="2"/>
  <c r="J87" i="2"/>
  <c r="I87" i="2"/>
  <c r="H87" i="2"/>
  <c r="G87" i="2"/>
  <c r="F87" i="2"/>
  <c r="E87" i="2"/>
  <c r="D87" i="2"/>
  <c r="C87" i="2"/>
  <c r="B87" i="2"/>
  <c r="M86" i="2"/>
  <c r="L86" i="2"/>
  <c r="K86" i="2"/>
  <c r="J86" i="2"/>
  <c r="I86" i="2"/>
  <c r="H86" i="2"/>
  <c r="G86" i="2"/>
  <c r="F86" i="2"/>
  <c r="E86" i="2"/>
  <c r="D86" i="2"/>
  <c r="C86" i="2"/>
  <c r="B86" i="2"/>
  <c r="M85" i="2"/>
  <c r="L85" i="2"/>
  <c r="K85" i="2"/>
  <c r="J85" i="2"/>
  <c r="I85" i="2"/>
  <c r="H85" i="2"/>
  <c r="G85" i="2"/>
  <c r="F85" i="2"/>
  <c r="E85" i="2"/>
  <c r="D85" i="2"/>
  <c r="C85" i="2"/>
  <c r="B85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L79" i="2"/>
  <c r="K79" i="2"/>
  <c r="J79" i="2"/>
  <c r="I79" i="2"/>
  <c r="H79" i="2"/>
  <c r="G79" i="2"/>
  <c r="F79" i="2"/>
  <c r="E79" i="2"/>
  <c r="D79" i="2"/>
  <c r="C79" i="2"/>
  <c r="B79" i="2"/>
  <c r="M78" i="2"/>
  <c r="L78" i="2"/>
  <c r="K78" i="2"/>
  <c r="J78" i="2"/>
  <c r="I78" i="2"/>
  <c r="H78" i="2"/>
  <c r="G78" i="2"/>
  <c r="F78" i="2"/>
  <c r="E78" i="2"/>
  <c r="D78" i="2"/>
  <c r="C78" i="2"/>
  <c r="B78" i="2"/>
  <c r="M77" i="2"/>
  <c r="L77" i="2"/>
  <c r="K77" i="2"/>
  <c r="J77" i="2"/>
  <c r="I77" i="2"/>
  <c r="H77" i="2"/>
  <c r="G77" i="2"/>
  <c r="F77" i="2"/>
  <c r="E77" i="2"/>
  <c r="D77" i="2"/>
  <c r="C77" i="2"/>
  <c r="B77" i="2"/>
  <c r="M76" i="2"/>
  <c r="L76" i="2"/>
  <c r="K76" i="2"/>
  <c r="J76" i="2"/>
  <c r="I76" i="2"/>
  <c r="H76" i="2"/>
  <c r="G76" i="2"/>
  <c r="F76" i="2"/>
  <c r="E76" i="2"/>
  <c r="D76" i="2"/>
  <c r="C76" i="2"/>
  <c r="B76" i="2"/>
  <c r="M75" i="2"/>
  <c r="L75" i="2"/>
  <c r="K75" i="2"/>
  <c r="J75" i="2"/>
  <c r="I75" i="2"/>
  <c r="H75" i="2"/>
  <c r="G75" i="2"/>
  <c r="F75" i="2"/>
  <c r="E75" i="2"/>
  <c r="D75" i="2"/>
  <c r="C75" i="2"/>
  <c r="B75" i="2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L71" i="2"/>
  <c r="K71" i="2"/>
  <c r="J71" i="2"/>
  <c r="I71" i="2"/>
  <c r="H71" i="2"/>
  <c r="G71" i="2"/>
  <c r="F71" i="2"/>
  <c r="E71" i="2"/>
  <c r="D71" i="2"/>
  <c r="C71" i="2"/>
  <c r="B71" i="2"/>
  <c r="M70" i="2"/>
  <c r="L70" i="2"/>
  <c r="K70" i="2"/>
  <c r="J70" i="2"/>
  <c r="I70" i="2"/>
  <c r="H70" i="2"/>
  <c r="G70" i="2"/>
  <c r="F70" i="2"/>
  <c r="E70" i="2"/>
  <c r="D70" i="2"/>
  <c r="C70" i="2"/>
  <c r="B70" i="2"/>
  <c r="M69" i="2"/>
  <c r="L69" i="2"/>
  <c r="K69" i="2"/>
  <c r="J69" i="2"/>
  <c r="I69" i="2"/>
  <c r="H69" i="2"/>
  <c r="G69" i="2"/>
  <c r="F69" i="2"/>
  <c r="E69" i="2"/>
  <c r="D69" i="2"/>
  <c r="C69" i="2"/>
  <c r="B69" i="2"/>
  <c r="M68" i="2"/>
  <c r="L68" i="2"/>
  <c r="K68" i="2"/>
  <c r="J68" i="2"/>
  <c r="I68" i="2"/>
  <c r="H68" i="2"/>
  <c r="G68" i="2"/>
  <c r="F68" i="2"/>
  <c r="E68" i="2"/>
  <c r="D68" i="2"/>
  <c r="C68" i="2"/>
  <c r="B68" i="2"/>
  <c r="M67" i="2"/>
  <c r="L67" i="2"/>
  <c r="K67" i="2"/>
  <c r="J67" i="2"/>
  <c r="I67" i="2"/>
  <c r="H67" i="2"/>
  <c r="G67" i="2"/>
  <c r="F67" i="2"/>
  <c r="E67" i="2"/>
  <c r="D67" i="2"/>
  <c r="C67" i="2"/>
  <c r="B67" i="2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M54" i="2"/>
  <c r="L54" i="2"/>
  <c r="K54" i="2"/>
  <c r="J54" i="2"/>
  <c r="I54" i="2"/>
  <c r="H54" i="2"/>
  <c r="G54" i="2"/>
  <c r="F54" i="2"/>
  <c r="E54" i="2"/>
  <c r="D54" i="2"/>
  <c r="C54" i="2"/>
  <c r="B54" i="2"/>
  <c r="M53" i="2"/>
  <c r="L53" i="2"/>
  <c r="K53" i="2"/>
  <c r="J53" i="2"/>
  <c r="I53" i="2"/>
  <c r="H53" i="2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L47" i="2"/>
  <c r="K47" i="2"/>
  <c r="J47" i="2"/>
  <c r="I47" i="2"/>
  <c r="H47" i="2"/>
  <c r="G47" i="2"/>
  <c r="F47" i="2"/>
  <c r="E47" i="2"/>
  <c r="D47" i="2"/>
  <c r="C47" i="2"/>
  <c r="B47" i="2"/>
  <c r="M46" i="2"/>
  <c r="L46" i="2"/>
  <c r="K46" i="2"/>
  <c r="J46" i="2"/>
  <c r="I46" i="2"/>
  <c r="H46" i="2"/>
  <c r="G46" i="2"/>
  <c r="F46" i="2"/>
  <c r="E46" i="2"/>
  <c r="D46" i="2"/>
  <c r="C46" i="2"/>
  <c r="B46" i="2"/>
  <c r="M45" i="2"/>
  <c r="L45" i="2"/>
  <c r="K45" i="2"/>
  <c r="J45" i="2"/>
  <c r="I45" i="2"/>
  <c r="H45" i="2"/>
  <c r="G45" i="2"/>
  <c r="F45" i="2"/>
  <c r="E45" i="2"/>
  <c r="D45" i="2"/>
  <c r="C45" i="2"/>
  <c r="B45" i="2"/>
  <c r="M44" i="2"/>
  <c r="L44" i="2"/>
  <c r="K44" i="2"/>
  <c r="J44" i="2"/>
  <c r="I44" i="2"/>
  <c r="H44" i="2"/>
  <c r="G44" i="2"/>
  <c r="F44" i="2"/>
  <c r="E44" i="2"/>
  <c r="D44" i="2"/>
  <c r="C44" i="2"/>
  <c r="B44" i="2"/>
  <c r="M43" i="2"/>
  <c r="L43" i="2"/>
  <c r="K43" i="2"/>
  <c r="J43" i="2"/>
  <c r="I43" i="2"/>
  <c r="H43" i="2"/>
  <c r="G43" i="2"/>
  <c r="F43" i="2"/>
  <c r="E43" i="2"/>
  <c r="D43" i="2"/>
  <c r="C43" i="2"/>
  <c r="B43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37" i="2"/>
  <c r="L37" i="2"/>
  <c r="K37" i="2"/>
  <c r="J37" i="2"/>
  <c r="I37" i="2"/>
  <c r="H37" i="2"/>
  <c r="G37" i="2"/>
  <c r="F37" i="2"/>
  <c r="E37" i="2"/>
  <c r="D37" i="2"/>
  <c r="C37" i="2"/>
  <c r="B37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  <c r="M16" i="2"/>
  <c r="L16" i="2"/>
  <c r="K16" i="2"/>
  <c r="J16" i="2"/>
  <c r="I16" i="2"/>
  <c r="H16" i="2"/>
  <c r="G16" i="2"/>
  <c r="F16" i="2"/>
  <c r="E16" i="2"/>
  <c r="D16" i="2"/>
  <c r="C16" i="2"/>
  <c r="B16" i="2"/>
  <c r="M15" i="2"/>
  <c r="L15" i="2"/>
  <c r="K15" i="2"/>
  <c r="J15" i="2"/>
  <c r="I15" i="2"/>
  <c r="H15" i="2"/>
  <c r="G15" i="2"/>
  <c r="F15" i="2"/>
  <c r="E15" i="2"/>
  <c r="D15" i="2"/>
  <c r="C15" i="2"/>
  <c r="B15" i="2"/>
  <c r="M14" i="2"/>
  <c r="L14" i="2"/>
  <c r="K14" i="2"/>
  <c r="J14" i="2"/>
  <c r="I14" i="2"/>
  <c r="H14" i="2"/>
  <c r="G14" i="2"/>
  <c r="F14" i="2"/>
  <c r="E14" i="2"/>
  <c r="D14" i="2"/>
  <c r="C14" i="2"/>
  <c r="B14" i="2"/>
  <c r="M13" i="2"/>
  <c r="L13" i="2"/>
  <c r="K13" i="2"/>
  <c r="J13" i="2"/>
  <c r="I13" i="2"/>
  <c r="H13" i="2"/>
  <c r="G13" i="2"/>
  <c r="F13" i="2"/>
  <c r="E13" i="2"/>
  <c r="D13" i="2"/>
  <c r="C13" i="2"/>
  <c r="B13" i="2"/>
  <c r="M12" i="2"/>
  <c r="L12" i="2"/>
  <c r="K12" i="2"/>
  <c r="J12" i="2"/>
  <c r="I12" i="2"/>
  <c r="H12" i="2"/>
  <c r="G12" i="2"/>
  <c r="F12" i="2"/>
  <c r="E12" i="2"/>
  <c r="D12" i="2"/>
  <c r="C12" i="2"/>
  <c r="B12" i="2"/>
  <c r="M11" i="2"/>
  <c r="L11" i="2"/>
  <c r="K11" i="2"/>
  <c r="J11" i="2"/>
  <c r="I11" i="2"/>
  <c r="H11" i="2"/>
  <c r="G11" i="2"/>
  <c r="F11" i="2"/>
  <c r="E11" i="2"/>
  <c r="D11" i="2"/>
  <c r="C11" i="2"/>
  <c r="B11" i="2"/>
  <c r="M10" i="2"/>
  <c r="L10" i="2"/>
  <c r="K10" i="2"/>
  <c r="J10" i="2"/>
  <c r="I10" i="2"/>
  <c r="H10" i="2"/>
  <c r="G10" i="2"/>
  <c r="F10" i="2"/>
  <c r="E10" i="2"/>
  <c r="D10" i="2"/>
  <c r="C10" i="2"/>
  <c r="B10" i="2"/>
  <c r="M9" i="2"/>
  <c r="L9" i="2"/>
  <c r="K9" i="2"/>
  <c r="J9" i="2"/>
  <c r="I9" i="2"/>
  <c r="H9" i="2"/>
  <c r="G9" i="2"/>
  <c r="F9" i="2"/>
  <c r="E9" i="2"/>
  <c r="D9" i="2"/>
  <c r="C9" i="2"/>
  <c r="B9" i="2"/>
  <c r="M8" i="2"/>
  <c r="L8" i="2"/>
  <c r="K8" i="2"/>
  <c r="J8" i="2"/>
  <c r="I8" i="2"/>
  <c r="H8" i="2"/>
  <c r="G8" i="2"/>
  <c r="F8" i="2"/>
  <c r="E8" i="2"/>
  <c r="D8" i="2"/>
  <c r="C8" i="2"/>
  <c r="B8" i="2"/>
  <c r="M7" i="2"/>
  <c r="L7" i="2"/>
  <c r="K7" i="2"/>
  <c r="J7" i="2"/>
  <c r="I7" i="2"/>
  <c r="H7" i="2"/>
  <c r="G7" i="2"/>
  <c r="F7" i="2"/>
  <c r="E7" i="2"/>
  <c r="D7" i="2"/>
  <c r="C7" i="2"/>
  <c r="B7" i="2"/>
  <c r="M6" i="2"/>
  <c r="L6" i="2"/>
  <c r="K6" i="2"/>
  <c r="J6" i="2"/>
  <c r="I6" i="2"/>
  <c r="H6" i="2"/>
  <c r="G6" i="2"/>
  <c r="F6" i="2"/>
  <c r="E6" i="2"/>
  <c r="D6" i="2"/>
  <c r="C6" i="2"/>
  <c r="B6" i="2"/>
  <c r="M5" i="2"/>
  <c r="L5" i="2"/>
  <c r="K5" i="2"/>
  <c r="J5" i="2"/>
  <c r="I5" i="2"/>
  <c r="H5" i="2"/>
  <c r="G5" i="2"/>
  <c r="F5" i="2"/>
  <c r="E5" i="2"/>
  <c r="D5" i="2"/>
  <c r="C5" i="2"/>
  <c r="B5" i="2"/>
  <c r="M4" i="2"/>
  <c r="L4" i="2"/>
  <c r="K4" i="2"/>
  <c r="J4" i="2"/>
  <c r="I4" i="2"/>
  <c r="H4" i="2"/>
  <c r="G4" i="2"/>
  <c r="F4" i="2"/>
  <c r="E4" i="2"/>
  <c r="D4" i="2"/>
  <c r="C4" i="2"/>
  <c r="B4" i="2"/>
  <c r="M3" i="2"/>
  <c r="L3" i="2"/>
  <c r="K3" i="2"/>
  <c r="J3" i="2"/>
  <c r="I3" i="2"/>
  <c r="H3" i="2"/>
  <c r="G3" i="2"/>
  <c r="F3" i="2"/>
  <c r="E3" i="2"/>
  <c r="D3" i="2"/>
  <c r="C3" i="2"/>
  <c r="B3" i="2"/>
  <c r="M2" i="2"/>
  <c r="L2" i="2"/>
  <c r="K2" i="2"/>
  <c r="J2" i="2"/>
  <c r="I2" i="2"/>
  <c r="H2" i="2"/>
  <c r="G2" i="2"/>
  <c r="F2" i="2"/>
  <c r="E2" i="2"/>
  <c r="D2" i="2"/>
  <c r="C2" i="2"/>
  <c r="B2" i="2"/>
  <c r="N2" i="2" l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L81" i="3"/>
  <c r="L79" i="3"/>
  <c r="M176" i="3"/>
  <c r="M174" i="3"/>
  <c r="M62" i="3"/>
  <c r="M60" i="3"/>
  <c r="Q100" i="3"/>
  <c r="Q98" i="3"/>
  <c r="P43" i="3"/>
  <c r="P41" i="3"/>
  <c r="Q176" i="3"/>
  <c r="Q174" i="3"/>
  <c r="K62" i="3"/>
  <c r="K60" i="3"/>
  <c r="L62" i="3"/>
  <c r="L60" i="3"/>
  <c r="P157" i="3"/>
  <c r="P155" i="3"/>
  <c r="Q24" i="3"/>
  <c r="Q22" i="3"/>
  <c r="M100" i="3"/>
  <c r="M98" i="3"/>
  <c r="P100" i="3"/>
  <c r="P98" i="3"/>
  <c r="K195" i="3"/>
  <c r="K193" i="3"/>
  <c r="N176" i="3"/>
  <c r="N174" i="3"/>
  <c r="N100" i="3"/>
  <c r="N98" i="3"/>
  <c r="K176" i="3"/>
  <c r="K174" i="3"/>
  <c r="P195" i="3"/>
  <c r="P193" i="3"/>
  <c r="Q62" i="3"/>
  <c r="Q60" i="3"/>
  <c r="L157" i="3"/>
  <c r="L155" i="3"/>
  <c r="K100" i="3"/>
  <c r="K98" i="3"/>
  <c r="L24" i="3"/>
  <c r="L22" i="3"/>
  <c r="Q214" i="3"/>
  <c r="Q212" i="3"/>
  <c r="O5" i="3"/>
  <c r="O3" i="3"/>
  <c r="O81" i="3"/>
  <c r="O79" i="3"/>
  <c r="M119" i="3"/>
  <c r="M117" i="3"/>
  <c r="N62" i="3"/>
  <c r="N60" i="3"/>
  <c r="N43" i="3"/>
  <c r="N41" i="3"/>
  <c r="Q119" i="3"/>
  <c r="Q117" i="3"/>
  <c r="K81" i="3"/>
  <c r="K79" i="3"/>
  <c r="N81" i="3"/>
  <c r="N79" i="3"/>
  <c r="K138" i="3"/>
  <c r="K136" i="3"/>
  <c r="L138" i="3"/>
  <c r="L136" i="3"/>
  <c r="K24" i="3"/>
  <c r="K22" i="3"/>
  <c r="K157" i="3"/>
  <c r="K155" i="3"/>
  <c r="P214" i="3"/>
  <c r="P212" i="3"/>
  <c r="N195" i="3"/>
  <c r="N193" i="3"/>
  <c r="Q195" i="3"/>
  <c r="Q193" i="3"/>
  <c r="N119" i="3"/>
  <c r="N117" i="3"/>
  <c r="Q5" i="3"/>
  <c r="Q3" i="3"/>
  <c r="O100" i="3"/>
  <c r="O98" i="3"/>
  <c r="O157" i="3"/>
  <c r="O155" i="3"/>
  <c r="L5" i="3"/>
  <c r="L3" i="3"/>
  <c r="K214" i="3"/>
  <c r="K212" i="3"/>
  <c r="N157" i="3"/>
  <c r="N155" i="3"/>
  <c r="N138" i="3"/>
  <c r="N136" i="3"/>
  <c r="O43" i="3"/>
  <c r="O41" i="3"/>
  <c r="P81" i="3"/>
  <c r="P79" i="3"/>
  <c r="K5" i="3"/>
  <c r="K3" i="3"/>
  <c r="M43" i="3"/>
  <c r="M41" i="3"/>
  <c r="M195" i="3"/>
  <c r="M193" i="3"/>
  <c r="L43" i="3"/>
  <c r="L41" i="3"/>
  <c r="O195" i="3"/>
  <c r="O193" i="3"/>
  <c r="L100" i="3"/>
  <c r="L98" i="3"/>
  <c r="L214" i="3"/>
  <c r="L212" i="3"/>
  <c r="Q43" i="3"/>
  <c r="Q41" i="3"/>
  <c r="O138" i="3"/>
  <c r="O136" i="3"/>
  <c r="O176" i="3"/>
  <c r="O174" i="3"/>
  <c r="M214" i="3"/>
  <c r="M212" i="3"/>
  <c r="M138" i="3"/>
  <c r="M136" i="3"/>
  <c r="N214" i="3"/>
  <c r="N212" i="3"/>
  <c r="P62" i="3"/>
  <c r="P60" i="3"/>
  <c r="K43" i="3"/>
  <c r="K41" i="3"/>
  <c r="L195" i="3"/>
  <c r="L193" i="3"/>
  <c r="M81" i="3"/>
  <c r="M79" i="3"/>
  <c r="L119" i="3"/>
  <c r="L117" i="3"/>
  <c r="O214" i="3"/>
  <c r="O212" i="3"/>
  <c r="O62" i="3"/>
  <c r="O60" i="3"/>
  <c r="N5" i="3"/>
  <c r="N3" i="3"/>
  <c r="Q157" i="3"/>
  <c r="Q155" i="3"/>
  <c r="P176" i="3"/>
  <c r="P174" i="3"/>
  <c r="M157" i="3"/>
  <c r="M155" i="3"/>
  <c r="Q138" i="3"/>
  <c r="Q136" i="3"/>
  <c r="P5" i="3"/>
  <c r="P3" i="3"/>
  <c r="K119" i="3"/>
  <c r="K117" i="3"/>
  <c r="P119" i="3"/>
  <c r="P117" i="3"/>
  <c r="M24" i="3"/>
  <c r="M22" i="3"/>
  <c r="P24" i="3"/>
  <c r="P22" i="3"/>
  <c r="L176" i="3"/>
  <c r="L174" i="3"/>
  <c r="P138" i="3"/>
  <c r="P136" i="3"/>
  <c r="N24" i="3"/>
  <c r="N22" i="3"/>
  <c r="O119" i="3"/>
  <c r="O117" i="3"/>
  <c r="O24" i="3"/>
  <c r="O22" i="3"/>
  <c r="Q81" i="3"/>
  <c r="Q79" i="3"/>
  <c r="Q137" i="3"/>
  <c r="K194" i="3"/>
  <c r="P4" i="3"/>
  <c r="K213" i="3"/>
  <c r="O99" i="3"/>
  <c r="K137" i="3"/>
  <c r="M118" i="3"/>
  <c r="Q194" i="3"/>
  <c r="K118" i="3"/>
  <c r="M213" i="3"/>
  <c r="L42" i="3"/>
  <c r="L99" i="3"/>
  <c r="L80" i="3"/>
  <c r="N23" i="3"/>
  <c r="M194" i="3"/>
  <c r="K156" i="3"/>
  <c r="M175" i="3"/>
  <c r="L4" i="3"/>
  <c r="O137" i="3"/>
  <c r="P61" i="3"/>
  <c r="N80" i="3"/>
  <c r="M99" i="3"/>
  <c r="O23" i="3"/>
  <c r="O175" i="3"/>
  <c r="Q4" i="3"/>
  <c r="M80" i="3"/>
  <c r="M61" i="3"/>
  <c r="P213" i="3"/>
  <c r="K4" i="3"/>
  <c r="Q42" i="3"/>
  <c r="P80" i="3"/>
  <c r="O118" i="3"/>
  <c r="M137" i="3"/>
  <c r="P194" i="3"/>
  <c r="L61" i="3"/>
  <c r="O194" i="3"/>
  <c r="L175" i="3"/>
  <c r="K42" i="3"/>
  <c r="N118" i="3"/>
  <c r="M156" i="3"/>
  <c r="K80" i="3"/>
  <c r="P23" i="3"/>
  <c r="N61" i="3"/>
  <c r="Q175" i="3"/>
  <c r="P137" i="3"/>
  <c r="Q23" i="3"/>
  <c r="O213" i="3"/>
  <c r="M42" i="3"/>
  <c r="N42" i="3"/>
  <c r="Q213" i="3"/>
  <c r="P156" i="3"/>
  <c r="N213" i="3"/>
  <c r="L118" i="3"/>
  <c r="Q118" i="3"/>
  <c r="Q61" i="3"/>
  <c r="N4" i="3"/>
  <c r="K175" i="3"/>
  <c r="O61" i="3"/>
  <c r="Q99" i="3"/>
  <c r="K23" i="3"/>
  <c r="K99" i="3"/>
  <c r="N156" i="3"/>
  <c r="O4" i="3"/>
  <c r="O80" i="3"/>
  <c r="L213" i="3"/>
  <c r="M23" i="3"/>
  <c r="P42" i="3"/>
  <c r="N137" i="3"/>
  <c r="N99" i="3"/>
  <c r="Q80" i="3"/>
  <c r="L23" i="3"/>
  <c r="N175" i="3"/>
  <c r="L137" i="3"/>
  <c r="Q156" i="3"/>
  <c r="L194" i="3"/>
  <c r="P99" i="3"/>
  <c r="N194" i="3"/>
  <c r="O42" i="3"/>
  <c r="P175" i="3"/>
  <c r="L156" i="3"/>
  <c r="O156" i="3"/>
  <c r="M4" i="3"/>
  <c r="K61" i="3"/>
  <c r="P118" i="3"/>
  <c r="M3" i="3"/>
  <c r="M5" i="3"/>
</calcChain>
</file>

<file path=xl/sharedStrings.xml><?xml version="1.0" encoding="utf-8"?>
<sst xmlns="http://schemas.openxmlformats.org/spreadsheetml/2006/main" count="376" uniqueCount="171">
  <si>
    <t>Clark St &amp; Drummond Pl</t>
  </si>
  <si>
    <t>Damen Ave &amp; Pierce Ave</t>
  </si>
  <si>
    <t>Michigan Ave &amp; Pearson St</t>
  </si>
  <si>
    <t>Wells St &amp; Hubbard St</t>
  </si>
  <si>
    <t>Clark St &amp; Wrightwood Ave</t>
  </si>
  <si>
    <t>Wabash Ave &amp; 9th St</t>
  </si>
  <si>
    <t>Wabash Ave &amp; Roosevelt Rd</t>
  </si>
  <si>
    <t>Ashland Ave &amp; Division St</t>
  </si>
  <si>
    <t>Stockton Dr &amp; Wrightwood Ave</t>
  </si>
  <si>
    <t>Halsted St &amp; Roscoe St</t>
  </si>
  <si>
    <t>Dearborn Pkwy &amp; Delaware Pl</t>
  </si>
  <si>
    <t>Lincoln Park Conservatory</t>
  </si>
  <si>
    <t>Rush St &amp; Superior St</t>
  </si>
  <si>
    <t>Lincoln Ave &amp; Fullerton Ave</t>
  </si>
  <si>
    <t>Lake Shore Dr &amp; Wellington Ave</t>
  </si>
  <si>
    <t>Wells St &amp; Huron St</t>
  </si>
  <si>
    <t>Sheffield Ave &amp; Waveland Ave</t>
  </si>
  <si>
    <t>Wilton Ave &amp; Belmont Ave</t>
  </si>
  <si>
    <t>State St &amp; Randolph St</t>
  </si>
  <si>
    <t>Lake Shore Dr &amp; Belmont Ave</t>
  </si>
  <si>
    <t>State St &amp; Kinzie St</t>
  </si>
  <si>
    <t>Lakeview Ave &amp; Fullerton Pkwy</t>
  </si>
  <si>
    <t>Broadway &amp; Barry Ave</t>
  </si>
  <si>
    <t>LaSalle St &amp; Illinois St</t>
  </si>
  <si>
    <t>Wells St &amp; Evergreen Ave</t>
  </si>
  <si>
    <t>Adler Planetarium</t>
  </si>
  <si>
    <t>Lake Shore Dr &amp; Ohio St</t>
  </si>
  <si>
    <t>Montrose Harbor</t>
  </si>
  <si>
    <t>Lake Shore Dr &amp; Diversey Pkwy</t>
  </si>
  <si>
    <t>Dearborn St &amp; Erie St</t>
  </si>
  <si>
    <t>Clark St &amp; Newport St</t>
  </si>
  <si>
    <t>Larrabee St &amp; Webster Ave</t>
  </si>
  <si>
    <t>Wabash Ave &amp; Wacker Pl</t>
  </si>
  <si>
    <t>Wells St &amp; Elm St</t>
  </si>
  <si>
    <t>Columbus Dr &amp; Randolph St</t>
  </si>
  <si>
    <t>Clark St &amp; Elm St</t>
  </si>
  <si>
    <t>Fairbanks Ct &amp; Grand Ave</t>
  </si>
  <si>
    <t>Clark St &amp; Lincoln Ave</t>
  </si>
  <si>
    <t>Michigan Ave &amp; 8th St</t>
  </si>
  <si>
    <t>New St &amp; Illinois St</t>
  </si>
  <si>
    <t>Clark St &amp; Armitage Ave</t>
  </si>
  <si>
    <t>Michigan Ave &amp; Lake St</t>
  </si>
  <si>
    <t>Michigan Ave &amp; Washington St</t>
  </si>
  <si>
    <t>Wells St &amp; Concord Ln</t>
  </si>
  <si>
    <t>Indiana Ave &amp; Roosevelt Rd</t>
  </si>
  <si>
    <t>Buckingham Fountain</t>
  </si>
  <si>
    <t>Wabash Ave &amp; Grand Ave</t>
  </si>
  <si>
    <t>Dusable Harbor</t>
  </si>
  <si>
    <t>Theater on the Lake</t>
  </si>
  <si>
    <t>Shedd Aquarium</t>
  </si>
  <si>
    <t>Lake Shore Dr &amp; North Blvd</t>
  </si>
  <si>
    <t>Michigan Ave &amp; Oak St</t>
  </si>
  <si>
    <t>Millennium Park</t>
  </si>
  <si>
    <t>Lake Shore Dr &amp; Monroe St</t>
  </si>
  <si>
    <t>Streeter Dr &amp; Grand Ave</t>
  </si>
  <si>
    <t>Dearborn St &amp; Monroe St</t>
  </si>
  <si>
    <t>Clark St &amp; Chicago Ave</t>
  </si>
  <si>
    <t>Southport Ave &amp; Wrightwood Ave</t>
  </si>
  <si>
    <t>Orleans St &amp; Merchandise Mart Plaza</t>
  </si>
  <si>
    <t>Racine Ave &amp; Belmont Ave</t>
  </si>
  <si>
    <t>Clark St &amp; Randolph St</t>
  </si>
  <si>
    <t>Sheffield Ave &amp; Fullerton Ave</t>
  </si>
  <si>
    <t>Cityfront Plaza Dr &amp; Pioneer Ct</t>
  </si>
  <si>
    <t>Southport Ave &amp; Waveland Ave</t>
  </si>
  <si>
    <t>Clark St &amp; Lake St</t>
  </si>
  <si>
    <t>Clinton St &amp; Madison St</t>
  </si>
  <si>
    <t>Broadway &amp; Belmont Ave</t>
  </si>
  <si>
    <t>Ritchie Ct &amp; Banks St</t>
  </si>
  <si>
    <t>Halsted St &amp; Clybourn Ave</t>
  </si>
  <si>
    <t>Franklin St &amp; Jackson Blvd</t>
  </si>
  <si>
    <t>Sheffield Ave &amp; Wellington Ave</t>
  </si>
  <si>
    <t>Wood St &amp; Milwaukee Ave</t>
  </si>
  <si>
    <t>Shore Dr &amp; 55th St</t>
  </si>
  <si>
    <t>Federal St &amp; Polk St</t>
  </si>
  <si>
    <t>Clark St &amp; North Ave</t>
  </si>
  <si>
    <t>Milwaukee Ave &amp; Grand Ave</t>
  </si>
  <si>
    <t>Halsted St &amp; Dickens Ave</t>
  </si>
  <si>
    <t>Clark St &amp; Wellington Ave</t>
  </si>
  <si>
    <t>Michigan Ave &amp; Jackson Blvd</t>
  </si>
  <si>
    <t>McClurg Ct &amp; Erie St</t>
  </si>
  <si>
    <t>Sheffield Ave &amp; Webster Ave</t>
  </si>
  <si>
    <t>Lakefront Trail &amp; Bryn Mawr Ave</t>
  </si>
  <si>
    <t>Clark St &amp; Grace St</t>
  </si>
  <si>
    <t>Broadway &amp; Waveland Ave</t>
  </si>
  <si>
    <t>Fort Dearborn Dr &amp; 31st St</t>
  </si>
  <si>
    <t>Pine Grove Ave &amp; Waveland Ave</t>
  </si>
  <si>
    <t>Sedgwick St &amp; North Ave</t>
  </si>
  <si>
    <t>Mies van der Rohe Way &amp; Chestnut St</t>
  </si>
  <si>
    <t>Wilton Ave &amp; Diversey Pkwy</t>
  </si>
  <si>
    <t>Broadway &amp; Cornelia Ave</t>
  </si>
  <si>
    <t>Southport Ave &amp; Roscoe St</t>
  </si>
  <si>
    <t>Halsted St &amp; Wrightwood Ave</t>
  </si>
  <si>
    <t>Sheffield Ave &amp; Wrightwood Ave</t>
  </si>
  <si>
    <t>Desplaines St &amp; Kinzie St</t>
  </si>
  <si>
    <t>Morgan St &amp; Lake St</t>
  </si>
  <si>
    <t>Kingsbury St &amp; Kinzie St</t>
  </si>
  <si>
    <t>Green St &amp; Randolph St</t>
  </si>
  <si>
    <t>Bissell St &amp; Armitage Ave</t>
  </si>
  <si>
    <t>Green St &amp; Madison St</t>
  </si>
  <si>
    <t>Rush St &amp; Cedar St</t>
  </si>
  <si>
    <t>St. Clair St &amp; Erie St</t>
  </si>
  <si>
    <t>Clark St &amp; Schiller St</t>
  </si>
  <si>
    <t>Milwaukee Ave &amp; Wabansia Ave</t>
  </si>
  <si>
    <t>Lincoln Ave &amp; Roscoe St</t>
  </si>
  <si>
    <t>Sheridan Rd &amp; Irving Park Rd</t>
  </si>
  <si>
    <t>Canal St &amp; Adams St</t>
  </si>
  <si>
    <t>Clinton St &amp; Lake St</t>
  </si>
  <si>
    <t>Wentworth Ave &amp; Cermak Rd</t>
  </si>
  <si>
    <t>Wabash Ave &amp; Adams St</t>
  </si>
  <si>
    <t>Michigan Ave &amp; 14th St</t>
  </si>
  <si>
    <t>Broadway &amp; Sheridan Rd</t>
  </si>
  <si>
    <t>Burling St &amp; Diversey Pkwy</t>
  </si>
  <si>
    <t>Sheridan Rd &amp; Montrose Ave</t>
  </si>
  <si>
    <t>Burnham Harbor</t>
  </si>
  <si>
    <t>California Ave &amp; Milwaukee Ave</t>
  </si>
  <si>
    <t>Kedzie Ave &amp; Milwaukee Ave</t>
  </si>
  <si>
    <t>LaSalle Dr &amp; Huron St</t>
  </si>
  <si>
    <t>Honore St &amp; Division St</t>
  </si>
  <si>
    <t>Mies van der Rohe Way &amp; Chicago Ave</t>
  </si>
  <si>
    <t>Franklin St &amp; Illinois St</t>
  </si>
  <si>
    <t>Stetson Ave &amp; South Water St</t>
  </si>
  <si>
    <t>Field Blvd &amp; South Water St</t>
  </si>
  <si>
    <t>Pine Grove Ave &amp; Irving Park Rd</t>
  </si>
  <si>
    <t>Michigan Ave &amp; Madison St</t>
  </si>
  <si>
    <t>Kingsbury St &amp; Erie St</t>
  </si>
  <si>
    <t>Lincoln Ave &amp; Diversey Pkwy</t>
  </si>
  <si>
    <t>Damen Ave &amp; Cortland St</t>
  </si>
  <si>
    <t>Sedgwick St &amp; Webster Ave</t>
  </si>
  <si>
    <t>Daley Center Plaza</t>
  </si>
  <si>
    <t>Field Museum</t>
  </si>
  <si>
    <t>DuSable Lake Shore Dr &amp; Monroe St</t>
  </si>
  <si>
    <t>DuSable Lake Shore Dr &amp; North Blvd</t>
  </si>
  <si>
    <t>Ogden Ave &amp; Chicago Ave</t>
  </si>
  <si>
    <t>Peoria St &amp; Jackson Blvd</t>
  </si>
  <si>
    <t>DuSable Lake Shore Dr &amp; Wellington Ave</t>
  </si>
  <si>
    <t>DuSable Lake Shore Dr &amp; Ohio St</t>
  </si>
  <si>
    <t>DuSable Lake Shore Dr &amp; Diversey Pkwy</t>
  </si>
  <si>
    <t>DuSable Lake Shore Dr &amp; Belmont Ave</t>
  </si>
  <si>
    <t>Southport Ave &amp; Wellington Ave</t>
  </si>
  <si>
    <t>Best Membership Advertisements Targets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</si>
  <si>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</si>
  <si>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</si>
  <si>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</si>
  <si>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</si>
  <si>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</si>
  <si>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</si>
  <si>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</si>
  <si>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</si>
  <si>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</si>
  <si>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</si>
  <si>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</si>
  <si>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</si>
  <si>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rides</t>
  </si>
  <si>
    <t>Members</t>
  </si>
  <si>
    <t>Monday</t>
  </si>
  <si>
    <t>Tuesday</t>
  </si>
  <si>
    <t>Wednesday</t>
  </si>
  <si>
    <t>Thursday</t>
  </si>
  <si>
    <t>Friday</t>
  </si>
  <si>
    <t>Saturday</t>
  </si>
  <si>
    <t>Sunday</t>
  </si>
  <si>
    <t>Casual</t>
  </si>
  <si>
    <t>Member</t>
  </si>
  <si>
    <t>TOTALS</t>
  </si>
  <si>
    <t>Totals</t>
  </si>
  <si>
    <t>2021 Full Year</t>
  </si>
  <si>
    <t>CASUAL</t>
  </si>
  <si>
    <t>Tueasday</t>
  </si>
  <si>
    <t>Month</t>
  </si>
  <si>
    <t>MEMBER</t>
  </si>
  <si>
    <r>
      <t>citation :</t>
    </r>
    <r>
      <rPr>
        <sz val="11"/>
        <color theme="4"/>
        <rFont val="Calibri"/>
        <family val="2"/>
        <scheme val="minor"/>
      </rPr>
      <t xml:space="preserve"> Divvy bikes,divvy-tripdata,divvy bikes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</si>
</sst>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11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8"/>
      <color theme="4"/>
      <name val="Calibri"/>
      <family val="2"/>
      <scheme val="minor"/>
    </font>
    <font>
      <b/>
      <u/>
      <sz val="24"/>
      <color theme="4"/>
      <name val="Calibri"/>
      <family val="2"/>
      <scheme val="minor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2" xfId="0" applyFont="1" applyBorder="1"/>
    <xf numFmtId="0" fontId="0" fillId="0" borderId="3" xfId="0" applyNumberFormat="1" applyBorder="1"/>
    <xf numFmtId="0" fontId="0" fillId="2" borderId="2" xfId="0" applyNumberFormat="1" applyFill="1" applyBorder="1"/>
    <xf numFmtId="0" fontId="0" fillId="0" borderId="2" xfId="0" applyNumberFormat="1" applyBorder="1"/>
    <xf numFmtId="0" fontId="0" fillId="0" borderId="1" xfId="0" applyNumberFormat="1" applyBorder="1"/>
    <xf numFmtId="0" fontId="0" fillId="0" borderId="1" xfId="0" applyNumberFormat="1" applyFont="1" applyBorder="1"/>
    <xf numFmtId="0" fontId="0" fillId="0" borderId="3" xfId="0" applyNumberFormat="1" applyFont="1" applyBorder="1"/>
    <xf numFmtId="0" fontId="0" fillId="2" borderId="2" xfId="0" applyNumberFormat="1" applyFont="1" applyFill="1" applyBorder="1"/>
    <xf numFmtId="0" fontId="0" fillId="0" borderId="2" xfId="0" applyNumberFormat="1" applyFont="1" applyBorder="1"/>
    <xf numFmtId="0" fontId="0" fillId="0" borderId="0" xfId="0" applyNumberFormat="1" applyFont="1"/>
    <xf numFmtId="0" fontId="0" fillId="2" borderId="1" xfId="0" applyFill="1" applyBorder="1"/>
    <xf numFmtId="0" fontId="0" fillId="2" borderId="1" xfId="0" applyNumberFormat="1" applyFill="1" applyBorder="1"/>
    <xf numFmtId="0" fontId="0" fillId="2" borderId="1" xfId="0" applyNumberFormat="1" applyFont="1" applyFill="1" applyBorder="1"/>
    <xf numFmtId="0" fontId="7" fillId="0" borderId="0" xfId="0" applyFont="1"/>
    <xf numFmtId="0" fontId="6" fillId="0" borderId="0" xfId="0" applyFont="1"/>
    <xf numFmtId="164" fontId="0" fillId="0" borderId="0" xfId="0" applyNumberFormat="1"/>
    <xf numFmtId="164" fontId="2" fillId="0" borderId="0" xfId="0" applyNumberFormat="1" applyFont="1"/>
    <xf numFmtId="0" fontId="9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6"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strike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numFmt numFmtId="164" formatCode="[h]:mm:ss;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'Best Targeted Marketing Targets'!$B$1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Targets'!$B$2:$B$140</c:f>
              <c:numCache>
                <c:formatCode>General</c:formatCode>
                <c:ptCount val="139"/>
                <c:pt idx="0">
                  <c:v>80</c:v>
                </c:pt>
                <c:pt idx="1">
                  <c:v>130</c:v>
                </c:pt>
                <c:pt idx="2">
                  <c:v>55</c:v>
                </c:pt>
                <c:pt idx="3">
                  <c:v>56</c:v>
                </c:pt>
                <c:pt idx="4">
                  <c:v>61</c:v>
                </c:pt>
                <c:pt idx="5">
                  <c:v>112</c:v>
                </c:pt>
                <c:pt idx="6">
                  <c:v>196</c:v>
                </c:pt>
                <c:pt idx="7">
                  <c:v>91</c:v>
                </c:pt>
                <c:pt idx="8">
                  <c:v>150</c:v>
                </c:pt>
                <c:pt idx="9">
                  <c:v>95</c:v>
                </c:pt>
                <c:pt idx="10">
                  <c:v>152</c:v>
                </c:pt>
                <c:pt idx="11">
                  <c:v>0</c:v>
                </c:pt>
                <c:pt idx="12">
                  <c:v>97</c:v>
                </c:pt>
                <c:pt idx="13">
                  <c:v>88</c:v>
                </c:pt>
                <c:pt idx="14">
                  <c:v>53</c:v>
                </c:pt>
                <c:pt idx="15">
                  <c:v>71</c:v>
                </c:pt>
                <c:pt idx="16">
                  <c:v>64</c:v>
                </c:pt>
                <c:pt idx="17">
                  <c:v>0</c:v>
                </c:pt>
                <c:pt idx="18">
                  <c:v>96</c:v>
                </c:pt>
                <c:pt idx="19">
                  <c:v>123</c:v>
                </c:pt>
                <c:pt idx="20">
                  <c:v>95</c:v>
                </c:pt>
                <c:pt idx="21">
                  <c:v>74</c:v>
                </c:pt>
                <c:pt idx="22">
                  <c:v>109</c:v>
                </c:pt>
                <c:pt idx="23">
                  <c:v>90</c:v>
                </c:pt>
                <c:pt idx="24">
                  <c:v>84</c:v>
                </c:pt>
                <c:pt idx="25">
                  <c:v>87</c:v>
                </c:pt>
                <c:pt idx="26">
                  <c:v>99</c:v>
                </c:pt>
                <c:pt idx="27">
                  <c:v>71</c:v>
                </c:pt>
                <c:pt idx="28">
                  <c:v>112</c:v>
                </c:pt>
                <c:pt idx="29">
                  <c:v>35</c:v>
                </c:pt>
                <c:pt idx="30">
                  <c:v>135</c:v>
                </c:pt>
                <c:pt idx="31">
                  <c:v>71</c:v>
                </c:pt>
                <c:pt idx="32">
                  <c:v>23</c:v>
                </c:pt>
                <c:pt idx="33">
                  <c:v>74</c:v>
                </c:pt>
                <c:pt idx="34">
                  <c:v>57</c:v>
                </c:pt>
                <c:pt idx="35">
                  <c:v>45</c:v>
                </c:pt>
                <c:pt idx="36">
                  <c:v>95</c:v>
                </c:pt>
                <c:pt idx="37">
                  <c:v>71</c:v>
                </c:pt>
                <c:pt idx="38">
                  <c:v>64</c:v>
                </c:pt>
                <c:pt idx="39">
                  <c:v>64</c:v>
                </c:pt>
                <c:pt idx="40">
                  <c:v>48</c:v>
                </c:pt>
                <c:pt idx="41">
                  <c:v>90</c:v>
                </c:pt>
                <c:pt idx="42">
                  <c:v>98</c:v>
                </c:pt>
                <c:pt idx="43">
                  <c:v>63</c:v>
                </c:pt>
                <c:pt idx="44">
                  <c:v>40</c:v>
                </c:pt>
                <c:pt idx="45">
                  <c:v>35</c:v>
                </c:pt>
                <c:pt idx="46">
                  <c:v>78</c:v>
                </c:pt>
                <c:pt idx="47">
                  <c:v>45</c:v>
                </c:pt>
                <c:pt idx="48">
                  <c:v>109</c:v>
                </c:pt>
                <c:pt idx="49">
                  <c:v>62</c:v>
                </c:pt>
                <c:pt idx="50">
                  <c:v>94</c:v>
                </c:pt>
                <c:pt idx="51">
                  <c:v>51</c:v>
                </c:pt>
                <c:pt idx="52">
                  <c:v>64</c:v>
                </c:pt>
                <c:pt idx="53">
                  <c:v>41</c:v>
                </c:pt>
                <c:pt idx="54">
                  <c:v>116</c:v>
                </c:pt>
                <c:pt idx="55">
                  <c:v>54</c:v>
                </c:pt>
                <c:pt idx="56">
                  <c:v>70</c:v>
                </c:pt>
                <c:pt idx="57">
                  <c:v>74</c:v>
                </c:pt>
                <c:pt idx="58">
                  <c:v>104</c:v>
                </c:pt>
                <c:pt idx="59">
                  <c:v>91</c:v>
                </c:pt>
                <c:pt idx="60">
                  <c:v>93</c:v>
                </c:pt>
                <c:pt idx="61">
                  <c:v>56</c:v>
                </c:pt>
                <c:pt idx="62">
                  <c:v>75</c:v>
                </c:pt>
                <c:pt idx="63">
                  <c:v>64</c:v>
                </c:pt>
                <c:pt idx="64">
                  <c:v>72</c:v>
                </c:pt>
                <c:pt idx="65">
                  <c:v>91</c:v>
                </c:pt>
                <c:pt idx="66">
                  <c:v>75</c:v>
                </c:pt>
                <c:pt idx="67">
                  <c:v>59</c:v>
                </c:pt>
                <c:pt idx="68">
                  <c:v>68</c:v>
                </c:pt>
                <c:pt idx="69">
                  <c:v>69</c:v>
                </c:pt>
                <c:pt idx="70">
                  <c:v>45</c:v>
                </c:pt>
                <c:pt idx="71">
                  <c:v>53</c:v>
                </c:pt>
                <c:pt idx="72">
                  <c:v>36</c:v>
                </c:pt>
                <c:pt idx="73">
                  <c:v>30</c:v>
                </c:pt>
                <c:pt idx="74">
                  <c:v>76</c:v>
                </c:pt>
                <c:pt idx="75">
                  <c:v>80</c:v>
                </c:pt>
                <c:pt idx="76">
                  <c:v>45</c:v>
                </c:pt>
                <c:pt idx="77">
                  <c:v>47</c:v>
                </c:pt>
                <c:pt idx="78">
                  <c:v>48</c:v>
                </c:pt>
                <c:pt idx="79">
                  <c:v>82</c:v>
                </c:pt>
                <c:pt idx="80">
                  <c:v>53</c:v>
                </c:pt>
                <c:pt idx="81">
                  <c:v>34</c:v>
                </c:pt>
                <c:pt idx="82">
                  <c:v>27</c:v>
                </c:pt>
                <c:pt idx="83">
                  <c:v>52</c:v>
                </c:pt>
                <c:pt idx="84">
                  <c:v>85</c:v>
                </c:pt>
                <c:pt idx="85">
                  <c:v>68</c:v>
                </c:pt>
                <c:pt idx="86">
                  <c:v>42</c:v>
                </c:pt>
                <c:pt idx="87">
                  <c:v>61</c:v>
                </c:pt>
                <c:pt idx="88">
                  <c:v>36</c:v>
                </c:pt>
                <c:pt idx="89">
                  <c:v>54</c:v>
                </c:pt>
                <c:pt idx="90">
                  <c:v>41</c:v>
                </c:pt>
                <c:pt idx="91">
                  <c:v>50</c:v>
                </c:pt>
                <c:pt idx="92">
                  <c:v>112</c:v>
                </c:pt>
                <c:pt idx="93">
                  <c:v>23</c:v>
                </c:pt>
                <c:pt idx="94">
                  <c:v>44</c:v>
                </c:pt>
                <c:pt idx="95">
                  <c:v>36</c:v>
                </c:pt>
                <c:pt idx="96">
                  <c:v>50</c:v>
                </c:pt>
                <c:pt idx="97">
                  <c:v>50</c:v>
                </c:pt>
                <c:pt idx="98">
                  <c:v>55</c:v>
                </c:pt>
                <c:pt idx="99">
                  <c:v>54</c:v>
                </c:pt>
                <c:pt idx="100">
                  <c:v>44</c:v>
                </c:pt>
                <c:pt idx="101">
                  <c:v>74</c:v>
                </c:pt>
                <c:pt idx="102">
                  <c:v>104</c:v>
                </c:pt>
                <c:pt idx="103">
                  <c:v>30</c:v>
                </c:pt>
                <c:pt idx="104">
                  <c:v>54</c:v>
                </c:pt>
                <c:pt idx="105">
                  <c:v>65</c:v>
                </c:pt>
                <c:pt idx="106">
                  <c:v>56</c:v>
                </c:pt>
                <c:pt idx="107">
                  <c:v>54</c:v>
                </c:pt>
                <c:pt idx="108">
                  <c:v>86</c:v>
                </c:pt>
                <c:pt idx="109">
                  <c:v>31</c:v>
                </c:pt>
                <c:pt idx="110">
                  <c:v>52</c:v>
                </c:pt>
                <c:pt idx="111">
                  <c:v>55</c:v>
                </c:pt>
                <c:pt idx="112">
                  <c:v>64</c:v>
                </c:pt>
                <c:pt idx="113">
                  <c:v>34</c:v>
                </c:pt>
                <c:pt idx="114">
                  <c:v>40</c:v>
                </c:pt>
                <c:pt idx="115">
                  <c:v>39</c:v>
                </c:pt>
                <c:pt idx="116">
                  <c:v>41</c:v>
                </c:pt>
                <c:pt idx="117">
                  <c:v>0</c:v>
                </c:pt>
                <c:pt idx="118">
                  <c:v>44</c:v>
                </c:pt>
                <c:pt idx="119">
                  <c:v>59</c:v>
                </c:pt>
                <c:pt idx="120">
                  <c:v>71</c:v>
                </c:pt>
                <c:pt idx="121">
                  <c:v>0</c:v>
                </c:pt>
                <c:pt idx="122">
                  <c:v>52</c:v>
                </c:pt>
                <c:pt idx="123">
                  <c:v>36</c:v>
                </c:pt>
                <c:pt idx="124">
                  <c:v>42</c:v>
                </c:pt>
                <c:pt idx="125">
                  <c:v>43</c:v>
                </c:pt>
                <c:pt idx="126">
                  <c:v>69</c:v>
                </c:pt>
                <c:pt idx="127">
                  <c:v>20</c:v>
                </c:pt>
                <c:pt idx="128">
                  <c:v>65</c:v>
                </c:pt>
                <c:pt idx="129">
                  <c:v>9</c:v>
                </c:pt>
                <c:pt idx="130">
                  <c:v>57</c:v>
                </c:pt>
                <c:pt idx="131">
                  <c:v>0</c:v>
                </c:pt>
                <c:pt idx="132">
                  <c:v>52</c:v>
                </c:pt>
                <c:pt idx="133">
                  <c:v>0</c:v>
                </c:pt>
                <c:pt idx="134">
                  <c:v>35</c:v>
                </c:pt>
                <c:pt idx="135">
                  <c:v>14</c:v>
                </c:pt>
                <c:pt idx="136">
                  <c:v>36</c:v>
                </c:pt>
                <c:pt idx="137">
                  <c:v>56</c:v>
                </c:pt>
                <c:pt idx="13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E2-4FDE-B811-29D558E4286C}"/>
            </c:ext>
          </c:extLst>
        </c:ser>
        <c:ser>
          <c:idx val="1"/>
          <c:order val="1"/>
          <c:tx>
            <c:strRef>
              <c:f>'Best Targeted Marketing Targets'!$C$1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Targets'!$C$2:$C$140</c:f>
              <c:numCache>
                <c:formatCode>General</c:formatCode>
                <c:ptCount val="139"/>
                <c:pt idx="0">
                  <c:v>83</c:v>
                </c:pt>
                <c:pt idx="1">
                  <c:v>122</c:v>
                </c:pt>
                <c:pt idx="2">
                  <c:v>38</c:v>
                </c:pt>
                <c:pt idx="3">
                  <c:v>94</c:v>
                </c:pt>
                <c:pt idx="4">
                  <c:v>61</c:v>
                </c:pt>
                <c:pt idx="5">
                  <c:v>59</c:v>
                </c:pt>
                <c:pt idx="6">
                  <c:v>109</c:v>
                </c:pt>
                <c:pt idx="7">
                  <c:v>54</c:v>
                </c:pt>
                <c:pt idx="8">
                  <c:v>87</c:v>
                </c:pt>
                <c:pt idx="9">
                  <c:v>67</c:v>
                </c:pt>
                <c:pt idx="10">
                  <c:v>94</c:v>
                </c:pt>
                <c:pt idx="11">
                  <c:v>0</c:v>
                </c:pt>
                <c:pt idx="12">
                  <c:v>48</c:v>
                </c:pt>
                <c:pt idx="13">
                  <c:v>73</c:v>
                </c:pt>
                <c:pt idx="14">
                  <c:v>59</c:v>
                </c:pt>
                <c:pt idx="15">
                  <c:v>46</c:v>
                </c:pt>
                <c:pt idx="16">
                  <c:v>44</c:v>
                </c:pt>
                <c:pt idx="17">
                  <c:v>0</c:v>
                </c:pt>
                <c:pt idx="18">
                  <c:v>60</c:v>
                </c:pt>
                <c:pt idx="19">
                  <c:v>69</c:v>
                </c:pt>
                <c:pt idx="20">
                  <c:v>61</c:v>
                </c:pt>
                <c:pt idx="21">
                  <c:v>45</c:v>
                </c:pt>
                <c:pt idx="22">
                  <c:v>46</c:v>
                </c:pt>
                <c:pt idx="23">
                  <c:v>33</c:v>
                </c:pt>
                <c:pt idx="24">
                  <c:v>50</c:v>
                </c:pt>
                <c:pt idx="25">
                  <c:v>65</c:v>
                </c:pt>
                <c:pt idx="26">
                  <c:v>42</c:v>
                </c:pt>
                <c:pt idx="27">
                  <c:v>35</c:v>
                </c:pt>
                <c:pt idx="28">
                  <c:v>67</c:v>
                </c:pt>
                <c:pt idx="29">
                  <c:v>46</c:v>
                </c:pt>
                <c:pt idx="30">
                  <c:v>57</c:v>
                </c:pt>
                <c:pt idx="31">
                  <c:v>33</c:v>
                </c:pt>
                <c:pt idx="32">
                  <c:v>7</c:v>
                </c:pt>
                <c:pt idx="33">
                  <c:v>59</c:v>
                </c:pt>
                <c:pt idx="34">
                  <c:v>49</c:v>
                </c:pt>
                <c:pt idx="35">
                  <c:v>37</c:v>
                </c:pt>
                <c:pt idx="36">
                  <c:v>47</c:v>
                </c:pt>
                <c:pt idx="37">
                  <c:v>35</c:v>
                </c:pt>
                <c:pt idx="38">
                  <c:v>60</c:v>
                </c:pt>
                <c:pt idx="39">
                  <c:v>37</c:v>
                </c:pt>
                <c:pt idx="40">
                  <c:v>34</c:v>
                </c:pt>
                <c:pt idx="41">
                  <c:v>73</c:v>
                </c:pt>
                <c:pt idx="42">
                  <c:v>45</c:v>
                </c:pt>
                <c:pt idx="43">
                  <c:v>49</c:v>
                </c:pt>
                <c:pt idx="44">
                  <c:v>27</c:v>
                </c:pt>
                <c:pt idx="45">
                  <c:v>60</c:v>
                </c:pt>
                <c:pt idx="46">
                  <c:v>51</c:v>
                </c:pt>
                <c:pt idx="47">
                  <c:v>31</c:v>
                </c:pt>
                <c:pt idx="48">
                  <c:v>71</c:v>
                </c:pt>
                <c:pt idx="49">
                  <c:v>35</c:v>
                </c:pt>
                <c:pt idx="50">
                  <c:v>48</c:v>
                </c:pt>
                <c:pt idx="51">
                  <c:v>63</c:v>
                </c:pt>
                <c:pt idx="52">
                  <c:v>45</c:v>
                </c:pt>
                <c:pt idx="53">
                  <c:v>16</c:v>
                </c:pt>
                <c:pt idx="54">
                  <c:v>54</c:v>
                </c:pt>
                <c:pt idx="55">
                  <c:v>17</c:v>
                </c:pt>
                <c:pt idx="56">
                  <c:v>34</c:v>
                </c:pt>
                <c:pt idx="57">
                  <c:v>31</c:v>
                </c:pt>
                <c:pt idx="58">
                  <c:v>46</c:v>
                </c:pt>
                <c:pt idx="59">
                  <c:v>47</c:v>
                </c:pt>
                <c:pt idx="60">
                  <c:v>35</c:v>
                </c:pt>
                <c:pt idx="61">
                  <c:v>38</c:v>
                </c:pt>
                <c:pt idx="62">
                  <c:v>44</c:v>
                </c:pt>
                <c:pt idx="63">
                  <c:v>27</c:v>
                </c:pt>
                <c:pt idx="64">
                  <c:v>30</c:v>
                </c:pt>
                <c:pt idx="65">
                  <c:v>30</c:v>
                </c:pt>
                <c:pt idx="66">
                  <c:v>32</c:v>
                </c:pt>
                <c:pt idx="67">
                  <c:v>36</c:v>
                </c:pt>
                <c:pt idx="68">
                  <c:v>31</c:v>
                </c:pt>
                <c:pt idx="69">
                  <c:v>78</c:v>
                </c:pt>
                <c:pt idx="70">
                  <c:v>35</c:v>
                </c:pt>
                <c:pt idx="71">
                  <c:v>43</c:v>
                </c:pt>
                <c:pt idx="72">
                  <c:v>33</c:v>
                </c:pt>
                <c:pt idx="73">
                  <c:v>49</c:v>
                </c:pt>
                <c:pt idx="74">
                  <c:v>27</c:v>
                </c:pt>
                <c:pt idx="75">
                  <c:v>52</c:v>
                </c:pt>
                <c:pt idx="76">
                  <c:v>41</c:v>
                </c:pt>
                <c:pt idx="77">
                  <c:v>34</c:v>
                </c:pt>
                <c:pt idx="78">
                  <c:v>26</c:v>
                </c:pt>
                <c:pt idx="79">
                  <c:v>52</c:v>
                </c:pt>
                <c:pt idx="80">
                  <c:v>23</c:v>
                </c:pt>
                <c:pt idx="81">
                  <c:v>18</c:v>
                </c:pt>
                <c:pt idx="82">
                  <c:v>35</c:v>
                </c:pt>
                <c:pt idx="83">
                  <c:v>32</c:v>
                </c:pt>
                <c:pt idx="84">
                  <c:v>41</c:v>
                </c:pt>
                <c:pt idx="85">
                  <c:v>45</c:v>
                </c:pt>
                <c:pt idx="86">
                  <c:v>33</c:v>
                </c:pt>
                <c:pt idx="87">
                  <c:v>26</c:v>
                </c:pt>
                <c:pt idx="88">
                  <c:v>33</c:v>
                </c:pt>
                <c:pt idx="89">
                  <c:v>23</c:v>
                </c:pt>
                <c:pt idx="90">
                  <c:v>26</c:v>
                </c:pt>
                <c:pt idx="91">
                  <c:v>25</c:v>
                </c:pt>
                <c:pt idx="92">
                  <c:v>54</c:v>
                </c:pt>
                <c:pt idx="93">
                  <c:v>34</c:v>
                </c:pt>
                <c:pt idx="94">
                  <c:v>32</c:v>
                </c:pt>
                <c:pt idx="95">
                  <c:v>43</c:v>
                </c:pt>
                <c:pt idx="96">
                  <c:v>31</c:v>
                </c:pt>
                <c:pt idx="97">
                  <c:v>28</c:v>
                </c:pt>
                <c:pt idx="98">
                  <c:v>22</c:v>
                </c:pt>
                <c:pt idx="99">
                  <c:v>17</c:v>
                </c:pt>
                <c:pt idx="100">
                  <c:v>29</c:v>
                </c:pt>
                <c:pt idx="101">
                  <c:v>37</c:v>
                </c:pt>
                <c:pt idx="102">
                  <c:v>64</c:v>
                </c:pt>
                <c:pt idx="103">
                  <c:v>17</c:v>
                </c:pt>
                <c:pt idx="104">
                  <c:v>25</c:v>
                </c:pt>
                <c:pt idx="105">
                  <c:v>48</c:v>
                </c:pt>
                <c:pt idx="106">
                  <c:v>30</c:v>
                </c:pt>
                <c:pt idx="107">
                  <c:v>32</c:v>
                </c:pt>
                <c:pt idx="108">
                  <c:v>46</c:v>
                </c:pt>
                <c:pt idx="109">
                  <c:v>18</c:v>
                </c:pt>
                <c:pt idx="110">
                  <c:v>41</c:v>
                </c:pt>
                <c:pt idx="111">
                  <c:v>29</c:v>
                </c:pt>
                <c:pt idx="112">
                  <c:v>29</c:v>
                </c:pt>
                <c:pt idx="113">
                  <c:v>30</c:v>
                </c:pt>
                <c:pt idx="114">
                  <c:v>19</c:v>
                </c:pt>
                <c:pt idx="115">
                  <c:v>17</c:v>
                </c:pt>
                <c:pt idx="116">
                  <c:v>17</c:v>
                </c:pt>
                <c:pt idx="117">
                  <c:v>0</c:v>
                </c:pt>
                <c:pt idx="118">
                  <c:v>13</c:v>
                </c:pt>
                <c:pt idx="119">
                  <c:v>31</c:v>
                </c:pt>
                <c:pt idx="120">
                  <c:v>38</c:v>
                </c:pt>
                <c:pt idx="121">
                  <c:v>0</c:v>
                </c:pt>
                <c:pt idx="122">
                  <c:v>32</c:v>
                </c:pt>
                <c:pt idx="123">
                  <c:v>14</c:v>
                </c:pt>
                <c:pt idx="124">
                  <c:v>31</c:v>
                </c:pt>
                <c:pt idx="125">
                  <c:v>22</c:v>
                </c:pt>
                <c:pt idx="126">
                  <c:v>34</c:v>
                </c:pt>
                <c:pt idx="127">
                  <c:v>12</c:v>
                </c:pt>
                <c:pt idx="128">
                  <c:v>31</c:v>
                </c:pt>
                <c:pt idx="129">
                  <c:v>15</c:v>
                </c:pt>
                <c:pt idx="130">
                  <c:v>32</c:v>
                </c:pt>
                <c:pt idx="131">
                  <c:v>0</c:v>
                </c:pt>
                <c:pt idx="132">
                  <c:v>43</c:v>
                </c:pt>
                <c:pt idx="133">
                  <c:v>0</c:v>
                </c:pt>
                <c:pt idx="134">
                  <c:v>20</c:v>
                </c:pt>
                <c:pt idx="135">
                  <c:v>12</c:v>
                </c:pt>
                <c:pt idx="136">
                  <c:v>17</c:v>
                </c:pt>
                <c:pt idx="137">
                  <c:v>35</c:v>
                </c:pt>
                <c:pt idx="1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E2-4FDE-B811-29D558E4286C}"/>
            </c:ext>
          </c:extLst>
        </c:ser>
        <c:ser>
          <c:idx val="2"/>
          <c:order val="2"/>
          <c:tx>
            <c:strRef>
              <c:f>'Best Targeted Marketing Targets'!$D$1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Targets'!$D$2:$D$140</c:f>
              <c:numCache>
                <c:formatCode>General</c:formatCode>
                <c:ptCount val="139"/>
                <c:pt idx="0">
                  <c:v>1504</c:v>
                </c:pt>
                <c:pt idx="1">
                  <c:v>1431</c:v>
                </c:pt>
                <c:pt idx="2">
                  <c:v>873</c:v>
                </c:pt>
                <c:pt idx="3">
                  <c:v>1056</c:v>
                </c:pt>
                <c:pt idx="4">
                  <c:v>785</c:v>
                </c:pt>
                <c:pt idx="5">
                  <c:v>537</c:v>
                </c:pt>
                <c:pt idx="6">
                  <c:v>1887</c:v>
                </c:pt>
                <c:pt idx="7">
                  <c:v>526</c:v>
                </c:pt>
                <c:pt idx="8">
                  <c:v>600</c:v>
                </c:pt>
                <c:pt idx="9">
                  <c:v>823</c:v>
                </c:pt>
                <c:pt idx="10">
                  <c:v>612</c:v>
                </c:pt>
                <c:pt idx="11">
                  <c:v>0</c:v>
                </c:pt>
                <c:pt idx="12">
                  <c:v>499</c:v>
                </c:pt>
                <c:pt idx="13">
                  <c:v>573</c:v>
                </c:pt>
                <c:pt idx="14">
                  <c:v>532</c:v>
                </c:pt>
                <c:pt idx="15">
                  <c:v>501</c:v>
                </c:pt>
                <c:pt idx="16">
                  <c:v>660</c:v>
                </c:pt>
                <c:pt idx="17">
                  <c:v>0</c:v>
                </c:pt>
                <c:pt idx="18">
                  <c:v>677</c:v>
                </c:pt>
                <c:pt idx="19">
                  <c:v>705</c:v>
                </c:pt>
                <c:pt idx="20">
                  <c:v>565</c:v>
                </c:pt>
                <c:pt idx="21">
                  <c:v>447</c:v>
                </c:pt>
                <c:pt idx="22">
                  <c:v>493</c:v>
                </c:pt>
                <c:pt idx="23">
                  <c:v>349</c:v>
                </c:pt>
                <c:pt idx="24">
                  <c:v>395</c:v>
                </c:pt>
                <c:pt idx="25">
                  <c:v>443</c:v>
                </c:pt>
                <c:pt idx="26">
                  <c:v>484</c:v>
                </c:pt>
                <c:pt idx="27">
                  <c:v>447</c:v>
                </c:pt>
                <c:pt idx="28">
                  <c:v>402</c:v>
                </c:pt>
                <c:pt idx="29">
                  <c:v>549</c:v>
                </c:pt>
                <c:pt idx="30">
                  <c:v>491</c:v>
                </c:pt>
                <c:pt idx="31">
                  <c:v>427</c:v>
                </c:pt>
                <c:pt idx="32">
                  <c:v>333</c:v>
                </c:pt>
                <c:pt idx="33">
                  <c:v>357</c:v>
                </c:pt>
                <c:pt idx="34">
                  <c:v>349</c:v>
                </c:pt>
                <c:pt idx="35">
                  <c:v>308</c:v>
                </c:pt>
                <c:pt idx="36">
                  <c:v>374</c:v>
                </c:pt>
                <c:pt idx="37">
                  <c:v>341</c:v>
                </c:pt>
                <c:pt idx="38">
                  <c:v>390</c:v>
                </c:pt>
                <c:pt idx="39">
                  <c:v>351</c:v>
                </c:pt>
                <c:pt idx="40">
                  <c:v>277</c:v>
                </c:pt>
                <c:pt idx="41">
                  <c:v>581</c:v>
                </c:pt>
                <c:pt idx="42">
                  <c:v>359</c:v>
                </c:pt>
                <c:pt idx="43">
                  <c:v>399</c:v>
                </c:pt>
                <c:pt idx="44">
                  <c:v>274</c:v>
                </c:pt>
                <c:pt idx="45">
                  <c:v>445</c:v>
                </c:pt>
                <c:pt idx="46">
                  <c:v>374</c:v>
                </c:pt>
                <c:pt idx="47">
                  <c:v>326</c:v>
                </c:pt>
                <c:pt idx="48">
                  <c:v>321</c:v>
                </c:pt>
                <c:pt idx="49">
                  <c:v>437</c:v>
                </c:pt>
                <c:pt idx="50">
                  <c:v>432</c:v>
                </c:pt>
                <c:pt idx="51">
                  <c:v>393</c:v>
                </c:pt>
                <c:pt idx="52">
                  <c:v>353</c:v>
                </c:pt>
                <c:pt idx="53">
                  <c:v>308</c:v>
                </c:pt>
                <c:pt idx="54">
                  <c:v>263</c:v>
                </c:pt>
                <c:pt idx="55">
                  <c:v>265</c:v>
                </c:pt>
                <c:pt idx="56">
                  <c:v>298</c:v>
                </c:pt>
                <c:pt idx="57">
                  <c:v>292</c:v>
                </c:pt>
                <c:pt idx="58">
                  <c:v>346</c:v>
                </c:pt>
                <c:pt idx="59">
                  <c:v>301</c:v>
                </c:pt>
                <c:pt idx="60">
                  <c:v>327</c:v>
                </c:pt>
                <c:pt idx="61">
                  <c:v>327</c:v>
                </c:pt>
                <c:pt idx="62">
                  <c:v>388</c:v>
                </c:pt>
                <c:pt idx="63">
                  <c:v>256</c:v>
                </c:pt>
                <c:pt idx="64">
                  <c:v>311</c:v>
                </c:pt>
                <c:pt idx="65">
                  <c:v>296</c:v>
                </c:pt>
                <c:pt idx="66">
                  <c:v>287</c:v>
                </c:pt>
                <c:pt idx="67">
                  <c:v>287</c:v>
                </c:pt>
                <c:pt idx="68">
                  <c:v>311</c:v>
                </c:pt>
                <c:pt idx="69">
                  <c:v>275</c:v>
                </c:pt>
                <c:pt idx="70">
                  <c:v>318</c:v>
                </c:pt>
                <c:pt idx="71">
                  <c:v>308</c:v>
                </c:pt>
                <c:pt idx="72">
                  <c:v>401</c:v>
                </c:pt>
                <c:pt idx="73">
                  <c:v>368</c:v>
                </c:pt>
                <c:pt idx="74">
                  <c:v>251</c:v>
                </c:pt>
                <c:pt idx="75">
                  <c:v>344</c:v>
                </c:pt>
                <c:pt idx="76">
                  <c:v>252</c:v>
                </c:pt>
                <c:pt idx="77">
                  <c:v>449</c:v>
                </c:pt>
                <c:pt idx="78">
                  <c:v>267</c:v>
                </c:pt>
                <c:pt idx="79">
                  <c:v>305</c:v>
                </c:pt>
                <c:pt idx="80">
                  <c:v>207</c:v>
                </c:pt>
                <c:pt idx="81">
                  <c:v>204</c:v>
                </c:pt>
                <c:pt idx="82">
                  <c:v>352</c:v>
                </c:pt>
                <c:pt idx="83">
                  <c:v>240</c:v>
                </c:pt>
                <c:pt idx="84">
                  <c:v>236</c:v>
                </c:pt>
                <c:pt idx="85">
                  <c:v>266</c:v>
                </c:pt>
                <c:pt idx="86">
                  <c:v>239</c:v>
                </c:pt>
                <c:pt idx="87">
                  <c:v>241</c:v>
                </c:pt>
                <c:pt idx="88">
                  <c:v>275</c:v>
                </c:pt>
                <c:pt idx="89">
                  <c:v>174</c:v>
                </c:pt>
                <c:pt idx="90">
                  <c:v>264</c:v>
                </c:pt>
                <c:pt idx="91">
                  <c:v>238</c:v>
                </c:pt>
                <c:pt idx="92">
                  <c:v>262</c:v>
                </c:pt>
                <c:pt idx="93">
                  <c:v>264</c:v>
                </c:pt>
                <c:pt idx="94">
                  <c:v>281</c:v>
                </c:pt>
                <c:pt idx="95">
                  <c:v>370</c:v>
                </c:pt>
                <c:pt idx="96">
                  <c:v>321</c:v>
                </c:pt>
                <c:pt idx="97">
                  <c:v>224</c:v>
                </c:pt>
                <c:pt idx="98">
                  <c:v>260</c:v>
                </c:pt>
                <c:pt idx="99">
                  <c:v>207</c:v>
                </c:pt>
                <c:pt idx="100">
                  <c:v>343</c:v>
                </c:pt>
                <c:pt idx="101">
                  <c:v>186</c:v>
                </c:pt>
                <c:pt idx="102">
                  <c:v>246</c:v>
                </c:pt>
                <c:pt idx="103">
                  <c:v>168</c:v>
                </c:pt>
                <c:pt idx="104">
                  <c:v>219</c:v>
                </c:pt>
                <c:pt idx="105">
                  <c:v>296</c:v>
                </c:pt>
                <c:pt idx="106">
                  <c:v>236</c:v>
                </c:pt>
                <c:pt idx="107">
                  <c:v>231</c:v>
                </c:pt>
                <c:pt idx="108">
                  <c:v>222</c:v>
                </c:pt>
                <c:pt idx="109">
                  <c:v>231</c:v>
                </c:pt>
                <c:pt idx="110">
                  <c:v>438</c:v>
                </c:pt>
                <c:pt idx="111">
                  <c:v>200</c:v>
                </c:pt>
                <c:pt idx="112">
                  <c:v>192</c:v>
                </c:pt>
                <c:pt idx="113">
                  <c:v>201</c:v>
                </c:pt>
                <c:pt idx="114">
                  <c:v>192</c:v>
                </c:pt>
                <c:pt idx="115">
                  <c:v>146</c:v>
                </c:pt>
                <c:pt idx="116">
                  <c:v>292</c:v>
                </c:pt>
                <c:pt idx="117">
                  <c:v>0</c:v>
                </c:pt>
                <c:pt idx="118">
                  <c:v>201</c:v>
                </c:pt>
                <c:pt idx="119">
                  <c:v>279</c:v>
                </c:pt>
                <c:pt idx="120">
                  <c:v>213</c:v>
                </c:pt>
                <c:pt idx="121">
                  <c:v>0</c:v>
                </c:pt>
                <c:pt idx="122">
                  <c:v>384</c:v>
                </c:pt>
                <c:pt idx="123">
                  <c:v>202</c:v>
                </c:pt>
                <c:pt idx="124">
                  <c:v>180</c:v>
                </c:pt>
                <c:pt idx="125">
                  <c:v>173</c:v>
                </c:pt>
                <c:pt idx="126">
                  <c:v>200</c:v>
                </c:pt>
                <c:pt idx="127">
                  <c:v>158</c:v>
                </c:pt>
                <c:pt idx="128">
                  <c:v>445</c:v>
                </c:pt>
                <c:pt idx="129">
                  <c:v>182</c:v>
                </c:pt>
                <c:pt idx="130">
                  <c:v>199</c:v>
                </c:pt>
                <c:pt idx="131">
                  <c:v>0</c:v>
                </c:pt>
                <c:pt idx="132">
                  <c:v>304</c:v>
                </c:pt>
                <c:pt idx="133">
                  <c:v>0</c:v>
                </c:pt>
                <c:pt idx="134">
                  <c:v>200</c:v>
                </c:pt>
                <c:pt idx="135">
                  <c:v>199</c:v>
                </c:pt>
                <c:pt idx="136">
                  <c:v>132</c:v>
                </c:pt>
                <c:pt idx="137">
                  <c:v>370</c:v>
                </c:pt>
                <c:pt idx="13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E2-4FDE-B811-29D558E4286C}"/>
            </c:ext>
          </c:extLst>
        </c:ser>
        <c:ser>
          <c:idx val="3"/>
          <c:order val="3"/>
          <c:tx>
            <c:strRef>
              <c:f>'Best Targeted Marketing Targets'!$E$1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Targets'!$E$2:$E$140</c:f>
              <c:numCache>
                <c:formatCode>General</c:formatCode>
                <c:ptCount val="139"/>
                <c:pt idx="0">
                  <c:v>2365</c:v>
                </c:pt>
                <c:pt idx="1">
                  <c:v>2094</c:v>
                </c:pt>
                <c:pt idx="2">
                  <c:v>1638</c:v>
                </c:pt>
                <c:pt idx="3">
                  <c:v>1409</c:v>
                </c:pt>
                <c:pt idx="4">
                  <c:v>1264</c:v>
                </c:pt>
                <c:pt idx="5">
                  <c:v>957</c:v>
                </c:pt>
                <c:pt idx="6">
                  <c:v>2874</c:v>
                </c:pt>
                <c:pt idx="7">
                  <c:v>951</c:v>
                </c:pt>
                <c:pt idx="8">
                  <c:v>858</c:v>
                </c:pt>
                <c:pt idx="9">
                  <c:v>1148</c:v>
                </c:pt>
                <c:pt idx="10">
                  <c:v>889</c:v>
                </c:pt>
                <c:pt idx="11">
                  <c:v>0</c:v>
                </c:pt>
                <c:pt idx="12">
                  <c:v>843</c:v>
                </c:pt>
                <c:pt idx="13">
                  <c:v>899</c:v>
                </c:pt>
                <c:pt idx="14">
                  <c:v>812</c:v>
                </c:pt>
                <c:pt idx="15">
                  <c:v>979</c:v>
                </c:pt>
                <c:pt idx="16">
                  <c:v>1262</c:v>
                </c:pt>
                <c:pt idx="17">
                  <c:v>0</c:v>
                </c:pt>
                <c:pt idx="18">
                  <c:v>1086</c:v>
                </c:pt>
                <c:pt idx="19">
                  <c:v>1020</c:v>
                </c:pt>
                <c:pt idx="20">
                  <c:v>814</c:v>
                </c:pt>
                <c:pt idx="21">
                  <c:v>724</c:v>
                </c:pt>
                <c:pt idx="22">
                  <c:v>788</c:v>
                </c:pt>
                <c:pt idx="23">
                  <c:v>800</c:v>
                </c:pt>
                <c:pt idx="24">
                  <c:v>648</c:v>
                </c:pt>
                <c:pt idx="25">
                  <c:v>683</c:v>
                </c:pt>
                <c:pt idx="26">
                  <c:v>703</c:v>
                </c:pt>
                <c:pt idx="27">
                  <c:v>768</c:v>
                </c:pt>
                <c:pt idx="28">
                  <c:v>715</c:v>
                </c:pt>
                <c:pt idx="29">
                  <c:v>1045</c:v>
                </c:pt>
                <c:pt idx="30">
                  <c:v>723</c:v>
                </c:pt>
                <c:pt idx="31">
                  <c:v>649</c:v>
                </c:pt>
                <c:pt idx="32">
                  <c:v>670</c:v>
                </c:pt>
                <c:pt idx="33">
                  <c:v>582</c:v>
                </c:pt>
                <c:pt idx="34">
                  <c:v>643</c:v>
                </c:pt>
                <c:pt idx="35">
                  <c:v>532</c:v>
                </c:pt>
                <c:pt idx="36">
                  <c:v>582</c:v>
                </c:pt>
                <c:pt idx="37">
                  <c:v>582</c:v>
                </c:pt>
                <c:pt idx="38">
                  <c:v>606</c:v>
                </c:pt>
                <c:pt idx="39">
                  <c:v>729</c:v>
                </c:pt>
                <c:pt idx="40">
                  <c:v>489</c:v>
                </c:pt>
                <c:pt idx="41">
                  <c:v>893</c:v>
                </c:pt>
                <c:pt idx="42">
                  <c:v>605</c:v>
                </c:pt>
                <c:pt idx="43">
                  <c:v>753</c:v>
                </c:pt>
                <c:pt idx="44">
                  <c:v>526</c:v>
                </c:pt>
                <c:pt idx="45">
                  <c:v>854</c:v>
                </c:pt>
                <c:pt idx="46">
                  <c:v>575</c:v>
                </c:pt>
                <c:pt idx="47">
                  <c:v>503</c:v>
                </c:pt>
                <c:pt idx="48">
                  <c:v>514</c:v>
                </c:pt>
                <c:pt idx="49">
                  <c:v>647</c:v>
                </c:pt>
                <c:pt idx="50">
                  <c:v>786</c:v>
                </c:pt>
                <c:pt idx="51">
                  <c:v>591</c:v>
                </c:pt>
                <c:pt idx="52">
                  <c:v>546</c:v>
                </c:pt>
                <c:pt idx="53">
                  <c:v>639</c:v>
                </c:pt>
                <c:pt idx="54">
                  <c:v>578</c:v>
                </c:pt>
                <c:pt idx="55">
                  <c:v>397</c:v>
                </c:pt>
                <c:pt idx="56">
                  <c:v>572</c:v>
                </c:pt>
                <c:pt idx="57">
                  <c:v>436</c:v>
                </c:pt>
                <c:pt idx="58">
                  <c:v>567</c:v>
                </c:pt>
                <c:pt idx="59">
                  <c:v>593</c:v>
                </c:pt>
                <c:pt idx="60">
                  <c:v>580</c:v>
                </c:pt>
                <c:pt idx="61">
                  <c:v>552</c:v>
                </c:pt>
                <c:pt idx="62">
                  <c:v>561</c:v>
                </c:pt>
                <c:pt idx="63">
                  <c:v>394</c:v>
                </c:pt>
                <c:pt idx="64">
                  <c:v>459</c:v>
                </c:pt>
                <c:pt idx="65">
                  <c:v>501</c:v>
                </c:pt>
                <c:pt idx="66">
                  <c:v>534</c:v>
                </c:pt>
                <c:pt idx="67">
                  <c:v>418</c:v>
                </c:pt>
                <c:pt idx="68">
                  <c:v>525</c:v>
                </c:pt>
                <c:pt idx="69">
                  <c:v>476</c:v>
                </c:pt>
                <c:pt idx="70">
                  <c:v>455</c:v>
                </c:pt>
                <c:pt idx="71">
                  <c:v>534</c:v>
                </c:pt>
                <c:pt idx="72">
                  <c:v>575</c:v>
                </c:pt>
                <c:pt idx="73">
                  <c:v>552</c:v>
                </c:pt>
                <c:pt idx="74">
                  <c:v>378</c:v>
                </c:pt>
                <c:pt idx="75">
                  <c:v>469</c:v>
                </c:pt>
                <c:pt idx="76">
                  <c:v>409</c:v>
                </c:pt>
                <c:pt idx="77">
                  <c:v>643</c:v>
                </c:pt>
                <c:pt idx="78">
                  <c:v>468</c:v>
                </c:pt>
                <c:pt idx="79">
                  <c:v>461</c:v>
                </c:pt>
                <c:pt idx="80">
                  <c:v>434</c:v>
                </c:pt>
                <c:pt idx="81">
                  <c:v>356</c:v>
                </c:pt>
                <c:pt idx="82">
                  <c:v>450</c:v>
                </c:pt>
                <c:pt idx="83">
                  <c:v>359</c:v>
                </c:pt>
                <c:pt idx="84">
                  <c:v>390</c:v>
                </c:pt>
                <c:pt idx="85">
                  <c:v>404</c:v>
                </c:pt>
                <c:pt idx="86">
                  <c:v>411</c:v>
                </c:pt>
                <c:pt idx="87">
                  <c:v>382</c:v>
                </c:pt>
                <c:pt idx="88">
                  <c:v>454</c:v>
                </c:pt>
                <c:pt idx="89">
                  <c:v>329</c:v>
                </c:pt>
                <c:pt idx="90">
                  <c:v>379</c:v>
                </c:pt>
                <c:pt idx="91">
                  <c:v>345</c:v>
                </c:pt>
                <c:pt idx="92">
                  <c:v>364</c:v>
                </c:pt>
                <c:pt idx="93">
                  <c:v>469</c:v>
                </c:pt>
                <c:pt idx="94">
                  <c:v>429</c:v>
                </c:pt>
                <c:pt idx="95">
                  <c:v>449</c:v>
                </c:pt>
                <c:pt idx="96">
                  <c:v>449</c:v>
                </c:pt>
                <c:pt idx="97">
                  <c:v>278</c:v>
                </c:pt>
                <c:pt idx="98">
                  <c:v>359</c:v>
                </c:pt>
                <c:pt idx="99">
                  <c:v>327</c:v>
                </c:pt>
                <c:pt idx="100">
                  <c:v>580</c:v>
                </c:pt>
                <c:pt idx="101">
                  <c:v>339</c:v>
                </c:pt>
                <c:pt idx="102">
                  <c:v>382</c:v>
                </c:pt>
                <c:pt idx="103">
                  <c:v>333</c:v>
                </c:pt>
                <c:pt idx="104">
                  <c:v>457</c:v>
                </c:pt>
                <c:pt idx="105">
                  <c:v>423</c:v>
                </c:pt>
                <c:pt idx="106">
                  <c:v>358</c:v>
                </c:pt>
                <c:pt idx="107">
                  <c:v>427</c:v>
                </c:pt>
                <c:pt idx="108">
                  <c:v>358</c:v>
                </c:pt>
                <c:pt idx="109">
                  <c:v>374</c:v>
                </c:pt>
                <c:pt idx="110">
                  <c:v>652</c:v>
                </c:pt>
                <c:pt idx="111">
                  <c:v>401</c:v>
                </c:pt>
                <c:pt idx="112">
                  <c:v>306</c:v>
                </c:pt>
                <c:pt idx="113">
                  <c:v>344</c:v>
                </c:pt>
                <c:pt idx="114">
                  <c:v>348</c:v>
                </c:pt>
                <c:pt idx="115">
                  <c:v>239</c:v>
                </c:pt>
                <c:pt idx="116">
                  <c:v>501</c:v>
                </c:pt>
                <c:pt idx="117">
                  <c:v>0</c:v>
                </c:pt>
                <c:pt idx="118">
                  <c:v>295</c:v>
                </c:pt>
                <c:pt idx="119">
                  <c:v>313</c:v>
                </c:pt>
                <c:pt idx="120">
                  <c:v>308</c:v>
                </c:pt>
                <c:pt idx="121">
                  <c:v>0</c:v>
                </c:pt>
                <c:pt idx="122">
                  <c:v>677</c:v>
                </c:pt>
                <c:pt idx="123">
                  <c:v>312</c:v>
                </c:pt>
                <c:pt idx="124">
                  <c:v>279</c:v>
                </c:pt>
                <c:pt idx="125">
                  <c:v>330</c:v>
                </c:pt>
                <c:pt idx="126">
                  <c:v>300</c:v>
                </c:pt>
                <c:pt idx="127">
                  <c:v>313</c:v>
                </c:pt>
                <c:pt idx="128">
                  <c:v>661</c:v>
                </c:pt>
                <c:pt idx="129">
                  <c:v>262</c:v>
                </c:pt>
                <c:pt idx="130">
                  <c:v>212</c:v>
                </c:pt>
                <c:pt idx="131">
                  <c:v>0</c:v>
                </c:pt>
                <c:pt idx="132">
                  <c:v>377</c:v>
                </c:pt>
                <c:pt idx="133">
                  <c:v>0</c:v>
                </c:pt>
                <c:pt idx="134">
                  <c:v>237</c:v>
                </c:pt>
                <c:pt idx="135">
                  <c:v>290</c:v>
                </c:pt>
                <c:pt idx="136">
                  <c:v>225</c:v>
                </c:pt>
                <c:pt idx="137">
                  <c:v>610</c:v>
                </c:pt>
                <c:pt idx="138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E2-4FDE-B811-29D558E4286C}"/>
            </c:ext>
          </c:extLst>
        </c:ser>
        <c:ser>
          <c:idx val="4"/>
          <c:order val="4"/>
          <c:tx>
            <c:strRef>
              <c:f>'Best Targeted Marketing Targets'!$F$1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Targets'!$F$2:$F$140</c:f>
              <c:numCache>
                <c:formatCode>General</c:formatCode>
                <c:ptCount val="139"/>
                <c:pt idx="0">
                  <c:v>8419</c:v>
                </c:pt>
                <c:pt idx="1">
                  <c:v>4108</c:v>
                </c:pt>
                <c:pt idx="2">
                  <c:v>3386</c:v>
                </c:pt>
                <c:pt idx="3">
                  <c:v>2652</c:v>
                </c:pt>
                <c:pt idx="4">
                  <c:v>2380</c:v>
                </c:pt>
                <c:pt idx="5">
                  <c:v>1924</c:v>
                </c:pt>
                <c:pt idx="6">
                  <c:v>4826</c:v>
                </c:pt>
                <c:pt idx="7">
                  <c:v>1760</c:v>
                </c:pt>
                <c:pt idx="8">
                  <c:v>1482</c:v>
                </c:pt>
                <c:pt idx="9">
                  <c:v>2008</c:v>
                </c:pt>
                <c:pt idx="10">
                  <c:v>1584</c:v>
                </c:pt>
                <c:pt idx="11">
                  <c:v>0</c:v>
                </c:pt>
                <c:pt idx="12">
                  <c:v>1805</c:v>
                </c:pt>
                <c:pt idx="13">
                  <c:v>2045</c:v>
                </c:pt>
                <c:pt idx="14">
                  <c:v>1782</c:v>
                </c:pt>
                <c:pt idx="15">
                  <c:v>2191</c:v>
                </c:pt>
                <c:pt idx="16">
                  <c:v>2923</c:v>
                </c:pt>
                <c:pt idx="17">
                  <c:v>0</c:v>
                </c:pt>
                <c:pt idx="18">
                  <c:v>1814</c:v>
                </c:pt>
                <c:pt idx="19">
                  <c:v>1908</c:v>
                </c:pt>
                <c:pt idx="20">
                  <c:v>1778</c:v>
                </c:pt>
                <c:pt idx="21">
                  <c:v>1447</c:v>
                </c:pt>
                <c:pt idx="22">
                  <c:v>1312</c:v>
                </c:pt>
                <c:pt idx="23">
                  <c:v>1432</c:v>
                </c:pt>
                <c:pt idx="24">
                  <c:v>1217</c:v>
                </c:pt>
                <c:pt idx="25">
                  <c:v>1278</c:v>
                </c:pt>
                <c:pt idx="26">
                  <c:v>1724</c:v>
                </c:pt>
                <c:pt idx="27">
                  <c:v>1287</c:v>
                </c:pt>
                <c:pt idx="28">
                  <c:v>1431</c:v>
                </c:pt>
                <c:pt idx="29">
                  <c:v>2035</c:v>
                </c:pt>
                <c:pt idx="30">
                  <c:v>1205</c:v>
                </c:pt>
                <c:pt idx="31">
                  <c:v>1270</c:v>
                </c:pt>
                <c:pt idx="32">
                  <c:v>1397</c:v>
                </c:pt>
                <c:pt idx="33">
                  <c:v>1031</c:v>
                </c:pt>
                <c:pt idx="34">
                  <c:v>1180</c:v>
                </c:pt>
                <c:pt idx="35">
                  <c:v>1009</c:v>
                </c:pt>
                <c:pt idx="36">
                  <c:v>1015</c:v>
                </c:pt>
                <c:pt idx="37">
                  <c:v>1040</c:v>
                </c:pt>
                <c:pt idx="38">
                  <c:v>894</c:v>
                </c:pt>
                <c:pt idx="39">
                  <c:v>1208</c:v>
                </c:pt>
                <c:pt idx="40">
                  <c:v>939</c:v>
                </c:pt>
                <c:pt idx="41">
                  <c:v>1579</c:v>
                </c:pt>
                <c:pt idx="42">
                  <c:v>1005</c:v>
                </c:pt>
                <c:pt idx="43">
                  <c:v>1481</c:v>
                </c:pt>
                <c:pt idx="44">
                  <c:v>857</c:v>
                </c:pt>
                <c:pt idx="45">
                  <c:v>1312</c:v>
                </c:pt>
                <c:pt idx="46">
                  <c:v>1078</c:v>
                </c:pt>
                <c:pt idx="47">
                  <c:v>1254</c:v>
                </c:pt>
                <c:pt idx="48">
                  <c:v>935</c:v>
                </c:pt>
                <c:pt idx="49">
                  <c:v>1021</c:v>
                </c:pt>
                <c:pt idx="50">
                  <c:v>1220</c:v>
                </c:pt>
                <c:pt idx="51">
                  <c:v>1013</c:v>
                </c:pt>
                <c:pt idx="52">
                  <c:v>946</c:v>
                </c:pt>
                <c:pt idx="53">
                  <c:v>1164</c:v>
                </c:pt>
                <c:pt idx="54">
                  <c:v>907</c:v>
                </c:pt>
                <c:pt idx="55">
                  <c:v>842</c:v>
                </c:pt>
                <c:pt idx="56">
                  <c:v>960</c:v>
                </c:pt>
                <c:pt idx="57">
                  <c:v>754</c:v>
                </c:pt>
                <c:pt idx="58">
                  <c:v>926</c:v>
                </c:pt>
                <c:pt idx="59">
                  <c:v>880</c:v>
                </c:pt>
                <c:pt idx="60">
                  <c:v>898</c:v>
                </c:pt>
                <c:pt idx="61">
                  <c:v>1176</c:v>
                </c:pt>
                <c:pt idx="62">
                  <c:v>1038</c:v>
                </c:pt>
                <c:pt idx="63">
                  <c:v>873</c:v>
                </c:pt>
                <c:pt idx="64">
                  <c:v>781</c:v>
                </c:pt>
                <c:pt idx="65">
                  <c:v>808</c:v>
                </c:pt>
                <c:pt idx="66">
                  <c:v>866</c:v>
                </c:pt>
                <c:pt idx="67">
                  <c:v>799</c:v>
                </c:pt>
                <c:pt idx="68">
                  <c:v>826</c:v>
                </c:pt>
                <c:pt idx="69">
                  <c:v>739</c:v>
                </c:pt>
                <c:pt idx="70">
                  <c:v>885</c:v>
                </c:pt>
                <c:pt idx="71">
                  <c:v>948</c:v>
                </c:pt>
                <c:pt idx="72">
                  <c:v>1015</c:v>
                </c:pt>
                <c:pt idx="73">
                  <c:v>897</c:v>
                </c:pt>
                <c:pt idx="74">
                  <c:v>708</c:v>
                </c:pt>
                <c:pt idx="75">
                  <c:v>759</c:v>
                </c:pt>
                <c:pt idx="76">
                  <c:v>838</c:v>
                </c:pt>
                <c:pt idx="77">
                  <c:v>1009</c:v>
                </c:pt>
                <c:pt idx="78">
                  <c:v>897</c:v>
                </c:pt>
                <c:pt idx="79">
                  <c:v>723</c:v>
                </c:pt>
                <c:pt idx="80">
                  <c:v>837</c:v>
                </c:pt>
                <c:pt idx="81">
                  <c:v>763</c:v>
                </c:pt>
                <c:pt idx="82">
                  <c:v>902</c:v>
                </c:pt>
                <c:pt idx="83">
                  <c:v>699</c:v>
                </c:pt>
                <c:pt idx="84">
                  <c:v>717</c:v>
                </c:pt>
                <c:pt idx="85">
                  <c:v>661</c:v>
                </c:pt>
                <c:pt idx="86">
                  <c:v>713</c:v>
                </c:pt>
                <c:pt idx="87">
                  <c:v>719</c:v>
                </c:pt>
                <c:pt idx="88">
                  <c:v>814</c:v>
                </c:pt>
                <c:pt idx="89">
                  <c:v>624</c:v>
                </c:pt>
                <c:pt idx="90">
                  <c:v>847</c:v>
                </c:pt>
                <c:pt idx="91">
                  <c:v>706</c:v>
                </c:pt>
                <c:pt idx="92">
                  <c:v>686</c:v>
                </c:pt>
                <c:pt idx="93">
                  <c:v>889</c:v>
                </c:pt>
                <c:pt idx="94">
                  <c:v>757</c:v>
                </c:pt>
                <c:pt idx="95">
                  <c:v>754</c:v>
                </c:pt>
                <c:pt idx="96">
                  <c:v>835</c:v>
                </c:pt>
                <c:pt idx="97">
                  <c:v>649</c:v>
                </c:pt>
                <c:pt idx="98">
                  <c:v>688</c:v>
                </c:pt>
                <c:pt idx="99">
                  <c:v>701</c:v>
                </c:pt>
                <c:pt idx="100">
                  <c:v>963</c:v>
                </c:pt>
                <c:pt idx="101">
                  <c:v>604</c:v>
                </c:pt>
                <c:pt idx="102">
                  <c:v>662</c:v>
                </c:pt>
                <c:pt idx="103">
                  <c:v>646</c:v>
                </c:pt>
                <c:pt idx="104">
                  <c:v>662</c:v>
                </c:pt>
                <c:pt idx="105">
                  <c:v>668</c:v>
                </c:pt>
                <c:pt idx="106">
                  <c:v>604</c:v>
                </c:pt>
                <c:pt idx="107">
                  <c:v>603</c:v>
                </c:pt>
                <c:pt idx="108">
                  <c:v>547</c:v>
                </c:pt>
                <c:pt idx="109">
                  <c:v>696</c:v>
                </c:pt>
                <c:pt idx="110">
                  <c:v>1394</c:v>
                </c:pt>
                <c:pt idx="111">
                  <c:v>605</c:v>
                </c:pt>
                <c:pt idx="112">
                  <c:v>618</c:v>
                </c:pt>
                <c:pt idx="113">
                  <c:v>551</c:v>
                </c:pt>
                <c:pt idx="114">
                  <c:v>657</c:v>
                </c:pt>
                <c:pt idx="115">
                  <c:v>552</c:v>
                </c:pt>
                <c:pt idx="116">
                  <c:v>874</c:v>
                </c:pt>
                <c:pt idx="117">
                  <c:v>0</c:v>
                </c:pt>
                <c:pt idx="118">
                  <c:v>680</c:v>
                </c:pt>
                <c:pt idx="119">
                  <c:v>545</c:v>
                </c:pt>
                <c:pt idx="120">
                  <c:v>582</c:v>
                </c:pt>
                <c:pt idx="121">
                  <c:v>0</c:v>
                </c:pt>
                <c:pt idx="122">
                  <c:v>1426</c:v>
                </c:pt>
                <c:pt idx="123">
                  <c:v>603</c:v>
                </c:pt>
                <c:pt idx="124">
                  <c:v>547</c:v>
                </c:pt>
                <c:pt idx="125">
                  <c:v>583</c:v>
                </c:pt>
                <c:pt idx="126">
                  <c:v>547</c:v>
                </c:pt>
                <c:pt idx="127">
                  <c:v>537</c:v>
                </c:pt>
                <c:pt idx="128">
                  <c:v>1233</c:v>
                </c:pt>
                <c:pt idx="129">
                  <c:v>665</c:v>
                </c:pt>
                <c:pt idx="130">
                  <c:v>495</c:v>
                </c:pt>
                <c:pt idx="131">
                  <c:v>0</c:v>
                </c:pt>
                <c:pt idx="132">
                  <c:v>698</c:v>
                </c:pt>
                <c:pt idx="133">
                  <c:v>0</c:v>
                </c:pt>
                <c:pt idx="134">
                  <c:v>468</c:v>
                </c:pt>
                <c:pt idx="135">
                  <c:v>581</c:v>
                </c:pt>
                <c:pt idx="136">
                  <c:v>453</c:v>
                </c:pt>
                <c:pt idx="137">
                  <c:v>1190</c:v>
                </c:pt>
                <c:pt idx="138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E2-4FDE-B811-29D558E4286C}"/>
            </c:ext>
          </c:extLst>
        </c:ser>
        <c:ser>
          <c:idx val="5"/>
          <c:order val="5"/>
          <c:tx>
            <c:strRef>
              <c:f>'Best Targeted Marketing Targets'!$G$1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Targets'!$G$2:$G$140</c:f>
              <c:numCache>
                <c:formatCode>General</c:formatCode>
                <c:ptCount val="139"/>
                <c:pt idx="0">
                  <c:v>11523</c:v>
                </c:pt>
                <c:pt idx="1">
                  <c:v>5077</c:v>
                </c:pt>
                <c:pt idx="2">
                  <c:v>4985</c:v>
                </c:pt>
                <c:pt idx="3">
                  <c:v>3232</c:v>
                </c:pt>
                <c:pt idx="4">
                  <c:v>3486</c:v>
                </c:pt>
                <c:pt idx="5">
                  <c:v>3096</c:v>
                </c:pt>
                <c:pt idx="6">
                  <c:v>5420</c:v>
                </c:pt>
                <c:pt idx="7">
                  <c:v>2951</c:v>
                </c:pt>
                <c:pt idx="8">
                  <c:v>2477</c:v>
                </c:pt>
                <c:pt idx="9">
                  <c:v>2586</c:v>
                </c:pt>
                <c:pt idx="10">
                  <c:v>2617</c:v>
                </c:pt>
                <c:pt idx="11">
                  <c:v>0</c:v>
                </c:pt>
                <c:pt idx="12">
                  <c:v>2570</c:v>
                </c:pt>
                <c:pt idx="13">
                  <c:v>2671</c:v>
                </c:pt>
                <c:pt idx="14">
                  <c:v>2397</c:v>
                </c:pt>
                <c:pt idx="15">
                  <c:v>2736</c:v>
                </c:pt>
                <c:pt idx="16">
                  <c:v>5541</c:v>
                </c:pt>
                <c:pt idx="17">
                  <c:v>0</c:v>
                </c:pt>
                <c:pt idx="18">
                  <c:v>2437</c:v>
                </c:pt>
                <c:pt idx="19">
                  <c:v>2261</c:v>
                </c:pt>
                <c:pt idx="20">
                  <c:v>2244</c:v>
                </c:pt>
                <c:pt idx="21">
                  <c:v>2141</c:v>
                </c:pt>
                <c:pt idx="22">
                  <c:v>2116</c:v>
                </c:pt>
                <c:pt idx="23">
                  <c:v>1819</c:v>
                </c:pt>
                <c:pt idx="24">
                  <c:v>1871</c:v>
                </c:pt>
                <c:pt idx="25">
                  <c:v>1791</c:v>
                </c:pt>
                <c:pt idx="26">
                  <c:v>2028</c:v>
                </c:pt>
                <c:pt idx="27">
                  <c:v>1851</c:v>
                </c:pt>
                <c:pt idx="28">
                  <c:v>1938</c:v>
                </c:pt>
                <c:pt idx="29">
                  <c:v>2959</c:v>
                </c:pt>
                <c:pt idx="30">
                  <c:v>1871</c:v>
                </c:pt>
                <c:pt idx="31">
                  <c:v>1933</c:v>
                </c:pt>
                <c:pt idx="32">
                  <c:v>2024</c:v>
                </c:pt>
                <c:pt idx="33">
                  <c:v>1629</c:v>
                </c:pt>
                <c:pt idx="34">
                  <c:v>1785</c:v>
                </c:pt>
                <c:pt idx="35">
                  <c:v>1566</c:v>
                </c:pt>
                <c:pt idx="36">
                  <c:v>1529</c:v>
                </c:pt>
                <c:pt idx="37">
                  <c:v>1649</c:v>
                </c:pt>
                <c:pt idx="38">
                  <c:v>1538</c:v>
                </c:pt>
                <c:pt idx="39">
                  <c:v>1569</c:v>
                </c:pt>
                <c:pt idx="40">
                  <c:v>1493</c:v>
                </c:pt>
                <c:pt idx="41">
                  <c:v>1818</c:v>
                </c:pt>
                <c:pt idx="42">
                  <c:v>1585</c:v>
                </c:pt>
                <c:pt idx="43">
                  <c:v>1834</c:v>
                </c:pt>
                <c:pt idx="44">
                  <c:v>1426</c:v>
                </c:pt>
                <c:pt idx="45">
                  <c:v>1370</c:v>
                </c:pt>
                <c:pt idx="46">
                  <c:v>1601</c:v>
                </c:pt>
                <c:pt idx="47">
                  <c:v>1581</c:v>
                </c:pt>
                <c:pt idx="48">
                  <c:v>1396</c:v>
                </c:pt>
                <c:pt idx="49">
                  <c:v>1566</c:v>
                </c:pt>
                <c:pt idx="50">
                  <c:v>1452</c:v>
                </c:pt>
                <c:pt idx="51">
                  <c:v>1511</c:v>
                </c:pt>
                <c:pt idx="52">
                  <c:v>1524</c:v>
                </c:pt>
                <c:pt idx="53">
                  <c:v>1562</c:v>
                </c:pt>
                <c:pt idx="54">
                  <c:v>1242</c:v>
                </c:pt>
                <c:pt idx="55">
                  <c:v>1587</c:v>
                </c:pt>
                <c:pt idx="56">
                  <c:v>1319</c:v>
                </c:pt>
                <c:pt idx="57">
                  <c:v>1392</c:v>
                </c:pt>
                <c:pt idx="58">
                  <c:v>1430</c:v>
                </c:pt>
                <c:pt idx="59">
                  <c:v>1316</c:v>
                </c:pt>
                <c:pt idx="60">
                  <c:v>1358</c:v>
                </c:pt>
                <c:pt idx="61">
                  <c:v>1400</c:v>
                </c:pt>
                <c:pt idx="62">
                  <c:v>1450</c:v>
                </c:pt>
                <c:pt idx="63">
                  <c:v>1337</c:v>
                </c:pt>
                <c:pt idx="64">
                  <c:v>1315</c:v>
                </c:pt>
                <c:pt idx="65">
                  <c:v>1276</c:v>
                </c:pt>
                <c:pt idx="66">
                  <c:v>1180</c:v>
                </c:pt>
                <c:pt idx="67">
                  <c:v>1206</c:v>
                </c:pt>
                <c:pt idx="68">
                  <c:v>1213</c:v>
                </c:pt>
                <c:pt idx="69">
                  <c:v>1252</c:v>
                </c:pt>
                <c:pt idx="70">
                  <c:v>1343</c:v>
                </c:pt>
                <c:pt idx="71">
                  <c:v>1304</c:v>
                </c:pt>
                <c:pt idx="72">
                  <c:v>1355</c:v>
                </c:pt>
                <c:pt idx="73">
                  <c:v>1216</c:v>
                </c:pt>
                <c:pt idx="74">
                  <c:v>1128</c:v>
                </c:pt>
                <c:pt idx="75">
                  <c:v>1303</c:v>
                </c:pt>
                <c:pt idx="76">
                  <c:v>1223</c:v>
                </c:pt>
                <c:pt idx="77">
                  <c:v>1193</c:v>
                </c:pt>
                <c:pt idx="78">
                  <c:v>1228</c:v>
                </c:pt>
                <c:pt idx="79">
                  <c:v>1060</c:v>
                </c:pt>
                <c:pt idx="80">
                  <c:v>1118</c:v>
                </c:pt>
                <c:pt idx="81">
                  <c:v>1208</c:v>
                </c:pt>
                <c:pt idx="82">
                  <c:v>1238</c:v>
                </c:pt>
                <c:pt idx="83">
                  <c:v>1159</c:v>
                </c:pt>
                <c:pt idx="84">
                  <c:v>1078</c:v>
                </c:pt>
                <c:pt idx="85">
                  <c:v>1107</c:v>
                </c:pt>
                <c:pt idx="86">
                  <c:v>1097</c:v>
                </c:pt>
                <c:pt idx="87">
                  <c:v>1046</c:v>
                </c:pt>
                <c:pt idx="88">
                  <c:v>1188</c:v>
                </c:pt>
                <c:pt idx="89">
                  <c:v>1056</c:v>
                </c:pt>
                <c:pt idx="90">
                  <c:v>1068</c:v>
                </c:pt>
                <c:pt idx="91">
                  <c:v>996</c:v>
                </c:pt>
                <c:pt idx="92">
                  <c:v>914</c:v>
                </c:pt>
                <c:pt idx="93">
                  <c:v>750</c:v>
                </c:pt>
                <c:pt idx="94">
                  <c:v>1058</c:v>
                </c:pt>
                <c:pt idx="95">
                  <c:v>1010</c:v>
                </c:pt>
                <c:pt idx="96">
                  <c:v>949</c:v>
                </c:pt>
                <c:pt idx="97">
                  <c:v>898</c:v>
                </c:pt>
                <c:pt idx="98">
                  <c:v>997</c:v>
                </c:pt>
                <c:pt idx="99">
                  <c:v>1099</c:v>
                </c:pt>
                <c:pt idx="100">
                  <c:v>1176</c:v>
                </c:pt>
                <c:pt idx="101">
                  <c:v>1040</c:v>
                </c:pt>
                <c:pt idx="102">
                  <c:v>945</c:v>
                </c:pt>
                <c:pt idx="103">
                  <c:v>1025</c:v>
                </c:pt>
                <c:pt idx="104">
                  <c:v>1019</c:v>
                </c:pt>
                <c:pt idx="105">
                  <c:v>908</c:v>
                </c:pt>
                <c:pt idx="106">
                  <c:v>943</c:v>
                </c:pt>
                <c:pt idx="107">
                  <c:v>977</c:v>
                </c:pt>
                <c:pt idx="108">
                  <c:v>902</c:v>
                </c:pt>
                <c:pt idx="109">
                  <c:v>918</c:v>
                </c:pt>
                <c:pt idx="110">
                  <c:v>2149</c:v>
                </c:pt>
                <c:pt idx="111">
                  <c:v>948</c:v>
                </c:pt>
                <c:pt idx="112">
                  <c:v>986</c:v>
                </c:pt>
                <c:pt idx="113">
                  <c:v>901</c:v>
                </c:pt>
                <c:pt idx="114">
                  <c:v>860</c:v>
                </c:pt>
                <c:pt idx="115">
                  <c:v>848</c:v>
                </c:pt>
                <c:pt idx="116">
                  <c:v>1261</c:v>
                </c:pt>
                <c:pt idx="117">
                  <c:v>0</c:v>
                </c:pt>
                <c:pt idx="118">
                  <c:v>865</c:v>
                </c:pt>
                <c:pt idx="119">
                  <c:v>1050</c:v>
                </c:pt>
                <c:pt idx="120">
                  <c:v>850</c:v>
                </c:pt>
                <c:pt idx="121">
                  <c:v>0</c:v>
                </c:pt>
                <c:pt idx="122">
                  <c:v>1943</c:v>
                </c:pt>
                <c:pt idx="123">
                  <c:v>876</c:v>
                </c:pt>
                <c:pt idx="124">
                  <c:v>896</c:v>
                </c:pt>
                <c:pt idx="125">
                  <c:v>876</c:v>
                </c:pt>
                <c:pt idx="126">
                  <c:v>824</c:v>
                </c:pt>
                <c:pt idx="127">
                  <c:v>821</c:v>
                </c:pt>
                <c:pt idx="128">
                  <c:v>1894</c:v>
                </c:pt>
                <c:pt idx="129">
                  <c:v>761</c:v>
                </c:pt>
                <c:pt idx="130">
                  <c:v>786</c:v>
                </c:pt>
                <c:pt idx="131">
                  <c:v>0</c:v>
                </c:pt>
                <c:pt idx="132">
                  <c:v>809</c:v>
                </c:pt>
                <c:pt idx="133">
                  <c:v>0</c:v>
                </c:pt>
                <c:pt idx="134">
                  <c:v>742</c:v>
                </c:pt>
                <c:pt idx="135">
                  <c:v>806</c:v>
                </c:pt>
                <c:pt idx="136">
                  <c:v>781</c:v>
                </c:pt>
                <c:pt idx="137">
                  <c:v>1698</c:v>
                </c:pt>
                <c:pt idx="138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E2-4FDE-B811-29D558E4286C}"/>
            </c:ext>
          </c:extLst>
        </c:ser>
        <c:ser>
          <c:idx val="6"/>
          <c:order val="6"/>
          <c:tx>
            <c:strRef>
              <c:f>'Best Targeted Marketing Targets'!$H$1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Targets'!$H$2:$H$140</c:f>
              <c:numCache>
                <c:formatCode>General</c:formatCode>
                <c:ptCount val="139"/>
                <c:pt idx="0">
                  <c:v>14292</c:v>
                </c:pt>
                <c:pt idx="1">
                  <c:v>6349</c:v>
                </c:pt>
                <c:pt idx="2">
                  <c:v>6045</c:v>
                </c:pt>
                <c:pt idx="3">
                  <c:v>4358</c:v>
                </c:pt>
                <c:pt idx="4">
                  <c:v>4442</c:v>
                </c:pt>
                <c:pt idx="5">
                  <c:v>3638</c:v>
                </c:pt>
                <c:pt idx="6">
                  <c:v>4305</c:v>
                </c:pt>
                <c:pt idx="7">
                  <c:v>3281</c:v>
                </c:pt>
                <c:pt idx="8">
                  <c:v>2963</c:v>
                </c:pt>
                <c:pt idx="9">
                  <c:v>3164</c:v>
                </c:pt>
                <c:pt idx="10">
                  <c:v>2941</c:v>
                </c:pt>
                <c:pt idx="11">
                  <c:v>2289</c:v>
                </c:pt>
                <c:pt idx="12">
                  <c:v>3104</c:v>
                </c:pt>
                <c:pt idx="13">
                  <c:v>3127</c:v>
                </c:pt>
                <c:pt idx="14">
                  <c:v>2848</c:v>
                </c:pt>
                <c:pt idx="15">
                  <c:v>2836</c:v>
                </c:pt>
                <c:pt idx="16">
                  <c:v>4359</c:v>
                </c:pt>
                <c:pt idx="17">
                  <c:v>2586</c:v>
                </c:pt>
                <c:pt idx="18">
                  <c:v>2573</c:v>
                </c:pt>
                <c:pt idx="19">
                  <c:v>2593</c:v>
                </c:pt>
                <c:pt idx="20">
                  <c:v>2306</c:v>
                </c:pt>
                <c:pt idx="21">
                  <c:v>2447</c:v>
                </c:pt>
                <c:pt idx="22">
                  <c:v>2309</c:v>
                </c:pt>
                <c:pt idx="23">
                  <c:v>2278</c:v>
                </c:pt>
                <c:pt idx="24">
                  <c:v>2366</c:v>
                </c:pt>
                <c:pt idx="25">
                  <c:v>2143</c:v>
                </c:pt>
                <c:pt idx="26">
                  <c:v>2335</c:v>
                </c:pt>
                <c:pt idx="27">
                  <c:v>2287</c:v>
                </c:pt>
                <c:pt idx="28">
                  <c:v>2355</c:v>
                </c:pt>
                <c:pt idx="29">
                  <c:v>2112</c:v>
                </c:pt>
                <c:pt idx="30">
                  <c:v>2058</c:v>
                </c:pt>
                <c:pt idx="31">
                  <c:v>2274</c:v>
                </c:pt>
                <c:pt idx="32">
                  <c:v>2450</c:v>
                </c:pt>
                <c:pt idx="33">
                  <c:v>1968</c:v>
                </c:pt>
                <c:pt idx="34">
                  <c:v>2035</c:v>
                </c:pt>
                <c:pt idx="35">
                  <c:v>2076</c:v>
                </c:pt>
                <c:pt idx="36">
                  <c:v>2017</c:v>
                </c:pt>
                <c:pt idx="37">
                  <c:v>1941</c:v>
                </c:pt>
                <c:pt idx="38">
                  <c:v>2234</c:v>
                </c:pt>
                <c:pt idx="39">
                  <c:v>1912</c:v>
                </c:pt>
                <c:pt idx="40">
                  <c:v>2135</c:v>
                </c:pt>
                <c:pt idx="41">
                  <c:v>1938</c:v>
                </c:pt>
                <c:pt idx="42">
                  <c:v>1905</c:v>
                </c:pt>
                <c:pt idx="43">
                  <c:v>1756</c:v>
                </c:pt>
                <c:pt idx="44">
                  <c:v>2011</c:v>
                </c:pt>
                <c:pt idx="45">
                  <c:v>1842</c:v>
                </c:pt>
                <c:pt idx="46">
                  <c:v>1709</c:v>
                </c:pt>
                <c:pt idx="47">
                  <c:v>1892</c:v>
                </c:pt>
                <c:pt idx="48">
                  <c:v>1830</c:v>
                </c:pt>
                <c:pt idx="49">
                  <c:v>1620</c:v>
                </c:pt>
                <c:pt idx="50">
                  <c:v>1638</c:v>
                </c:pt>
                <c:pt idx="51">
                  <c:v>1656</c:v>
                </c:pt>
                <c:pt idx="52">
                  <c:v>1792</c:v>
                </c:pt>
                <c:pt idx="53">
                  <c:v>1695</c:v>
                </c:pt>
                <c:pt idx="54">
                  <c:v>1594</c:v>
                </c:pt>
                <c:pt idx="55">
                  <c:v>1732</c:v>
                </c:pt>
                <c:pt idx="56">
                  <c:v>1699</c:v>
                </c:pt>
                <c:pt idx="57">
                  <c:v>1783</c:v>
                </c:pt>
                <c:pt idx="58">
                  <c:v>1569</c:v>
                </c:pt>
                <c:pt idx="59">
                  <c:v>1620</c:v>
                </c:pt>
                <c:pt idx="60">
                  <c:v>1673</c:v>
                </c:pt>
                <c:pt idx="61">
                  <c:v>1642</c:v>
                </c:pt>
                <c:pt idx="62">
                  <c:v>1651</c:v>
                </c:pt>
                <c:pt idx="63">
                  <c:v>1602</c:v>
                </c:pt>
                <c:pt idx="64">
                  <c:v>1558</c:v>
                </c:pt>
                <c:pt idx="65">
                  <c:v>1561</c:v>
                </c:pt>
                <c:pt idx="66">
                  <c:v>1402</c:v>
                </c:pt>
                <c:pt idx="67">
                  <c:v>1552</c:v>
                </c:pt>
                <c:pt idx="68">
                  <c:v>1454</c:v>
                </c:pt>
                <c:pt idx="69">
                  <c:v>1400</c:v>
                </c:pt>
                <c:pt idx="70">
                  <c:v>1525</c:v>
                </c:pt>
                <c:pt idx="71">
                  <c:v>1435</c:v>
                </c:pt>
                <c:pt idx="72">
                  <c:v>1509</c:v>
                </c:pt>
                <c:pt idx="73">
                  <c:v>1517</c:v>
                </c:pt>
                <c:pt idx="74">
                  <c:v>1422</c:v>
                </c:pt>
                <c:pt idx="75">
                  <c:v>1383</c:v>
                </c:pt>
                <c:pt idx="76">
                  <c:v>1408</c:v>
                </c:pt>
                <c:pt idx="77">
                  <c:v>1425</c:v>
                </c:pt>
                <c:pt idx="78">
                  <c:v>1380</c:v>
                </c:pt>
                <c:pt idx="79">
                  <c:v>1410</c:v>
                </c:pt>
                <c:pt idx="80">
                  <c:v>1366</c:v>
                </c:pt>
                <c:pt idx="81">
                  <c:v>1544</c:v>
                </c:pt>
                <c:pt idx="82">
                  <c:v>1464</c:v>
                </c:pt>
                <c:pt idx="83">
                  <c:v>1486</c:v>
                </c:pt>
                <c:pt idx="84">
                  <c:v>1262</c:v>
                </c:pt>
                <c:pt idx="85">
                  <c:v>1278</c:v>
                </c:pt>
                <c:pt idx="86">
                  <c:v>1449</c:v>
                </c:pt>
                <c:pt idx="87">
                  <c:v>1336</c:v>
                </c:pt>
                <c:pt idx="88">
                  <c:v>1394</c:v>
                </c:pt>
                <c:pt idx="89">
                  <c:v>1114</c:v>
                </c:pt>
                <c:pt idx="90">
                  <c:v>1265</c:v>
                </c:pt>
                <c:pt idx="91">
                  <c:v>1228</c:v>
                </c:pt>
                <c:pt idx="92">
                  <c:v>1176</c:v>
                </c:pt>
                <c:pt idx="93">
                  <c:v>1256</c:v>
                </c:pt>
                <c:pt idx="94">
                  <c:v>1198</c:v>
                </c:pt>
                <c:pt idx="95">
                  <c:v>1149</c:v>
                </c:pt>
                <c:pt idx="96">
                  <c:v>1196</c:v>
                </c:pt>
                <c:pt idx="97">
                  <c:v>1141</c:v>
                </c:pt>
                <c:pt idx="98">
                  <c:v>1149</c:v>
                </c:pt>
                <c:pt idx="99">
                  <c:v>1330</c:v>
                </c:pt>
                <c:pt idx="100">
                  <c:v>1071</c:v>
                </c:pt>
                <c:pt idx="101">
                  <c:v>1336</c:v>
                </c:pt>
                <c:pt idx="102">
                  <c:v>1256</c:v>
                </c:pt>
                <c:pt idx="103">
                  <c:v>1231</c:v>
                </c:pt>
                <c:pt idx="104">
                  <c:v>1150</c:v>
                </c:pt>
                <c:pt idx="105">
                  <c:v>1181</c:v>
                </c:pt>
                <c:pt idx="106">
                  <c:v>1210</c:v>
                </c:pt>
                <c:pt idx="107">
                  <c:v>1188</c:v>
                </c:pt>
                <c:pt idx="108">
                  <c:v>1199</c:v>
                </c:pt>
                <c:pt idx="109">
                  <c:v>1173</c:v>
                </c:pt>
                <c:pt idx="110">
                  <c:v>1575</c:v>
                </c:pt>
                <c:pt idx="111">
                  <c:v>1103</c:v>
                </c:pt>
                <c:pt idx="112">
                  <c:v>1080</c:v>
                </c:pt>
                <c:pt idx="113">
                  <c:v>1227</c:v>
                </c:pt>
                <c:pt idx="114">
                  <c:v>1166</c:v>
                </c:pt>
                <c:pt idx="115">
                  <c:v>1124</c:v>
                </c:pt>
                <c:pt idx="116">
                  <c:v>1107</c:v>
                </c:pt>
                <c:pt idx="117">
                  <c:v>775</c:v>
                </c:pt>
                <c:pt idx="118">
                  <c:v>1179</c:v>
                </c:pt>
                <c:pt idx="119">
                  <c:v>1008</c:v>
                </c:pt>
                <c:pt idx="120">
                  <c:v>1018</c:v>
                </c:pt>
                <c:pt idx="121">
                  <c:v>800</c:v>
                </c:pt>
                <c:pt idx="122">
                  <c:v>1394</c:v>
                </c:pt>
                <c:pt idx="123">
                  <c:v>1002</c:v>
                </c:pt>
                <c:pt idx="124">
                  <c:v>1024</c:v>
                </c:pt>
                <c:pt idx="125">
                  <c:v>1086</c:v>
                </c:pt>
                <c:pt idx="126">
                  <c:v>1060</c:v>
                </c:pt>
                <c:pt idx="127">
                  <c:v>954</c:v>
                </c:pt>
                <c:pt idx="128">
                  <c:v>1364</c:v>
                </c:pt>
                <c:pt idx="129">
                  <c:v>1034</c:v>
                </c:pt>
                <c:pt idx="130">
                  <c:v>1023</c:v>
                </c:pt>
                <c:pt idx="131">
                  <c:v>815</c:v>
                </c:pt>
                <c:pt idx="132">
                  <c:v>1042</c:v>
                </c:pt>
                <c:pt idx="133">
                  <c:v>732</c:v>
                </c:pt>
                <c:pt idx="134">
                  <c:v>854</c:v>
                </c:pt>
                <c:pt idx="135">
                  <c:v>1111</c:v>
                </c:pt>
                <c:pt idx="136">
                  <c:v>950</c:v>
                </c:pt>
                <c:pt idx="137">
                  <c:v>1243</c:v>
                </c:pt>
                <c:pt idx="138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E2-4FDE-B811-29D558E4286C}"/>
            </c:ext>
          </c:extLst>
        </c:ser>
        <c:ser>
          <c:idx val="7"/>
          <c:order val="7"/>
          <c:tx>
            <c:strRef>
              <c:f>'Best Targeted Marketing Targets'!$I$1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Targets'!$I$2:$I$140</c:f>
              <c:numCache>
                <c:formatCode>General</c:formatCode>
                <c:ptCount val="139"/>
                <c:pt idx="0">
                  <c:v>11691</c:v>
                </c:pt>
                <c:pt idx="1">
                  <c:v>5245</c:v>
                </c:pt>
                <c:pt idx="2">
                  <c:v>5722</c:v>
                </c:pt>
                <c:pt idx="3">
                  <c:v>3961</c:v>
                </c:pt>
                <c:pt idx="4">
                  <c:v>4315</c:v>
                </c:pt>
                <c:pt idx="5">
                  <c:v>3586</c:v>
                </c:pt>
                <c:pt idx="6">
                  <c:v>0</c:v>
                </c:pt>
                <c:pt idx="7">
                  <c:v>2855</c:v>
                </c:pt>
                <c:pt idx="8">
                  <c:v>3054</c:v>
                </c:pt>
                <c:pt idx="9">
                  <c:v>2693</c:v>
                </c:pt>
                <c:pt idx="10">
                  <c:v>2617</c:v>
                </c:pt>
                <c:pt idx="11">
                  <c:v>5051</c:v>
                </c:pt>
                <c:pt idx="12">
                  <c:v>2594</c:v>
                </c:pt>
                <c:pt idx="13">
                  <c:v>2438</c:v>
                </c:pt>
                <c:pt idx="14">
                  <c:v>2481</c:v>
                </c:pt>
                <c:pt idx="15">
                  <c:v>2237</c:v>
                </c:pt>
                <c:pt idx="16">
                  <c:v>0</c:v>
                </c:pt>
                <c:pt idx="17">
                  <c:v>5966</c:v>
                </c:pt>
                <c:pt idx="18">
                  <c:v>2026</c:v>
                </c:pt>
                <c:pt idx="19">
                  <c:v>1884</c:v>
                </c:pt>
                <c:pt idx="20">
                  <c:v>2055</c:v>
                </c:pt>
                <c:pt idx="21">
                  <c:v>2339</c:v>
                </c:pt>
                <c:pt idx="22">
                  <c:v>2060</c:v>
                </c:pt>
                <c:pt idx="23">
                  <c:v>2195</c:v>
                </c:pt>
                <c:pt idx="24">
                  <c:v>2317</c:v>
                </c:pt>
                <c:pt idx="25">
                  <c:v>2452</c:v>
                </c:pt>
                <c:pt idx="26">
                  <c:v>2052</c:v>
                </c:pt>
                <c:pt idx="27">
                  <c:v>2099</c:v>
                </c:pt>
                <c:pt idx="28">
                  <c:v>2077</c:v>
                </c:pt>
                <c:pt idx="29">
                  <c:v>1245</c:v>
                </c:pt>
                <c:pt idx="30">
                  <c:v>1996</c:v>
                </c:pt>
                <c:pt idx="31">
                  <c:v>2066</c:v>
                </c:pt>
                <c:pt idx="32">
                  <c:v>2490</c:v>
                </c:pt>
                <c:pt idx="33">
                  <c:v>1867</c:v>
                </c:pt>
                <c:pt idx="34">
                  <c:v>2073</c:v>
                </c:pt>
                <c:pt idx="35">
                  <c:v>1915</c:v>
                </c:pt>
                <c:pt idx="36">
                  <c:v>1882</c:v>
                </c:pt>
                <c:pt idx="37">
                  <c:v>1916</c:v>
                </c:pt>
                <c:pt idx="38">
                  <c:v>1750</c:v>
                </c:pt>
                <c:pt idx="39">
                  <c:v>1774</c:v>
                </c:pt>
                <c:pt idx="40">
                  <c:v>1980</c:v>
                </c:pt>
                <c:pt idx="41">
                  <c:v>1293</c:v>
                </c:pt>
                <c:pt idx="42">
                  <c:v>1782</c:v>
                </c:pt>
                <c:pt idx="43">
                  <c:v>1578</c:v>
                </c:pt>
                <c:pt idx="44">
                  <c:v>2002</c:v>
                </c:pt>
                <c:pt idx="45">
                  <c:v>1827</c:v>
                </c:pt>
                <c:pt idx="46">
                  <c:v>1771</c:v>
                </c:pt>
                <c:pt idx="47">
                  <c:v>1553</c:v>
                </c:pt>
                <c:pt idx="48">
                  <c:v>1712</c:v>
                </c:pt>
                <c:pt idx="49">
                  <c:v>1607</c:v>
                </c:pt>
                <c:pt idx="50">
                  <c:v>1500</c:v>
                </c:pt>
                <c:pt idx="51">
                  <c:v>1523</c:v>
                </c:pt>
                <c:pt idx="52">
                  <c:v>1648</c:v>
                </c:pt>
                <c:pt idx="53">
                  <c:v>1658</c:v>
                </c:pt>
                <c:pt idx="54">
                  <c:v>1639</c:v>
                </c:pt>
                <c:pt idx="55">
                  <c:v>1740</c:v>
                </c:pt>
                <c:pt idx="56">
                  <c:v>1602</c:v>
                </c:pt>
                <c:pt idx="57">
                  <c:v>1699</c:v>
                </c:pt>
                <c:pt idx="58">
                  <c:v>1534</c:v>
                </c:pt>
                <c:pt idx="59">
                  <c:v>1751</c:v>
                </c:pt>
                <c:pt idx="60">
                  <c:v>1416</c:v>
                </c:pt>
                <c:pt idx="61">
                  <c:v>1390</c:v>
                </c:pt>
                <c:pt idx="62">
                  <c:v>1417</c:v>
                </c:pt>
                <c:pt idx="63">
                  <c:v>1510</c:v>
                </c:pt>
                <c:pt idx="64">
                  <c:v>1450</c:v>
                </c:pt>
                <c:pt idx="65">
                  <c:v>1567</c:v>
                </c:pt>
                <c:pt idx="66">
                  <c:v>1373</c:v>
                </c:pt>
                <c:pt idx="67">
                  <c:v>1339</c:v>
                </c:pt>
                <c:pt idx="68">
                  <c:v>1499</c:v>
                </c:pt>
                <c:pt idx="69">
                  <c:v>1526</c:v>
                </c:pt>
                <c:pt idx="70">
                  <c:v>1190</c:v>
                </c:pt>
                <c:pt idx="71">
                  <c:v>1220</c:v>
                </c:pt>
                <c:pt idx="72">
                  <c:v>1125</c:v>
                </c:pt>
                <c:pt idx="73">
                  <c:v>1223</c:v>
                </c:pt>
                <c:pt idx="74">
                  <c:v>1538</c:v>
                </c:pt>
                <c:pt idx="75">
                  <c:v>1314</c:v>
                </c:pt>
                <c:pt idx="76">
                  <c:v>1223</c:v>
                </c:pt>
                <c:pt idx="77">
                  <c:v>1049</c:v>
                </c:pt>
                <c:pt idx="78">
                  <c:v>1348</c:v>
                </c:pt>
                <c:pt idx="79">
                  <c:v>1370</c:v>
                </c:pt>
                <c:pt idx="80">
                  <c:v>1206</c:v>
                </c:pt>
                <c:pt idx="81">
                  <c:v>1345</c:v>
                </c:pt>
                <c:pt idx="82">
                  <c:v>1613</c:v>
                </c:pt>
                <c:pt idx="83">
                  <c:v>1331</c:v>
                </c:pt>
                <c:pt idx="84">
                  <c:v>1159</c:v>
                </c:pt>
                <c:pt idx="85">
                  <c:v>1356</c:v>
                </c:pt>
                <c:pt idx="86">
                  <c:v>1449</c:v>
                </c:pt>
                <c:pt idx="87">
                  <c:v>1246</c:v>
                </c:pt>
                <c:pt idx="88">
                  <c:v>1196</c:v>
                </c:pt>
                <c:pt idx="89">
                  <c:v>1092</c:v>
                </c:pt>
                <c:pt idx="90">
                  <c:v>1033</c:v>
                </c:pt>
                <c:pt idx="91">
                  <c:v>1242</c:v>
                </c:pt>
                <c:pt idx="92">
                  <c:v>1273</c:v>
                </c:pt>
                <c:pt idx="93">
                  <c:v>1162</c:v>
                </c:pt>
                <c:pt idx="94">
                  <c:v>989</c:v>
                </c:pt>
                <c:pt idx="95">
                  <c:v>995</c:v>
                </c:pt>
                <c:pt idx="96">
                  <c:v>998</c:v>
                </c:pt>
                <c:pt idx="97">
                  <c:v>1211</c:v>
                </c:pt>
                <c:pt idx="98">
                  <c:v>1128</c:v>
                </c:pt>
                <c:pt idx="99">
                  <c:v>1177</c:v>
                </c:pt>
                <c:pt idx="100">
                  <c:v>911</c:v>
                </c:pt>
                <c:pt idx="101">
                  <c:v>1106</c:v>
                </c:pt>
                <c:pt idx="102">
                  <c:v>1075</c:v>
                </c:pt>
                <c:pt idx="103">
                  <c:v>1086</c:v>
                </c:pt>
                <c:pt idx="104">
                  <c:v>1155</c:v>
                </c:pt>
                <c:pt idx="105">
                  <c:v>1101</c:v>
                </c:pt>
                <c:pt idx="106">
                  <c:v>1183</c:v>
                </c:pt>
                <c:pt idx="107">
                  <c:v>1159</c:v>
                </c:pt>
                <c:pt idx="108">
                  <c:v>1037</c:v>
                </c:pt>
                <c:pt idx="109">
                  <c:v>1110</c:v>
                </c:pt>
                <c:pt idx="110">
                  <c:v>0</c:v>
                </c:pt>
                <c:pt idx="111">
                  <c:v>1161</c:v>
                </c:pt>
                <c:pt idx="112">
                  <c:v>1108</c:v>
                </c:pt>
                <c:pt idx="113">
                  <c:v>1077</c:v>
                </c:pt>
                <c:pt idx="114">
                  <c:v>1033</c:v>
                </c:pt>
                <c:pt idx="115">
                  <c:v>1017</c:v>
                </c:pt>
                <c:pt idx="116">
                  <c:v>1079</c:v>
                </c:pt>
                <c:pt idx="117">
                  <c:v>2158</c:v>
                </c:pt>
                <c:pt idx="118">
                  <c:v>1047</c:v>
                </c:pt>
                <c:pt idx="119">
                  <c:v>880</c:v>
                </c:pt>
                <c:pt idx="120">
                  <c:v>1103</c:v>
                </c:pt>
                <c:pt idx="121">
                  <c:v>2216</c:v>
                </c:pt>
                <c:pt idx="122">
                  <c:v>0</c:v>
                </c:pt>
                <c:pt idx="123">
                  <c:v>977</c:v>
                </c:pt>
                <c:pt idx="124">
                  <c:v>893</c:v>
                </c:pt>
                <c:pt idx="125">
                  <c:v>1003</c:v>
                </c:pt>
                <c:pt idx="126">
                  <c:v>1002</c:v>
                </c:pt>
                <c:pt idx="127">
                  <c:v>996</c:v>
                </c:pt>
                <c:pt idx="128">
                  <c:v>0</c:v>
                </c:pt>
                <c:pt idx="129">
                  <c:v>1006</c:v>
                </c:pt>
                <c:pt idx="130">
                  <c:v>885</c:v>
                </c:pt>
                <c:pt idx="131">
                  <c:v>2168</c:v>
                </c:pt>
                <c:pt idx="132">
                  <c:v>764</c:v>
                </c:pt>
                <c:pt idx="133">
                  <c:v>2005</c:v>
                </c:pt>
                <c:pt idx="134">
                  <c:v>1014</c:v>
                </c:pt>
                <c:pt idx="135">
                  <c:v>825</c:v>
                </c:pt>
                <c:pt idx="136">
                  <c:v>1008</c:v>
                </c:pt>
                <c:pt idx="137">
                  <c:v>0</c:v>
                </c:pt>
                <c:pt idx="138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E2-4FDE-B811-29D558E4286C}"/>
            </c:ext>
          </c:extLst>
        </c:ser>
        <c:ser>
          <c:idx val="8"/>
          <c:order val="8"/>
          <c:tx>
            <c:strRef>
              <c:f>'Best Targeted Marketing Targets'!$J$1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Targets'!$J$2:$J$140</c:f>
              <c:numCache>
                <c:formatCode>General</c:formatCode>
                <c:ptCount val="139"/>
                <c:pt idx="0">
                  <c:v>9236</c:v>
                </c:pt>
                <c:pt idx="1">
                  <c:v>4127</c:v>
                </c:pt>
                <c:pt idx="2">
                  <c:v>4199</c:v>
                </c:pt>
                <c:pt idx="3">
                  <c:v>2947</c:v>
                </c:pt>
                <c:pt idx="4">
                  <c:v>2730</c:v>
                </c:pt>
                <c:pt idx="5">
                  <c:v>3029</c:v>
                </c:pt>
                <c:pt idx="6">
                  <c:v>0</c:v>
                </c:pt>
                <c:pt idx="7">
                  <c:v>2401</c:v>
                </c:pt>
                <c:pt idx="8">
                  <c:v>2407</c:v>
                </c:pt>
                <c:pt idx="9">
                  <c:v>2085</c:v>
                </c:pt>
                <c:pt idx="10">
                  <c:v>2375</c:v>
                </c:pt>
                <c:pt idx="11">
                  <c:v>3947</c:v>
                </c:pt>
                <c:pt idx="12">
                  <c:v>2268</c:v>
                </c:pt>
                <c:pt idx="13">
                  <c:v>2102</c:v>
                </c:pt>
                <c:pt idx="14">
                  <c:v>2107</c:v>
                </c:pt>
                <c:pt idx="15">
                  <c:v>1729</c:v>
                </c:pt>
                <c:pt idx="16">
                  <c:v>0</c:v>
                </c:pt>
                <c:pt idx="17">
                  <c:v>4251</c:v>
                </c:pt>
                <c:pt idx="18">
                  <c:v>1758</c:v>
                </c:pt>
                <c:pt idx="19">
                  <c:v>1632</c:v>
                </c:pt>
                <c:pt idx="20">
                  <c:v>1559</c:v>
                </c:pt>
                <c:pt idx="21">
                  <c:v>1983</c:v>
                </c:pt>
                <c:pt idx="22">
                  <c:v>1833</c:v>
                </c:pt>
                <c:pt idx="23">
                  <c:v>2045</c:v>
                </c:pt>
                <c:pt idx="24">
                  <c:v>2019</c:v>
                </c:pt>
                <c:pt idx="25">
                  <c:v>1976</c:v>
                </c:pt>
                <c:pt idx="26">
                  <c:v>1793</c:v>
                </c:pt>
                <c:pt idx="27">
                  <c:v>1839</c:v>
                </c:pt>
                <c:pt idx="28">
                  <c:v>1687</c:v>
                </c:pt>
                <c:pt idx="29">
                  <c:v>1284</c:v>
                </c:pt>
                <c:pt idx="30">
                  <c:v>1686</c:v>
                </c:pt>
                <c:pt idx="31">
                  <c:v>1837</c:v>
                </c:pt>
                <c:pt idx="32">
                  <c:v>1705</c:v>
                </c:pt>
                <c:pt idx="33">
                  <c:v>1815</c:v>
                </c:pt>
                <c:pt idx="34">
                  <c:v>1685</c:v>
                </c:pt>
                <c:pt idx="35">
                  <c:v>1895</c:v>
                </c:pt>
                <c:pt idx="36">
                  <c:v>1745</c:v>
                </c:pt>
                <c:pt idx="37">
                  <c:v>1735</c:v>
                </c:pt>
                <c:pt idx="38">
                  <c:v>1568</c:v>
                </c:pt>
                <c:pt idx="39">
                  <c:v>1782</c:v>
                </c:pt>
                <c:pt idx="40">
                  <c:v>1726</c:v>
                </c:pt>
                <c:pt idx="41">
                  <c:v>1024</c:v>
                </c:pt>
                <c:pt idx="42">
                  <c:v>1616</c:v>
                </c:pt>
                <c:pt idx="43">
                  <c:v>1173</c:v>
                </c:pt>
                <c:pt idx="44">
                  <c:v>1581</c:v>
                </c:pt>
                <c:pt idx="45">
                  <c:v>1288</c:v>
                </c:pt>
                <c:pt idx="46">
                  <c:v>1423</c:v>
                </c:pt>
                <c:pt idx="47">
                  <c:v>1411</c:v>
                </c:pt>
                <c:pt idx="48">
                  <c:v>1367</c:v>
                </c:pt>
                <c:pt idx="49">
                  <c:v>1409</c:v>
                </c:pt>
                <c:pt idx="50">
                  <c:v>1245</c:v>
                </c:pt>
                <c:pt idx="51">
                  <c:v>1289</c:v>
                </c:pt>
                <c:pt idx="52">
                  <c:v>1394</c:v>
                </c:pt>
                <c:pt idx="53">
                  <c:v>1254</c:v>
                </c:pt>
                <c:pt idx="54">
                  <c:v>1602</c:v>
                </c:pt>
                <c:pt idx="55">
                  <c:v>1346</c:v>
                </c:pt>
                <c:pt idx="56">
                  <c:v>1418</c:v>
                </c:pt>
                <c:pt idx="57">
                  <c:v>1516</c:v>
                </c:pt>
                <c:pt idx="58">
                  <c:v>1385</c:v>
                </c:pt>
                <c:pt idx="59">
                  <c:v>1302</c:v>
                </c:pt>
                <c:pt idx="60">
                  <c:v>1322</c:v>
                </c:pt>
                <c:pt idx="61">
                  <c:v>1167</c:v>
                </c:pt>
                <c:pt idx="62">
                  <c:v>1276</c:v>
                </c:pt>
                <c:pt idx="63">
                  <c:v>1256</c:v>
                </c:pt>
                <c:pt idx="64">
                  <c:v>1360</c:v>
                </c:pt>
                <c:pt idx="65">
                  <c:v>1309</c:v>
                </c:pt>
                <c:pt idx="66">
                  <c:v>1222</c:v>
                </c:pt>
                <c:pt idx="67">
                  <c:v>1334</c:v>
                </c:pt>
                <c:pt idx="68">
                  <c:v>1143</c:v>
                </c:pt>
                <c:pt idx="69">
                  <c:v>1170</c:v>
                </c:pt>
                <c:pt idx="70">
                  <c:v>1095</c:v>
                </c:pt>
                <c:pt idx="71">
                  <c:v>1098</c:v>
                </c:pt>
                <c:pt idx="72">
                  <c:v>995</c:v>
                </c:pt>
                <c:pt idx="73">
                  <c:v>994</c:v>
                </c:pt>
                <c:pt idx="74">
                  <c:v>1347</c:v>
                </c:pt>
                <c:pt idx="75">
                  <c:v>1029</c:v>
                </c:pt>
                <c:pt idx="76">
                  <c:v>1121</c:v>
                </c:pt>
                <c:pt idx="77">
                  <c:v>827</c:v>
                </c:pt>
                <c:pt idx="78">
                  <c:v>1148</c:v>
                </c:pt>
                <c:pt idx="79">
                  <c:v>1187</c:v>
                </c:pt>
                <c:pt idx="80">
                  <c:v>1038</c:v>
                </c:pt>
                <c:pt idx="81">
                  <c:v>1144</c:v>
                </c:pt>
                <c:pt idx="82">
                  <c:v>1056</c:v>
                </c:pt>
                <c:pt idx="83">
                  <c:v>1197</c:v>
                </c:pt>
                <c:pt idx="84">
                  <c:v>1187</c:v>
                </c:pt>
                <c:pt idx="85">
                  <c:v>1156</c:v>
                </c:pt>
                <c:pt idx="86">
                  <c:v>1146</c:v>
                </c:pt>
                <c:pt idx="87">
                  <c:v>1187</c:v>
                </c:pt>
                <c:pt idx="88">
                  <c:v>960</c:v>
                </c:pt>
                <c:pt idx="89">
                  <c:v>1090</c:v>
                </c:pt>
                <c:pt idx="90">
                  <c:v>1006</c:v>
                </c:pt>
                <c:pt idx="91">
                  <c:v>1079</c:v>
                </c:pt>
                <c:pt idx="92">
                  <c:v>1047</c:v>
                </c:pt>
                <c:pt idx="93">
                  <c:v>892</c:v>
                </c:pt>
                <c:pt idx="94">
                  <c:v>834</c:v>
                </c:pt>
                <c:pt idx="95">
                  <c:v>855</c:v>
                </c:pt>
                <c:pt idx="96">
                  <c:v>886</c:v>
                </c:pt>
                <c:pt idx="97">
                  <c:v>1163</c:v>
                </c:pt>
                <c:pt idx="98">
                  <c:v>1006</c:v>
                </c:pt>
                <c:pt idx="99">
                  <c:v>880</c:v>
                </c:pt>
                <c:pt idx="100">
                  <c:v>883</c:v>
                </c:pt>
                <c:pt idx="101">
                  <c:v>876</c:v>
                </c:pt>
                <c:pt idx="102">
                  <c:v>873</c:v>
                </c:pt>
                <c:pt idx="103">
                  <c:v>1066</c:v>
                </c:pt>
                <c:pt idx="104">
                  <c:v>847</c:v>
                </c:pt>
                <c:pt idx="105">
                  <c:v>895</c:v>
                </c:pt>
                <c:pt idx="106">
                  <c:v>1005</c:v>
                </c:pt>
                <c:pt idx="107">
                  <c:v>965</c:v>
                </c:pt>
                <c:pt idx="108">
                  <c:v>919</c:v>
                </c:pt>
                <c:pt idx="109">
                  <c:v>918</c:v>
                </c:pt>
                <c:pt idx="110">
                  <c:v>0</c:v>
                </c:pt>
                <c:pt idx="111">
                  <c:v>877</c:v>
                </c:pt>
                <c:pt idx="112">
                  <c:v>899</c:v>
                </c:pt>
                <c:pt idx="113">
                  <c:v>969</c:v>
                </c:pt>
                <c:pt idx="114">
                  <c:v>965</c:v>
                </c:pt>
                <c:pt idx="115">
                  <c:v>1015</c:v>
                </c:pt>
                <c:pt idx="116">
                  <c:v>719</c:v>
                </c:pt>
                <c:pt idx="117">
                  <c:v>1595</c:v>
                </c:pt>
                <c:pt idx="118">
                  <c:v>788</c:v>
                </c:pt>
                <c:pt idx="119">
                  <c:v>745</c:v>
                </c:pt>
                <c:pt idx="120">
                  <c:v>913</c:v>
                </c:pt>
                <c:pt idx="121">
                  <c:v>1802</c:v>
                </c:pt>
                <c:pt idx="122">
                  <c:v>0</c:v>
                </c:pt>
                <c:pt idx="123">
                  <c:v>936</c:v>
                </c:pt>
                <c:pt idx="124">
                  <c:v>837</c:v>
                </c:pt>
                <c:pt idx="125">
                  <c:v>816</c:v>
                </c:pt>
                <c:pt idx="126">
                  <c:v>784</c:v>
                </c:pt>
                <c:pt idx="127">
                  <c:v>1029</c:v>
                </c:pt>
                <c:pt idx="128">
                  <c:v>0</c:v>
                </c:pt>
                <c:pt idx="129">
                  <c:v>789</c:v>
                </c:pt>
                <c:pt idx="130">
                  <c:v>694</c:v>
                </c:pt>
                <c:pt idx="131">
                  <c:v>1530</c:v>
                </c:pt>
                <c:pt idx="132">
                  <c:v>641</c:v>
                </c:pt>
                <c:pt idx="133">
                  <c:v>1505</c:v>
                </c:pt>
                <c:pt idx="134">
                  <c:v>902</c:v>
                </c:pt>
                <c:pt idx="135">
                  <c:v>809</c:v>
                </c:pt>
                <c:pt idx="136">
                  <c:v>748</c:v>
                </c:pt>
                <c:pt idx="137">
                  <c:v>0</c:v>
                </c:pt>
                <c:pt idx="138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E2-4FDE-B811-29D558E4286C}"/>
            </c:ext>
          </c:extLst>
        </c:ser>
        <c:ser>
          <c:idx val="9"/>
          <c:order val="9"/>
          <c:tx>
            <c:strRef>
              <c:f>'Best Targeted Marketing Targets'!$K$1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Targets'!$K$2:$K$140</c:f>
              <c:numCache>
                <c:formatCode>General</c:formatCode>
                <c:ptCount val="139"/>
                <c:pt idx="0">
                  <c:v>4731</c:v>
                </c:pt>
                <c:pt idx="1">
                  <c:v>3229</c:v>
                </c:pt>
                <c:pt idx="2">
                  <c:v>2052</c:v>
                </c:pt>
                <c:pt idx="3">
                  <c:v>1954</c:v>
                </c:pt>
                <c:pt idx="4">
                  <c:v>1361</c:v>
                </c:pt>
                <c:pt idx="5">
                  <c:v>1981</c:v>
                </c:pt>
                <c:pt idx="6">
                  <c:v>0</c:v>
                </c:pt>
                <c:pt idx="7">
                  <c:v>1512</c:v>
                </c:pt>
                <c:pt idx="8">
                  <c:v>1618</c:v>
                </c:pt>
                <c:pt idx="9">
                  <c:v>1200</c:v>
                </c:pt>
                <c:pt idx="10">
                  <c:v>1610</c:v>
                </c:pt>
                <c:pt idx="11">
                  <c:v>2742</c:v>
                </c:pt>
                <c:pt idx="12">
                  <c:v>1591</c:v>
                </c:pt>
                <c:pt idx="13">
                  <c:v>1383</c:v>
                </c:pt>
                <c:pt idx="14">
                  <c:v>1515</c:v>
                </c:pt>
                <c:pt idx="15">
                  <c:v>1201</c:v>
                </c:pt>
                <c:pt idx="16">
                  <c:v>0</c:v>
                </c:pt>
                <c:pt idx="17">
                  <c:v>1438</c:v>
                </c:pt>
                <c:pt idx="18">
                  <c:v>1293</c:v>
                </c:pt>
                <c:pt idx="19">
                  <c:v>1199</c:v>
                </c:pt>
                <c:pt idx="20">
                  <c:v>1449</c:v>
                </c:pt>
                <c:pt idx="21">
                  <c:v>1112</c:v>
                </c:pt>
                <c:pt idx="22">
                  <c:v>1359</c:v>
                </c:pt>
                <c:pt idx="23">
                  <c:v>1206</c:v>
                </c:pt>
                <c:pt idx="24">
                  <c:v>1274</c:v>
                </c:pt>
                <c:pt idx="25">
                  <c:v>1324</c:v>
                </c:pt>
                <c:pt idx="26">
                  <c:v>1021</c:v>
                </c:pt>
                <c:pt idx="27">
                  <c:v>1278</c:v>
                </c:pt>
                <c:pt idx="28">
                  <c:v>1091</c:v>
                </c:pt>
                <c:pt idx="29">
                  <c:v>656</c:v>
                </c:pt>
                <c:pt idx="30">
                  <c:v>1220</c:v>
                </c:pt>
                <c:pt idx="31">
                  <c:v>1089</c:v>
                </c:pt>
                <c:pt idx="32">
                  <c:v>531</c:v>
                </c:pt>
                <c:pt idx="33">
                  <c:v>1178</c:v>
                </c:pt>
                <c:pt idx="34">
                  <c:v>903</c:v>
                </c:pt>
                <c:pt idx="35">
                  <c:v>1086</c:v>
                </c:pt>
                <c:pt idx="36">
                  <c:v>1180</c:v>
                </c:pt>
                <c:pt idx="37">
                  <c:v>1077</c:v>
                </c:pt>
                <c:pt idx="38">
                  <c:v>1194</c:v>
                </c:pt>
                <c:pt idx="39">
                  <c:v>948</c:v>
                </c:pt>
                <c:pt idx="40">
                  <c:v>1077</c:v>
                </c:pt>
                <c:pt idx="41">
                  <c:v>824</c:v>
                </c:pt>
                <c:pt idx="42">
                  <c:v>1007</c:v>
                </c:pt>
                <c:pt idx="43">
                  <c:v>956</c:v>
                </c:pt>
                <c:pt idx="44">
                  <c:v>1006</c:v>
                </c:pt>
                <c:pt idx="45">
                  <c:v>713</c:v>
                </c:pt>
                <c:pt idx="46">
                  <c:v>891</c:v>
                </c:pt>
                <c:pt idx="47">
                  <c:v>1013</c:v>
                </c:pt>
                <c:pt idx="48">
                  <c:v>1002</c:v>
                </c:pt>
                <c:pt idx="49">
                  <c:v>978</c:v>
                </c:pt>
                <c:pt idx="50">
                  <c:v>856</c:v>
                </c:pt>
                <c:pt idx="51">
                  <c:v>929</c:v>
                </c:pt>
                <c:pt idx="52">
                  <c:v>836</c:v>
                </c:pt>
                <c:pt idx="53">
                  <c:v>763</c:v>
                </c:pt>
                <c:pt idx="54">
                  <c:v>891</c:v>
                </c:pt>
                <c:pt idx="55">
                  <c:v>881</c:v>
                </c:pt>
                <c:pt idx="56">
                  <c:v>893</c:v>
                </c:pt>
                <c:pt idx="57">
                  <c:v>878</c:v>
                </c:pt>
                <c:pt idx="58">
                  <c:v>851</c:v>
                </c:pt>
                <c:pt idx="59">
                  <c:v>820</c:v>
                </c:pt>
                <c:pt idx="60">
                  <c:v>874</c:v>
                </c:pt>
                <c:pt idx="61">
                  <c:v>878</c:v>
                </c:pt>
                <c:pt idx="62">
                  <c:v>709</c:v>
                </c:pt>
                <c:pt idx="63">
                  <c:v>880</c:v>
                </c:pt>
                <c:pt idx="64">
                  <c:v>802</c:v>
                </c:pt>
                <c:pt idx="65">
                  <c:v>699</c:v>
                </c:pt>
                <c:pt idx="66">
                  <c:v>845</c:v>
                </c:pt>
                <c:pt idx="67">
                  <c:v>773</c:v>
                </c:pt>
                <c:pt idx="68">
                  <c:v>739</c:v>
                </c:pt>
                <c:pt idx="69">
                  <c:v>791</c:v>
                </c:pt>
                <c:pt idx="70">
                  <c:v>880</c:v>
                </c:pt>
                <c:pt idx="71">
                  <c:v>880</c:v>
                </c:pt>
                <c:pt idx="72">
                  <c:v>759</c:v>
                </c:pt>
                <c:pt idx="73">
                  <c:v>929</c:v>
                </c:pt>
                <c:pt idx="74">
                  <c:v>771</c:v>
                </c:pt>
                <c:pt idx="75">
                  <c:v>793</c:v>
                </c:pt>
                <c:pt idx="76">
                  <c:v>829</c:v>
                </c:pt>
                <c:pt idx="77">
                  <c:v>817</c:v>
                </c:pt>
                <c:pt idx="78">
                  <c:v>787</c:v>
                </c:pt>
                <c:pt idx="79">
                  <c:v>770</c:v>
                </c:pt>
                <c:pt idx="80">
                  <c:v>899</c:v>
                </c:pt>
                <c:pt idx="81">
                  <c:v>799</c:v>
                </c:pt>
                <c:pt idx="82">
                  <c:v>454</c:v>
                </c:pt>
                <c:pt idx="83">
                  <c:v>755</c:v>
                </c:pt>
                <c:pt idx="84">
                  <c:v>804</c:v>
                </c:pt>
                <c:pt idx="85">
                  <c:v>736</c:v>
                </c:pt>
                <c:pt idx="86">
                  <c:v>635</c:v>
                </c:pt>
                <c:pt idx="87">
                  <c:v>816</c:v>
                </c:pt>
                <c:pt idx="88">
                  <c:v>671</c:v>
                </c:pt>
                <c:pt idx="89">
                  <c:v>983</c:v>
                </c:pt>
                <c:pt idx="90">
                  <c:v>688</c:v>
                </c:pt>
                <c:pt idx="91">
                  <c:v>752</c:v>
                </c:pt>
                <c:pt idx="92">
                  <c:v>734</c:v>
                </c:pt>
                <c:pt idx="93">
                  <c:v>668</c:v>
                </c:pt>
                <c:pt idx="94">
                  <c:v>831</c:v>
                </c:pt>
                <c:pt idx="95">
                  <c:v>628</c:v>
                </c:pt>
                <c:pt idx="96">
                  <c:v>692</c:v>
                </c:pt>
                <c:pt idx="97">
                  <c:v>668</c:v>
                </c:pt>
                <c:pt idx="98">
                  <c:v>635</c:v>
                </c:pt>
                <c:pt idx="99">
                  <c:v>612</c:v>
                </c:pt>
                <c:pt idx="100">
                  <c:v>478</c:v>
                </c:pt>
                <c:pt idx="101">
                  <c:v>710</c:v>
                </c:pt>
                <c:pt idx="102">
                  <c:v>548</c:v>
                </c:pt>
                <c:pt idx="103">
                  <c:v>729</c:v>
                </c:pt>
                <c:pt idx="104">
                  <c:v>659</c:v>
                </c:pt>
                <c:pt idx="105">
                  <c:v>612</c:v>
                </c:pt>
                <c:pt idx="106">
                  <c:v>644</c:v>
                </c:pt>
                <c:pt idx="107">
                  <c:v>544</c:v>
                </c:pt>
                <c:pt idx="108">
                  <c:v>644</c:v>
                </c:pt>
                <c:pt idx="109">
                  <c:v>609</c:v>
                </c:pt>
                <c:pt idx="110">
                  <c:v>0</c:v>
                </c:pt>
                <c:pt idx="111">
                  <c:v>577</c:v>
                </c:pt>
                <c:pt idx="112">
                  <c:v>635</c:v>
                </c:pt>
                <c:pt idx="113">
                  <c:v>620</c:v>
                </c:pt>
                <c:pt idx="114">
                  <c:v>625</c:v>
                </c:pt>
                <c:pt idx="115">
                  <c:v>720</c:v>
                </c:pt>
                <c:pt idx="116">
                  <c:v>255</c:v>
                </c:pt>
                <c:pt idx="117">
                  <c:v>1266</c:v>
                </c:pt>
                <c:pt idx="118">
                  <c:v>627</c:v>
                </c:pt>
                <c:pt idx="119">
                  <c:v>621</c:v>
                </c:pt>
                <c:pt idx="120">
                  <c:v>521</c:v>
                </c:pt>
                <c:pt idx="121">
                  <c:v>822</c:v>
                </c:pt>
                <c:pt idx="122">
                  <c:v>0</c:v>
                </c:pt>
                <c:pt idx="123">
                  <c:v>570</c:v>
                </c:pt>
                <c:pt idx="124">
                  <c:v>613</c:v>
                </c:pt>
                <c:pt idx="125">
                  <c:v>584</c:v>
                </c:pt>
                <c:pt idx="126">
                  <c:v>606</c:v>
                </c:pt>
                <c:pt idx="127">
                  <c:v>571</c:v>
                </c:pt>
                <c:pt idx="128">
                  <c:v>0</c:v>
                </c:pt>
                <c:pt idx="129">
                  <c:v>585</c:v>
                </c:pt>
                <c:pt idx="130">
                  <c:v>651</c:v>
                </c:pt>
                <c:pt idx="131">
                  <c:v>724</c:v>
                </c:pt>
                <c:pt idx="132">
                  <c:v>557</c:v>
                </c:pt>
                <c:pt idx="133">
                  <c:v>745</c:v>
                </c:pt>
                <c:pt idx="134">
                  <c:v>531</c:v>
                </c:pt>
                <c:pt idx="135">
                  <c:v>473</c:v>
                </c:pt>
                <c:pt idx="136">
                  <c:v>573</c:v>
                </c:pt>
                <c:pt idx="137">
                  <c:v>0</c:v>
                </c:pt>
                <c:pt idx="138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9E2-4FDE-B811-29D558E4286C}"/>
            </c:ext>
          </c:extLst>
        </c:ser>
        <c:ser>
          <c:idx val="10"/>
          <c:order val="10"/>
          <c:tx>
            <c:strRef>
              <c:f>'Best Targeted Marketing Targets'!$L$1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Targets'!$L$2:$L$140</c:f>
              <c:numCache>
                <c:formatCode>General</c:formatCode>
                <c:ptCount val="139"/>
                <c:pt idx="0">
                  <c:v>1516</c:v>
                </c:pt>
                <c:pt idx="1">
                  <c:v>984</c:v>
                </c:pt>
                <c:pt idx="2">
                  <c:v>503</c:v>
                </c:pt>
                <c:pt idx="3">
                  <c:v>780</c:v>
                </c:pt>
                <c:pt idx="4">
                  <c:v>313</c:v>
                </c:pt>
                <c:pt idx="5">
                  <c:v>608</c:v>
                </c:pt>
                <c:pt idx="6">
                  <c:v>0</c:v>
                </c:pt>
                <c:pt idx="7">
                  <c:v>419</c:v>
                </c:pt>
                <c:pt idx="8">
                  <c:v>616</c:v>
                </c:pt>
                <c:pt idx="9">
                  <c:v>412</c:v>
                </c:pt>
                <c:pt idx="10">
                  <c:v>602</c:v>
                </c:pt>
                <c:pt idx="11">
                  <c:v>1228</c:v>
                </c:pt>
                <c:pt idx="12">
                  <c:v>485</c:v>
                </c:pt>
                <c:pt idx="13">
                  <c:v>439</c:v>
                </c:pt>
                <c:pt idx="14">
                  <c:v>504</c:v>
                </c:pt>
                <c:pt idx="15">
                  <c:v>389</c:v>
                </c:pt>
                <c:pt idx="16">
                  <c:v>0</c:v>
                </c:pt>
                <c:pt idx="17">
                  <c:v>382</c:v>
                </c:pt>
                <c:pt idx="18">
                  <c:v>549</c:v>
                </c:pt>
                <c:pt idx="19">
                  <c:v>592</c:v>
                </c:pt>
                <c:pt idx="20">
                  <c:v>392</c:v>
                </c:pt>
                <c:pt idx="21">
                  <c:v>378</c:v>
                </c:pt>
                <c:pt idx="22">
                  <c:v>456</c:v>
                </c:pt>
                <c:pt idx="23">
                  <c:v>411</c:v>
                </c:pt>
                <c:pt idx="24">
                  <c:v>458</c:v>
                </c:pt>
                <c:pt idx="25">
                  <c:v>455</c:v>
                </c:pt>
                <c:pt idx="26">
                  <c:v>371</c:v>
                </c:pt>
                <c:pt idx="27">
                  <c:v>475</c:v>
                </c:pt>
                <c:pt idx="28">
                  <c:v>439</c:v>
                </c:pt>
                <c:pt idx="29">
                  <c:v>185</c:v>
                </c:pt>
                <c:pt idx="30">
                  <c:v>507</c:v>
                </c:pt>
                <c:pt idx="31">
                  <c:v>357</c:v>
                </c:pt>
                <c:pt idx="32">
                  <c:v>120</c:v>
                </c:pt>
                <c:pt idx="33">
                  <c:v>480</c:v>
                </c:pt>
                <c:pt idx="34">
                  <c:v>289</c:v>
                </c:pt>
                <c:pt idx="35">
                  <c:v>431</c:v>
                </c:pt>
                <c:pt idx="36">
                  <c:v>441</c:v>
                </c:pt>
                <c:pt idx="37">
                  <c:v>395</c:v>
                </c:pt>
                <c:pt idx="38">
                  <c:v>395</c:v>
                </c:pt>
                <c:pt idx="39">
                  <c:v>333</c:v>
                </c:pt>
                <c:pt idx="40">
                  <c:v>433</c:v>
                </c:pt>
                <c:pt idx="41">
                  <c:v>312</c:v>
                </c:pt>
                <c:pt idx="42">
                  <c:v>360</c:v>
                </c:pt>
                <c:pt idx="43">
                  <c:v>306</c:v>
                </c:pt>
                <c:pt idx="44">
                  <c:v>333</c:v>
                </c:pt>
                <c:pt idx="45">
                  <c:v>197</c:v>
                </c:pt>
                <c:pt idx="46">
                  <c:v>333</c:v>
                </c:pt>
                <c:pt idx="47">
                  <c:v>261</c:v>
                </c:pt>
                <c:pt idx="48">
                  <c:v>466</c:v>
                </c:pt>
                <c:pt idx="49">
                  <c:v>350</c:v>
                </c:pt>
                <c:pt idx="50">
                  <c:v>400</c:v>
                </c:pt>
                <c:pt idx="51">
                  <c:v>401</c:v>
                </c:pt>
                <c:pt idx="52">
                  <c:v>341</c:v>
                </c:pt>
                <c:pt idx="53">
                  <c:v>203</c:v>
                </c:pt>
                <c:pt idx="54">
                  <c:v>361</c:v>
                </c:pt>
                <c:pt idx="55">
                  <c:v>297</c:v>
                </c:pt>
                <c:pt idx="56">
                  <c:v>296</c:v>
                </c:pt>
                <c:pt idx="57">
                  <c:v>332</c:v>
                </c:pt>
                <c:pt idx="58">
                  <c:v>261</c:v>
                </c:pt>
                <c:pt idx="59">
                  <c:v>281</c:v>
                </c:pt>
                <c:pt idx="60">
                  <c:v>335</c:v>
                </c:pt>
                <c:pt idx="61">
                  <c:v>323</c:v>
                </c:pt>
                <c:pt idx="62">
                  <c:v>239</c:v>
                </c:pt>
                <c:pt idx="63">
                  <c:v>320</c:v>
                </c:pt>
                <c:pt idx="64">
                  <c:v>307</c:v>
                </c:pt>
                <c:pt idx="65">
                  <c:v>251</c:v>
                </c:pt>
                <c:pt idx="66">
                  <c:v>397</c:v>
                </c:pt>
                <c:pt idx="67">
                  <c:v>300</c:v>
                </c:pt>
                <c:pt idx="68">
                  <c:v>287</c:v>
                </c:pt>
                <c:pt idx="69">
                  <c:v>306</c:v>
                </c:pt>
                <c:pt idx="70">
                  <c:v>326</c:v>
                </c:pt>
                <c:pt idx="71">
                  <c:v>288</c:v>
                </c:pt>
                <c:pt idx="72">
                  <c:v>276</c:v>
                </c:pt>
                <c:pt idx="73">
                  <c:v>255</c:v>
                </c:pt>
                <c:pt idx="74">
                  <c:v>253</c:v>
                </c:pt>
                <c:pt idx="75">
                  <c:v>324</c:v>
                </c:pt>
                <c:pt idx="76">
                  <c:v>408</c:v>
                </c:pt>
                <c:pt idx="77">
                  <c:v>337</c:v>
                </c:pt>
                <c:pt idx="78">
                  <c:v>264</c:v>
                </c:pt>
                <c:pt idx="79">
                  <c:v>301</c:v>
                </c:pt>
                <c:pt idx="80">
                  <c:v>390</c:v>
                </c:pt>
                <c:pt idx="81">
                  <c:v>230</c:v>
                </c:pt>
                <c:pt idx="82">
                  <c:v>121</c:v>
                </c:pt>
                <c:pt idx="83">
                  <c:v>259</c:v>
                </c:pt>
                <c:pt idx="84">
                  <c:v>453</c:v>
                </c:pt>
                <c:pt idx="85">
                  <c:v>305</c:v>
                </c:pt>
                <c:pt idx="86">
                  <c:v>239</c:v>
                </c:pt>
                <c:pt idx="87">
                  <c:v>297</c:v>
                </c:pt>
                <c:pt idx="88">
                  <c:v>221</c:v>
                </c:pt>
                <c:pt idx="89">
                  <c:v>386</c:v>
                </c:pt>
                <c:pt idx="90">
                  <c:v>302</c:v>
                </c:pt>
                <c:pt idx="91">
                  <c:v>286</c:v>
                </c:pt>
                <c:pt idx="92">
                  <c:v>280</c:v>
                </c:pt>
                <c:pt idx="93">
                  <c:v>290</c:v>
                </c:pt>
                <c:pt idx="94">
                  <c:v>253</c:v>
                </c:pt>
                <c:pt idx="95">
                  <c:v>310</c:v>
                </c:pt>
                <c:pt idx="96">
                  <c:v>266</c:v>
                </c:pt>
                <c:pt idx="97">
                  <c:v>338</c:v>
                </c:pt>
                <c:pt idx="98">
                  <c:v>298</c:v>
                </c:pt>
                <c:pt idx="99">
                  <c:v>231</c:v>
                </c:pt>
                <c:pt idx="100">
                  <c:v>181</c:v>
                </c:pt>
                <c:pt idx="101">
                  <c:v>296</c:v>
                </c:pt>
                <c:pt idx="102">
                  <c:v>309</c:v>
                </c:pt>
                <c:pt idx="103">
                  <c:v>253</c:v>
                </c:pt>
                <c:pt idx="104">
                  <c:v>285</c:v>
                </c:pt>
                <c:pt idx="105">
                  <c:v>261</c:v>
                </c:pt>
                <c:pt idx="106">
                  <c:v>221</c:v>
                </c:pt>
                <c:pt idx="107">
                  <c:v>180</c:v>
                </c:pt>
                <c:pt idx="108">
                  <c:v>310</c:v>
                </c:pt>
                <c:pt idx="109">
                  <c:v>214</c:v>
                </c:pt>
                <c:pt idx="110">
                  <c:v>0</c:v>
                </c:pt>
                <c:pt idx="111">
                  <c:v>217</c:v>
                </c:pt>
                <c:pt idx="112">
                  <c:v>251</c:v>
                </c:pt>
                <c:pt idx="113">
                  <c:v>199</c:v>
                </c:pt>
                <c:pt idx="114">
                  <c:v>223</c:v>
                </c:pt>
                <c:pt idx="115">
                  <c:v>320</c:v>
                </c:pt>
                <c:pt idx="116">
                  <c:v>64</c:v>
                </c:pt>
                <c:pt idx="117">
                  <c:v>279</c:v>
                </c:pt>
                <c:pt idx="118">
                  <c:v>230</c:v>
                </c:pt>
                <c:pt idx="119">
                  <c:v>279</c:v>
                </c:pt>
                <c:pt idx="120">
                  <c:v>233</c:v>
                </c:pt>
                <c:pt idx="121">
                  <c:v>244</c:v>
                </c:pt>
                <c:pt idx="122">
                  <c:v>0</c:v>
                </c:pt>
                <c:pt idx="123">
                  <c:v>203</c:v>
                </c:pt>
                <c:pt idx="124">
                  <c:v>292</c:v>
                </c:pt>
                <c:pt idx="125">
                  <c:v>167</c:v>
                </c:pt>
                <c:pt idx="126">
                  <c:v>167</c:v>
                </c:pt>
                <c:pt idx="127">
                  <c:v>198</c:v>
                </c:pt>
                <c:pt idx="128">
                  <c:v>0</c:v>
                </c:pt>
                <c:pt idx="129">
                  <c:v>196</c:v>
                </c:pt>
                <c:pt idx="130">
                  <c:v>320</c:v>
                </c:pt>
                <c:pt idx="131">
                  <c:v>197</c:v>
                </c:pt>
                <c:pt idx="132">
                  <c:v>162</c:v>
                </c:pt>
                <c:pt idx="133">
                  <c:v>250</c:v>
                </c:pt>
                <c:pt idx="134">
                  <c:v>207</c:v>
                </c:pt>
                <c:pt idx="135">
                  <c:v>142</c:v>
                </c:pt>
                <c:pt idx="136">
                  <c:v>195</c:v>
                </c:pt>
                <c:pt idx="137">
                  <c:v>0</c:v>
                </c:pt>
                <c:pt idx="138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9E2-4FDE-B811-29D558E4286C}"/>
            </c:ext>
          </c:extLst>
        </c:ser>
        <c:ser>
          <c:idx val="11"/>
          <c:order val="11"/>
          <c:tx>
            <c:strRef>
              <c:f>'Best Targeted Marketing Targets'!$M$1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Targets'!$M$2:$M$140</c:f>
              <c:numCache>
                <c:formatCode>General</c:formatCode>
                <c:ptCount val="139"/>
                <c:pt idx="0">
                  <c:v>919</c:v>
                </c:pt>
                <c:pt idx="1">
                  <c:v>694</c:v>
                </c:pt>
                <c:pt idx="2">
                  <c:v>284</c:v>
                </c:pt>
                <c:pt idx="3">
                  <c:v>752</c:v>
                </c:pt>
                <c:pt idx="4">
                  <c:v>153</c:v>
                </c:pt>
                <c:pt idx="5">
                  <c:v>364</c:v>
                </c:pt>
                <c:pt idx="6">
                  <c:v>0</c:v>
                </c:pt>
                <c:pt idx="7">
                  <c:v>232</c:v>
                </c:pt>
                <c:pt idx="8">
                  <c:v>356</c:v>
                </c:pt>
                <c:pt idx="9">
                  <c:v>349</c:v>
                </c:pt>
                <c:pt idx="10">
                  <c:v>384</c:v>
                </c:pt>
                <c:pt idx="11">
                  <c:v>983</c:v>
                </c:pt>
                <c:pt idx="12">
                  <c:v>299</c:v>
                </c:pt>
                <c:pt idx="13">
                  <c:v>328</c:v>
                </c:pt>
                <c:pt idx="14">
                  <c:v>315</c:v>
                </c:pt>
                <c:pt idx="15">
                  <c:v>303</c:v>
                </c:pt>
                <c:pt idx="16">
                  <c:v>0</c:v>
                </c:pt>
                <c:pt idx="17">
                  <c:v>173</c:v>
                </c:pt>
                <c:pt idx="18">
                  <c:v>339</c:v>
                </c:pt>
                <c:pt idx="19">
                  <c:v>331</c:v>
                </c:pt>
                <c:pt idx="20">
                  <c:v>341</c:v>
                </c:pt>
                <c:pt idx="21">
                  <c:v>204</c:v>
                </c:pt>
                <c:pt idx="22">
                  <c:v>283</c:v>
                </c:pt>
                <c:pt idx="23">
                  <c:v>360</c:v>
                </c:pt>
                <c:pt idx="24">
                  <c:v>295</c:v>
                </c:pt>
                <c:pt idx="25">
                  <c:v>268</c:v>
                </c:pt>
                <c:pt idx="26">
                  <c:v>252</c:v>
                </c:pt>
                <c:pt idx="27">
                  <c:v>263</c:v>
                </c:pt>
                <c:pt idx="28">
                  <c:v>257</c:v>
                </c:pt>
                <c:pt idx="29">
                  <c:v>232</c:v>
                </c:pt>
                <c:pt idx="30">
                  <c:v>276</c:v>
                </c:pt>
                <c:pt idx="31">
                  <c:v>186</c:v>
                </c:pt>
                <c:pt idx="32">
                  <c:v>70</c:v>
                </c:pt>
                <c:pt idx="33">
                  <c:v>341</c:v>
                </c:pt>
                <c:pt idx="34">
                  <c:v>131</c:v>
                </c:pt>
                <c:pt idx="35">
                  <c:v>276</c:v>
                </c:pt>
                <c:pt idx="36">
                  <c:v>242</c:v>
                </c:pt>
                <c:pt idx="37">
                  <c:v>223</c:v>
                </c:pt>
                <c:pt idx="38">
                  <c:v>284</c:v>
                </c:pt>
                <c:pt idx="39">
                  <c:v>237</c:v>
                </c:pt>
                <c:pt idx="40">
                  <c:v>296</c:v>
                </c:pt>
                <c:pt idx="41">
                  <c:v>335</c:v>
                </c:pt>
                <c:pt idx="42">
                  <c:v>212</c:v>
                </c:pt>
                <c:pt idx="43">
                  <c:v>172</c:v>
                </c:pt>
                <c:pt idx="44">
                  <c:v>141</c:v>
                </c:pt>
                <c:pt idx="45">
                  <c:v>169</c:v>
                </c:pt>
                <c:pt idx="46">
                  <c:v>207</c:v>
                </c:pt>
                <c:pt idx="47">
                  <c:v>209</c:v>
                </c:pt>
                <c:pt idx="48">
                  <c:v>293</c:v>
                </c:pt>
                <c:pt idx="49">
                  <c:v>216</c:v>
                </c:pt>
                <c:pt idx="50">
                  <c:v>242</c:v>
                </c:pt>
                <c:pt idx="51">
                  <c:v>247</c:v>
                </c:pt>
                <c:pt idx="52">
                  <c:v>174</c:v>
                </c:pt>
                <c:pt idx="53">
                  <c:v>127</c:v>
                </c:pt>
                <c:pt idx="54">
                  <c:v>181</c:v>
                </c:pt>
                <c:pt idx="55">
                  <c:v>233</c:v>
                </c:pt>
                <c:pt idx="56">
                  <c:v>175</c:v>
                </c:pt>
                <c:pt idx="57">
                  <c:v>133</c:v>
                </c:pt>
                <c:pt idx="58">
                  <c:v>159</c:v>
                </c:pt>
                <c:pt idx="59">
                  <c:v>171</c:v>
                </c:pt>
                <c:pt idx="60">
                  <c:v>252</c:v>
                </c:pt>
                <c:pt idx="61">
                  <c:v>208</c:v>
                </c:pt>
                <c:pt idx="62">
                  <c:v>123</c:v>
                </c:pt>
                <c:pt idx="63">
                  <c:v>195</c:v>
                </c:pt>
                <c:pt idx="64">
                  <c:v>174</c:v>
                </c:pt>
                <c:pt idx="65">
                  <c:v>156</c:v>
                </c:pt>
                <c:pt idx="66">
                  <c:v>282</c:v>
                </c:pt>
                <c:pt idx="67">
                  <c:v>217</c:v>
                </c:pt>
                <c:pt idx="68">
                  <c:v>211</c:v>
                </c:pt>
                <c:pt idx="69">
                  <c:v>214</c:v>
                </c:pt>
                <c:pt idx="70">
                  <c:v>198</c:v>
                </c:pt>
                <c:pt idx="71">
                  <c:v>152</c:v>
                </c:pt>
                <c:pt idx="72">
                  <c:v>182</c:v>
                </c:pt>
                <c:pt idx="73">
                  <c:v>183</c:v>
                </c:pt>
                <c:pt idx="74">
                  <c:v>157</c:v>
                </c:pt>
                <c:pt idx="75">
                  <c:v>195</c:v>
                </c:pt>
                <c:pt idx="76">
                  <c:v>216</c:v>
                </c:pt>
                <c:pt idx="77">
                  <c:v>182</c:v>
                </c:pt>
                <c:pt idx="78">
                  <c:v>122</c:v>
                </c:pt>
                <c:pt idx="79">
                  <c:v>217</c:v>
                </c:pt>
                <c:pt idx="80">
                  <c:v>270</c:v>
                </c:pt>
                <c:pt idx="81">
                  <c:v>150</c:v>
                </c:pt>
                <c:pt idx="82">
                  <c:v>69</c:v>
                </c:pt>
                <c:pt idx="83">
                  <c:v>174</c:v>
                </c:pt>
                <c:pt idx="84">
                  <c:v>304</c:v>
                </c:pt>
                <c:pt idx="85">
                  <c:v>220</c:v>
                </c:pt>
                <c:pt idx="86">
                  <c:v>141</c:v>
                </c:pt>
                <c:pt idx="87">
                  <c:v>152</c:v>
                </c:pt>
                <c:pt idx="88">
                  <c:v>130</c:v>
                </c:pt>
                <c:pt idx="89">
                  <c:v>228</c:v>
                </c:pt>
                <c:pt idx="90">
                  <c:v>197</c:v>
                </c:pt>
                <c:pt idx="91">
                  <c:v>157</c:v>
                </c:pt>
                <c:pt idx="92">
                  <c:v>195</c:v>
                </c:pt>
                <c:pt idx="93">
                  <c:v>324</c:v>
                </c:pt>
                <c:pt idx="94">
                  <c:v>198</c:v>
                </c:pt>
                <c:pt idx="95">
                  <c:v>257</c:v>
                </c:pt>
                <c:pt idx="96">
                  <c:v>179</c:v>
                </c:pt>
                <c:pt idx="97">
                  <c:v>194</c:v>
                </c:pt>
                <c:pt idx="98">
                  <c:v>206</c:v>
                </c:pt>
                <c:pt idx="99">
                  <c:v>147</c:v>
                </c:pt>
                <c:pt idx="100">
                  <c:v>109</c:v>
                </c:pt>
                <c:pt idx="101">
                  <c:v>161</c:v>
                </c:pt>
                <c:pt idx="102">
                  <c:v>270</c:v>
                </c:pt>
                <c:pt idx="103">
                  <c:v>135</c:v>
                </c:pt>
                <c:pt idx="104">
                  <c:v>158</c:v>
                </c:pt>
                <c:pt idx="105">
                  <c:v>199</c:v>
                </c:pt>
                <c:pt idx="106">
                  <c:v>121</c:v>
                </c:pt>
                <c:pt idx="107">
                  <c:v>128</c:v>
                </c:pt>
                <c:pt idx="108">
                  <c:v>193</c:v>
                </c:pt>
                <c:pt idx="109">
                  <c:v>112</c:v>
                </c:pt>
                <c:pt idx="110">
                  <c:v>0</c:v>
                </c:pt>
                <c:pt idx="111">
                  <c:v>121</c:v>
                </c:pt>
                <c:pt idx="112">
                  <c:v>125</c:v>
                </c:pt>
                <c:pt idx="113">
                  <c:v>131</c:v>
                </c:pt>
                <c:pt idx="114">
                  <c:v>144</c:v>
                </c:pt>
                <c:pt idx="115">
                  <c:v>226</c:v>
                </c:pt>
                <c:pt idx="116">
                  <c:v>21</c:v>
                </c:pt>
                <c:pt idx="117">
                  <c:v>75</c:v>
                </c:pt>
                <c:pt idx="118">
                  <c:v>175</c:v>
                </c:pt>
                <c:pt idx="119">
                  <c:v>224</c:v>
                </c:pt>
                <c:pt idx="120">
                  <c:v>176</c:v>
                </c:pt>
                <c:pt idx="121">
                  <c:v>134</c:v>
                </c:pt>
                <c:pt idx="122">
                  <c:v>0</c:v>
                </c:pt>
                <c:pt idx="123">
                  <c:v>105</c:v>
                </c:pt>
                <c:pt idx="124">
                  <c:v>178</c:v>
                </c:pt>
                <c:pt idx="125">
                  <c:v>100</c:v>
                </c:pt>
                <c:pt idx="126">
                  <c:v>156</c:v>
                </c:pt>
                <c:pt idx="127">
                  <c:v>125</c:v>
                </c:pt>
                <c:pt idx="128">
                  <c:v>0</c:v>
                </c:pt>
                <c:pt idx="129">
                  <c:v>110</c:v>
                </c:pt>
                <c:pt idx="130">
                  <c:v>196</c:v>
                </c:pt>
                <c:pt idx="131">
                  <c:v>114</c:v>
                </c:pt>
                <c:pt idx="132">
                  <c:v>89</c:v>
                </c:pt>
                <c:pt idx="133">
                  <c:v>118</c:v>
                </c:pt>
                <c:pt idx="134">
                  <c:v>138</c:v>
                </c:pt>
                <c:pt idx="135">
                  <c:v>82</c:v>
                </c:pt>
                <c:pt idx="136">
                  <c:v>127</c:v>
                </c:pt>
                <c:pt idx="137">
                  <c:v>0</c:v>
                </c:pt>
                <c:pt idx="138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9E2-4FDE-B811-29D558E4286C}"/>
            </c:ext>
          </c:extLst>
        </c:ser>
        <c:ser>
          <c:idx val="12"/>
          <c:order val="12"/>
          <c:tx>
            <c:strRef>
              <c:f>'Best Targeted Marketing Targets'!$N$1</c:f>
              <c:strCache>
                <c:ptCount val="1"/>
                <c:pt idx="0">
                  <c:v>Total rides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Targets'!$N$2:$N$140</c:f>
              <c:numCache>
                <c:formatCode>General</c:formatCode>
                <c:ptCount val="139"/>
                <c:pt idx="0">
                  <c:v>66359</c:v>
                </c:pt>
                <c:pt idx="1">
                  <c:v>33590</c:v>
                </c:pt>
                <c:pt idx="2">
                  <c:v>29780</c:v>
                </c:pt>
                <c:pt idx="3">
                  <c:v>23251</c:v>
                </c:pt>
                <c:pt idx="4">
                  <c:v>21351</c:v>
                </c:pt>
                <c:pt idx="5">
                  <c:v>19891</c:v>
                </c:pt>
                <c:pt idx="6">
                  <c:v>19617</c:v>
                </c:pt>
                <c:pt idx="7">
                  <c:v>17033</c:v>
                </c:pt>
                <c:pt idx="8">
                  <c:v>16668</c:v>
                </c:pt>
                <c:pt idx="9">
                  <c:v>16630</c:v>
                </c:pt>
                <c:pt idx="10">
                  <c:v>16477</c:v>
                </c:pt>
                <c:pt idx="11">
                  <c:v>16240</c:v>
                </c:pt>
                <c:pt idx="12">
                  <c:v>16203</c:v>
                </c:pt>
                <c:pt idx="13">
                  <c:v>16166</c:v>
                </c:pt>
                <c:pt idx="14">
                  <c:v>15405</c:v>
                </c:pt>
                <c:pt idx="15">
                  <c:v>15219</c:v>
                </c:pt>
                <c:pt idx="16">
                  <c:v>14853</c:v>
                </c:pt>
                <c:pt idx="17">
                  <c:v>14796</c:v>
                </c:pt>
                <c:pt idx="18">
                  <c:v>14708</c:v>
                </c:pt>
                <c:pt idx="19">
                  <c:v>14317</c:v>
                </c:pt>
                <c:pt idx="20">
                  <c:v>13659</c:v>
                </c:pt>
                <c:pt idx="21">
                  <c:v>13341</c:v>
                </c:pt>
                <c:pt idx="22">
                  <c:v>13164</c:v>
                </c:pt>
                <c:pt idx="23">
                  <c:v>13018</c:v>
                </c:pt>
                <c:pt idx="24">
                  <c:v>12994</c:v>
                </c:pt>
                <c:pt idx="25">
                  <c:v>12965</c:v>
                </c:pt>
                <c:pt idx="26">
                  <c:v>12904</c:v>
                </c:pt>
                <c:pt idx="27">
                  <c:v>12700</c:v>
                </c:pt>
                <c:pt idx="28">
                  <c:v>12571</c:v>
                </c:pt>
                <c:pt idx="29">
                  <c:v>12383</c:v>
                </c:pt>
                <c:pt idx="30">
                  <c:v>12225</c:v>
                </c:pt>
                <c:pt idx="31">
                  <c:v>12192</c:v>
                </c:pt>
                <c:pt idx="32">
                  <c:v>11820</c:v>
                </c:pt>
                <c:pt idx="33">
                  <c:v>11381</c:v>
                </c:pt>
                <c:pt idx="34">
                  <c:v>11179</c:v>
                </c:pt>
                <c:pt idx="35">
                  <c:v>11176</c:v>
                </c:pt>
                <c:pt idx="36">
                  <c:v>11149</c:v>
                </c:pt>
                <c:pt idx="37">
                  <c:v>11005</c:v>
                </c:pt>
                <c:pt idx="38">
                  <c:v>10977</c:v>
                </c:pt>
                <c:pt idx="39">
                  <c:v>10944</c:v>
                </c:pt>
                <c:pt idx="40">
                  <c:v>10927</c:v>
                </c:pt>
                <c:pt idx="41">
                  <c:v>10760</c:v>
                </c:pt>
                <c:pt idx="42">
                  <c:v>10579</c:v>
                </c:pt>
                <c:pt idx="43">
                  <c:v>10520</c:v>
                </c:pt>
                <c:pt idx="44">
                  <c:v>10224</c:v>
                </c:pt>
                <c:pt idx="45">
                  <c:v>10112</c:v>
                </c:pt>
                <c:pt idx="46">
                  <c:v>10091</c:v>
                </c:pt>
                <c:pt idx="47">
                  <c:v>10079</c:v>
                </c:pt>
                <c:pt idx="48">
                  <c:v>10016</c:v>
                </c:pt>
                <c:pt idx="49">
                  <c:v>9948</c:v>
                </c:pt>
                <c:pt idx="50">
                  <c:v>9913</c:v>
                </c:pt>
                <c:pt idx="51">
                  <c:v>9667</c:v>
                </c:pt>
                <c:pt idx="52">
                  <c:v>9663</c:v>
                </c:pt>
                <c:pt idx="53">
                  <c:v>9430</c:v>
                </c:pt>
                <c:pt idx="54">
                  <c:v>9428</c:v>
                </c:pt>
                <c:pt idx="55">
                  <c:v>9391</c:v>
                </c:pt>
                <c:pt idx="56">
                  <c:v>9336</c:v>
                </c:pt>
                <c:pt idx="57">
                  <c:v>9320</c:v>
                </c:pt>
                <c:pt idx="58">
                  <c:v>9178</c:v>
                </c:pt>
                <c:pt idx="59">
                  <c:v>9173</c:v>
                </c:pt>
                <c:pt idx="60">
                  <c:v>9163</c:v>
                </c:pt>
                <c:pt idx="61">
                  <c:v>9157</c:v>
                </c:pt>
                <c:pt idx="62">
                  <c:v>8971</c:v>
                </c:pt>
                <c:pt idx="63">
                  <c:v>8714</c:v>
                </c:pt>
                <c:pt idx="64">
                  <c:v>8619</c:v>
                </c:pt>
                <c:pt idx="65">
                  <c:v>8545</c:v>
                </c:pt>
                <c:pt idx="66">
                  <c:v>8495</c:v>
                </c:pt>
                <c:pt idx="67">
                  <c:v>8320</c:v>
                </c:pt>
                <c:pt idx="68">
                  <c:v>8307</c:v>
                </c:pt>
                <c:pt idx="69">
                  <c:v>8296</c:v>
                </c:pt>
                <c:pt idx="70">
                  <c:v>8295</c:v>
                </c:pt>
                <c:pt idx="71">
                  <c:v>8263</c:v>
                </c:pt>
                <c:pt idx="72">
                  <c:v>8261</c:v>
                </c:pt>
                <c:pt idx="73">
                  <c:v>8213</c:v>
                </c:pt>
                <c:pt idx="74">
                  <c:v>8056</c:v>
                </c:pt>
                <c:pt idx="75">
                  <c:v>8045</c:v>
                </c:pt>
                <c:pt idx="76">
                  <c:v>8013</c:v>
                </c:pt>
                <c:pt idx="77">
                  <c:v>8012</c:v>
                </c:pt>
                <c:pt idx="78">
                  <c:v>7983</c:v>
                </c:pt>
                <c:pt idx="79">
                  <c:v>7938</c:v>
                </c:pt>
                <c:pt idx="80">
                  <c:v>7841</c:v>
                </c:pt>
                <c:pt idx="81">
                  <c:v>7795</c:v>
                </c:pt>
                <c:pt idx="82">
                  <c:v>7781</c:v>
                </c:pt>
                <c:pt idx="83">
                  <c:v>7743</c:v>
                </c:pt>
                <c:pt idx="84">
                  <c:v>7716</c:v>
                </c:pt>
                <c:pt idx="85">
                  <c:v>7602</c:v>
                </c:pt>
                <c:pt idx="86">
                  <c:v>7594</c:v>
                </c:pt>
                <c:pt idx="87">
                  <c:v>7509</c:v>
                </c:pt>
                <c:pt idx="88">
                  <c:v>7372</c:v>
                </c:pt>
                <c:pt idx="89">
                  <c:v>7153</c:v>
                </c:pt>
                <c:pt idx="90">
                  <c:v>7116</c:v>
                </c:pt>
                <c:pt idx="91">
                  <c:v>7104</c:v>
                </c:pt>
                <c:pt idx="92">
                  <c:v>7097</c:v>
                </c:pt>
                <c:pt idx="93">
                  <c:v>7021</c:v>
                </c:pt>
                <c:pt idx="94">
                  <c:v>6904</c:v>
                </c:pt>
                <c:pt idx="95">
                  <c:v>6856</c:v>
                </c:pt>
                <c:pt idx="96">
                  <c:v>6852</c:v>
                </c:pt>
                <c:pt idx="97">
                  <c:v>6842</c:v>
                </c:pt>
                <c:pt idx="98">
                  <c:v>6803</c:v>
                </c:pt>
                <c:pt idx="99">
                  <c:v>6782</c:v>
                </c:pt>
                <c:pt idx="100">
                  <c:v>6768</c:v>
                </c:pt>
                <c:pt idx="101">
                  <c:v>6765</c:v>
                </c:pt>
                <c:pt idx="102">
                  <c:v>6734</c:v>
                </c:pt>
                <c:pt idx="103">
                  <c:v>6719</c:v>
                </c:pt>
                <c:pt idx="104">
                  <c:v>6690</c:v>
                </c:pt>
                <c:pt idx="105">
                  <c:v>6657</c:v>
                </c:pt>
                <c:pt idx="106">
                  <c:v>6611</c:v>
                </c:pt>
                <c:pt idx="107">
                  <c:v>6488</c:v>
                </c:pt>
                <c:pt idx="108">
                  <c:v>6463</c:v>
                </c:pt>
                <c:pt idx="109">
                  <c:v>6404</c:v>
                </c:pt>
                <c:pt idx="110">
                  <c:v>6301</c:v>
                </c:pt>
                <c:pt idx="111">
                  <c:v>6294</c:v>
                </c:pt>
                <c:pt idx="112">
                  <c:v>6293</c:v>
                </c:pt>
                <c:pt idx="113">
                  <c:v>6284</c:v>
                </c:pt>
                <c:pt idx="114">
                  <c:v>6272</c:v>
                </c:pt>
                <c:pt idx="115">
                  <c:v>6263</c:v>
                </c:pt>
                <c:pt idx="116">
                  <c:v>6231</c:v>
                </c:pt>
                <c:pt idx="117">
                  <c:v>6148</c:v>
                </c:pt>
                <c:pt idx="118">
                  <c:v>6144</c:v>
                </c:pt>
                <c:pt idx="119">
                  <c:v>6034</c:v>
                </c:pt>
                <c:pt idx="120">
                  <c:v>6026</c:v>
                </c:pt>
                <c:pt idx="121">
                  <c:v>6018</c:v>
                </c:pt>
                <c:pt idx="122">
                  <c:v>5908</c:v>
                </c:pt>
                <c:pt idx="123">
                  <c:v>5836</c:v>
                </c:pt>
                <c:pt idx="124">
                  <c:v>5812</c:v>
                </c:pt>
                <c:pt idx="125">
                  <c:v>5783</c:v>
                </c:pt>
                <c:pt idx="126">
                  <c:v>5749</c:v>
                </c:pt>
                <c:pt idx="127">
                  <c:v>5734</c:v>
                </c:pt>
                <c:pt idx="128">
                  <c:v>5693</c:v>
                </c:pt>
                <c:pt idx="129">
                  <c:v>5614</c:v>
                </c:pt>
                <c:pt idx="130">
                  <c:v>5550</c:v>
                </c:pt>
                <c:pt idx="131">
                  <c:v>5548</c:v>
                </c:pt>
                <c:pt idx="132">
                  <c:v>5538</c:v>
                </c:pt>
                <c:pt idx="133">
                  <c:v>5355</c:v>
                </c:pt>
                <c:pt idx="134">
                  <c:v>5348</c:v>
                </c:pt>
                <c:pt idx="135">
                  <c:v>5344</c:v>
                </c:pt>
                <c:pt idx="136">
                  <c:v>5245</c:v>
                </c:pt>
                <c:pt idx="137">
                  <c:v>5202</c:v>
                </c:pt>
                <c:pt idx="138">
                  <c:v>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9E2-4FDE-B811-29D558E42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sng" baseline="0">
                <a:effectLst/>
              </a:rPr>
              <a:t>2021 Sep Total Time per Day per Rider Type</a:t>
            </a:r>
            <a:endParaRPr lang="en-US" sz="2000" b="1" u="s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'[1]202209-divvy-tripdata'!$W$2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'[1]202209-divvy-tripdata'!$X$1:$AD$1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'[1]202209-divvy-tripdata'!$X$2:$AD$2</c:f>
              <c:numCache>
                <c:formatCode>General</c:formatCode>
                <c:ptCount val="7"/>
                <c:pt idx="0">
                  <c:v>896.49870370326244</c:v>
                </c:pt>
                <c:pt idx="1">
                  <c:v>495.46818287091446</c:v>
                </c:pt>
                <c:pt idx="2">
                  <c:v>733.09914351877524</c:v>
                </c:pt>
                <c:pt idx="3">
                  <c:v>834.63104166604171</c:v>
                </c:pt>
                <c:pt idx="4">
                  <c:v>906.77762731644907</c:v>
                </c:pt>
                <c:pt idx="5">
                  <c:v>1570.6254050919088</c:v>
                </c:pt>
                <c:pt idx="6">
                  <c:v>1591.7881134273921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8-4909-B551-4ECBDA24D4D0}"/>
            </c:ext>
          </c:extLst>
        </c:ser>
        <c:ser>
          <c:idx val="1"/>
          <c:order val="1"/>
          <c:tx>
            <c:strRef>
              <c:f>'[1]202209-divvy-tripdata'!$W$3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'[1]202209-divvy-tripdata'!$X$1:$AD$1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'[1]202209-divvy-tripdata'!$X$3:$AD$3</c:f>
              <c:numCache>
                <c:formatCode>General</c:formatCode>
                <c:ptCount val="7"/>
                <c:pt idx="0">
                  <c:v>468.71027777671407</c:v>
                </c:pt>
                <c:pt idx="1">
                  <c:v>447.46594907389954</c:v>
                </c:pt>
                <c:pt idx="2">
                  <c:v>628.9204398142756</c:v>
                </c:pt>
                <c:pt idx="3">
                  <c:v>647.19559027671494</c:v>
                </c:pt>
                <c:pt idx="4">
                  <c:v>506.31631944576657</c:v>
                </c:pt>
                <c:pt idx="5">
                  <c:v>525.23123842527275</c:v>
                </c:pt>
                <c:pt idx="6">
                  <c:v>517.46949074030272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08-4909-B551-4ECBDA24D4D0}"/>
            </c:ext>
          </c:extLst>
        </c:ser>
        <c:ser>
          <c:idx val="2"/>
          <c:order val="2"/>
          <c:tx>
            <c:strRef>
              <c:f>'[1]202209-divvy-tripdata'!$W$4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'[1]202209-divvy-tripdata'!$X$1:$AD$1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'[1]202209-divvy-tripdata'!$X$4:$AD$4</c:f>
              <c:numCache>
                <c:formatCode>General</c:formatCode>
                <c:ptCount val="7"/>
                <c:pt idx="0">
                  <c:v>1365.2089814799765</c:v>
                </c:pt>
                <c:pt idx="1">
                  <c:v>942.934131944814</c:v>
                </c:pt>
                <c:pt idx="2">
                  <c:v>1362.0195833330508</c:v>
                </c:pt>
                <c:pt idx="3">
                  <c:v>1481.8266319427566</c:v>
                </c:pt>
                <c:pt idx="4">
                  <c:v>1413.0939467622156</c:v>
                </c:pt>
                <c:pt idx="5">
                  <c:v>2095.8566435171815</c:v>
                </c:pt>
                <c:pt idx="6">
                  <c:v>2109.2576041676948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08-4909-B551-4ECBDA24D4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06930535"/>
        <c:axId val="906942671"/>
      </c:lineChart>
      <c:catAx>
        <c:axId val="906930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42671"/>
        <c:crosses val="autoZero"/>
        <c:auto val="1"/>
        <c:lblAlgn val="ctr"/>
        <c:lblOffset val="100"/>
        <c:noMultiLvlLbl val="0"/>
      </c:catAx>
      <c:valAx>
        <c:axId val="906942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93053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sng" baseline="0">
                <a:effectLst/>
              </a:rPr>
              <a:t>2021 Oct Total Time per Day per Rider Type</a:t>
            </a:r>
            <a:endParaRPr lang="en-US" sz="2000" b="1" u="s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'[1]202210-divvy-tripdata'!$W$2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'[1]202210-divvy-tripdata'!$X$1:$AD$1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'[1]202210-divvy-tripdata'!$X$2:$AD$2</c:f>
              <c:numCache>
                <c:formatCode>General</c:formatCode>
                <c:ptCount val="7"/>
                <c:pt idx="0">
                  <c:v>399.50427083332761</c:v>
                </c:pt>
                <c:pt idx="1">
                  <c:v>419.76966435192298</c:v>
                </c:pt>
                <c:pt idx="2">
                  <c:v>421.15629629671457</c:v>
                </c:pt>
                <c:pt idx="3">
                  <c:v>347.94901620346354</c:v>
                </c:pt>
                <c:pt idx="4">
                  <c:v>745.52513888918475</c:v>
                </c:pt>
                <c:pt idx="5">
                  <c:v>1452.1735879629923</c:v>
                </c:pt>
                <c:pt idx="6">
                  <c:v>1336.2478472227522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5-4202-8D57-BCC176B21496}"/>
            </c:ext>
          </c:extLst>
        </c:ser>
        <c:ser>
          <c:idx val="1"/>
          <c:order val="1"/>
          <c:tx>
            <c:strRef>
              <c:f>'[1]202210-divvy-tripdata'!$W$3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'[1]202210-divvy-tripdata'!$X$1:$AD$1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'[1]202210-divvy-tripdata'!$X$3:$AD$3</c:f>
              <c:numCache>
                <c:formatCode>General</c:formatCode>
                <c:ptCount val="7"/>
                <c:pt idx="0">
                  <c:v>330.86879629624309</c:v>
                </c:pt>
                <c:pt idx="1">
                  <c:v>469.27378472304554</c:v>
                </c:pt>
                <c:pt idx="2">
                  <c:v>472.66402777854819</c:v>
                </c:pt>
                <c:pt idx="3">
                  <c:v>373.53042824142176</c:v>
                </c:pt>
                <c:pt idx="4">
                  <c:v>511.17040509120852</c:v>
                </c:pt>
                <c:pt idx="5">
                  <c:v>608.0339004626876</c:v>
                </c:pt>
                <c:pt idx="6">
                  <c:v>481.3848263889231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5-4202-8D57-BCC176B21496}"/>
            </c:ext>
          </c:extLst>
        </c:ser>
        <c:ser>
          <c:idx val="2"/>
          <c:order val="2"/>
          <c:tx>
            <c:strRef>
              <c:f>'[1]202210-divvy-tripdata'!$W$4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'[1]202210-divvy-tripdata'!$X$1:$AD$1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'[1]202210-divvy-tripdata'!$X$4:$AD$4</c:f>
              <c:numCache>
                <c:formatCode>General</c:formatCode>
                <c:ptCount val="7"/>
                <c:pt idx="0">
                  <c:v>730.3730671295707</c:v>
                </c:pt>
                <c:pt idx="1">
                  <c:v>889.04344907496852</c:v>
                </c:pt>
                <c:pt idx="2">
                  <c:v>893.82032407526276</c:v>
                </c:pt>
                <c:pt idx="3">
                  <c:v>721.4794444448853</c:v>
                </c:pt>
                <c:pt idx="4">
                  <c:v>1256.6955439803933</c:v>
                </c:pt>
                <c:pt idx="5">
                  <c:v>2060.2074884256799</c:v>
                </c:pt>
                <c:pt idx="6">
                  <c:v>1817.6326736116753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5-4202-8D57-BCC176B2149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49018295"/>
        <c:axId val="849018623"/>
      </c:lineChart>
      <c:catAx>
        <c:axId val="849018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18623"/>
        <c:crosses val="autoZero"/>
        <c:auto val="1"/>
        <c:lblAlgn val="ctr"/>
        <c:lblOffset val="100"/>
        <c:noMultiLvlLbl val="0"/>
      </c:catAx>
      <c:valAx>
        <c:axId val="84901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01829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sng" baseline="0">
                <a:effectLst/>
              </a:rPr>
              <a:t>2021 Nov Total Time per Day per Rider Type</a:t>
            </a:r>
            <a:endParaRPr lang="en-US" sz="2000" b="1" u="s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'[1]202211-divvy-tripdata'!$W$2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'[1]202211-divvy-tripdata'!$X$1:$AD$1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'[1]202211-divvy-tripdata'!$X$2:$AD$2</c:f>
              <c:numCache>
                <c:formatCode>General</c:formatCode>
                <c:ptCount val="7"/>
                <c:pt idx="0">
                  <c:v>230.17057870394638</c:v>
                </c:pt>
                <c:pt idx="1">
                  <c:v>197.14098379643838</c:v>
                </c:pt>
                <c:pt idx="2">
                  <c:v>173.29947916654783</c:v>
                </c:pt>
                <c:pt idx="3">
                  <c:v>159.4675578706665</c:v>
                </c:pt>
                <c:pt idx="4">
                  <c:v>192.40928240719222</c:v>
                </c:pt>
                <c:pt idx="5">
                  <c:v>416.34771990688751</c:v>
                </c:pt>
                <c:pt idx="6">
                  <c:v>348.39525462936581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E-4212-8390-E5851CA4C398}"/>
            </c:ext>
          </c:extLst>
        </c:ser>
        <c:ser>
          <c:idx val="1"/>
          <c:order val="1"/>
          <c:tx>
            <c:strRef>
              <c:f>'[1]202211-divvy-tripdata'!$W$3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'[1]202211-divvy-tripdata'!$X$1:$AD$1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'[1]202211-divvy-tripdata'!$X$3:$AD$3</c:f>
              <c:numCache>
                <c:formatCode>General</c:formatCode>
                <c:ptCount val="7"/>
                <c:pt idx="0">
                  <c:v>353.09461805628962</c:v>
                </c:pt>
                <c:pt idx="1">
                  <c:v>383.12197916740843</c:v>
                </c:pt>
                <c:pt idx="2">
                  <c:v>297.15296296410088</c:v>
                </c:pt>
                <c:pt idx="3">
                  <c:v>232.43645833260962</c:v>
                </c:pt>
                <c:pt idx="4">
                  <c:v>229.66697916555859</c:v>
                </c:pt>
                <c:pt idx="5">
                  <c:v>256.38416666598641</c:v>
                </c:pt>
                <c:pt idx="6">
                  <c:v>235.33037036965106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E-4212-8390-E5851CA4C398}"/>
            </c:ext>
          </c:extLst>
        </c:ser>
        <c:ser>
          <c:idx val="2"/>
          <c:order val="2"/>
          <c:tx>
            <c:strRef>
              <c:f>'[1]202211-divvy-tripdata'!$W$4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'[1]202211-divvy-tripdata'!$X$1:$AD$1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'[1]202211-divvy-tripdata'!$X$4:$AD$4</c:f>
              <c:numCache>
                <c:formatCode>General</c:formatCode>
                <c:ptCount val="7"/>
                <c:pt idx="0">
                  <c:v>583.26519676023599</c:v>
                </c:pt>
                <c:pt idx="1">
                  <c:v>580.2629629638468</c:v>
                </c:pt>
                <c:pt idx="2">
                  <c:v>470.45244213064871</c:v>
                </c:pt>
                <c:pt idx="3">
                  <c:v>391.90401620327611</c:v>
                </c:pt>
                <c:pt idx="4">
                  <c:v>422.07626157275081</c:v>
                </c:pt>
                <c:pt idx="5">
                  <c:v>672.73188657287392</c:v>
                </c:pt>
                <c:pt idx="6">
                  <c:v>583.72562499901687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E-4212-8390-E5851CA4C3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89245383"/>
        <c:axId val="989241447"/>
      </c:lineChart>
      <c:catAx>
        <c:axId val="989245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41447"/>
        <c:crosses val="autoZero"/>
        <c:auto val="1"/>
        <c:lblAlgn val="ctr"/>
        <c:lblOffset val="100"/>
        <c:noMultiLvlLbl val="0"/>
      </c:catAx>
      <c:valAx>
        <c:axId val="989241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4538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2021 Dec Total Time per Day per Rider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'[1]202212-divvy-tripdata'!$W$2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'[1]202212-divvy-tripdata'!$X$1:$AD$1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'[1]202212-divvy-tripdata'!$X$2:$AD$2</c:f>
              <c:numCache>
                <c:formatCode>General</c:formatCode>
                <c:ptCount val="7"/>
                <c:pt idx="0">
                  <c:v>128.11484953690524</c:v>
                </c:pt>
                <c:pt idx="1">
                  <c:v>96.98694444449211</c:v>
                </c:pt>
                <c:pt idx="2">
                  <c:v>172.32708333362098</c:v>
                </c:pt>
                <c:pt idx="3">
                  <c:v>195.5151157414366</c:v>
                </c:pt>
                <c:pt idx="4">
                  <c:v>196.85138888833899</c:v>
                </c:pt>
                <c:pt idx="5">
                  <c:v>174.50407407422608</c:v>
                </c:pt>
                <c:pt idx="6">
                  <c:v>173.50946759291401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1-4F01-ABD5-DEFAA21F988A}"/>
            </c:ext>
          </c:extLst>
        </c:ser>
        <c:ser>
          <c:idx val="1"/>
          <c:order val="1"/>
          <c:tx>
            <c:strRef>
              <c:f>'[1]202212-divvy-tripdata'!$W$3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'[1]202212-divvy-tripdata'!$X$1:$AD$1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'[1]202212-divvy-tripdata'!$X$3:$AD$3</c:f>
              <c:numCache>
                <c:formatCode>General</c:formatCode>
                <c:ptCount val="7"/>
                <c:pt idx="0">
                  <c:v>169.36855324104545</c:v>
                </c:pt>
                <c:pt idx="1">
                  <c:v>165.51701388897345</c:v>
                </c:pt>
                <c:pt idx="2">
                  <c:v>247.54347222160141</c:v>
                </c:pt>
                <c:pt idx="3">
                  <c:v>267.40499999971507</c:v>
                </c:pt>
                <c:pt idx="4">
                  <c:v>224.01075231542927</c:v>
                </c:pt>
                <c:pt idx="5">
                  <c:v>157.12589120399207</c:v>
                </c:pt>
                <c:pt idx="6">
                  <c:v>127.84888888901332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1-4F01-ABD5-DEFAA21F988A}"/>
            </c:ext>
          </c:extLst>
        </c:ser>
        <c:ser>
          <c:idx val="2"/>
          <c:order val="2"/>
          <c:tx>
            <c:strRef>
              <c:f>'[1]202212-divvy-tripdata'!$W$4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'[1]202212-divvy-tripdata'!$X$1:$AD$1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'[1]202212-divvy-tripdata'!$X$4:$AD$4</c:f>
              <c:numCache>
                <c:formatCode>General</c:formatCode>
                <c:ptCount val="7"/>
                <c:pt idx="0">
                  <c:v>297.48340277795069</c:v>
                </c:pt>
                <c:pt idx="1">
                  <c:v>262.50395833346556</c:v>
                </c:pt>
                <c:pt idx="2">
                  <c:v>419.87055555522238</c:v>
                </c:pt>
                <c:pt idx="3">
                  <c:v>462.92011574115168</c:v>
                </c:pt>
                <c:pt idx="4">
                  <c:v>420.86214120376826</c:v>
                </c:pt>
                <c:pt idx="5">
                  <c:v>331.62996527821815</c:v>
                </c:pt>
                <c:pt idx="6">
                  <c:v>301.35835648192733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1-4F01-ABD5-DEFAA21F98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89229311"/>
        <c:axId val="989233903"/>
      </c:lineChart>
      <c:catAx>
        <c:axId val="98922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33903"/>
        <c:crosses val="autoZero"/>
        <c:auto val="1"/>
        <c:lblAlgn val="ctr"/>
        <c:lblOffset val="100"/>
        <c:noMultiLvlLbl val="0"/>
      </c:catAx>
      <c:valAx>
        <c:axId val="989233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2931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sng" baseline="0">
                <a:effectLst/>
              </a:rPr>
              <a:t>2021 Full Year Total Time per Day per Rider Type</a:t>
            </a:r>
            <a:endParaRPr lang="en-US" sz="2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for Time in 2021'!$J$231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'Charts for Time in 2021'!$K$230:$Q$230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'Charts for Time in 2021'!$K$231:$Q$231</c:f>
              <c:numCache>
                <c:formatCode>[h]:mm:ss;@</c:formatCode>
                <c:ptCount val="7"/>
                <c:pt idx="0">
                  <c:v>6339.0748263877103</c:v>
                </c:pt>
                <c:pt idx="1">
                  <c:v>5330.0492592587834</c:v>
                </c:pt>
                <c:pt idx="2">
                  <c:v>5357.6042361128639</c:v>
                </c:pt>
                <c:pt idx="3">
                  <c:v>5503.4060995376785</c:v>
                </c:pt>
                <c:pt idx="4">
                  <c:v>7673.0323032413944</c:v>
                </c:pt>
                <c:pt idx="5">
                  <c:v>13448.521122685655</c:v>
                </c:pt>
                <c:pt idx="6">
                  <c:v>12550.862442131562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0-418A-A52C-18D877A2269B}"/>
            </c:ext>
          </c:extLst>
        </c:ser>
        <c:ser>
          <c:idx val="1"/>
          <c:order val="1"/>
          <c:tx>
            <c:strRef>
              <c:f>'Charts for Time in 2021'!$J$232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'Charts for Time in 2021'!$K$230:$Q$230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'Charts for Time in 2021'!$K$232:$Q$232</c:f>
              <c:numCache>
                <c:formatCode>[h]:mm:ss;@</c:formatCode>
                <c:ptCount val="7"/>
                <c:pt idx="0">
                  <c:v>3828.9403009260059</c:v>
                </c:pt>
                <c:pt idx="1">
                  <c:v>4134.0182754645357</c:v>
                </c:pt>
                <c:pt idx="2">
                  <c:v>4247.7352199088637</c:v>
                </c:pt>
                <c:pt idx="3">
                  <c:v>4006.0433796277357</c:v>
                </c:pt>
                <c:pt idx="4">
                  <c:v>4130.9368171288734</c:v>
                </c:pt>
                <c:pt idx="5">
                  <c:v>4590.4061226863487</c:v>
                </c:pt>
                <c:pt idx="6">
                  <c:v>4089.7339467591373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0-418A-A52C-18D877A2269B}"/>
            </c:ext>
          </c:extLst>
        </c:ser>
        <c:ser>
          <c:idx val="2"/>
          <c:order val="2"/>
          <c:tx>
            <c:strRef>
              <c:f>'Charts for Time in 2021'!$J$233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'Charts for Time in 2021'!$K$230:$Q$230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'Charts for Time in 2021'!$K$233:$Q$233</c:f>
              <c:numCache>
                <c:formatCode>[h]:mm:ss;@</c:formatCode>
                <c:ptCount val="7"/>
                <c:pt idx="0">
                  <c:v>10168.015127313716</c:v>
                </c:pt>
                <c:pt idx="1">
                  <c:v>9464.0675347233191</c:v>
                </c:pt>
                <c:pt idx="2">
                  <c:v>9605.3394560217275</c:v>
                </c:pt>
                <c:pt idx="3">
                  <c:v>9509.4494791654142</c:v>
                </c:pt>
                <c:pt idx="4">
                  <c:v>11803.969120370268</c:v>
                </c:pt>
                <c:pt idx="5">
                  <c:v>18038.927245372004</c:v>
                </c:pt>
                <c:pt idx="6">
                  <c:v>16640.596388890699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F0-418A-A52C-18D877A2269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7000800"/>
        <c:axId val="47006624"/>
      </c:lineChart>
      <c:catAx>
        <c:axId val="4700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6624"/>
        <c:crosses val="autoZero"/>
        <c:auto val="1"/>
        <c:lblAlgn val="ctr"/>
        <c:lblOffset val="100"/>
        <c:noMultiLvlLbl val="0"/>
      </c:catAx>
      <c:valAx>
        <c:axId val="47006624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08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>
                <a:latin typeface="+mn-lt"/>
              </a:rPr>
              <a:t>2021 Monthly Total Time for Casual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'Charts for Time in 2021'!$R$248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'Charts for Time in 2021'!$J$249:$J$260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'Charts for Time in 2021'!$R$249:$R$260</c:f>
              <c:numCache>
                <c:formatCode>[h]:mm:ss;@</c:formatCode>
                <c:ptCount val="12"/>
                <c:pt idx="0">
                  <c:v>323.14424768498429</c:v>
                </c:pt>
                <c:pt idx="1">
                  <c:v>347.36123842656525</c:v>
                </c:pt>
                <c:pt idx="2">
                  <c:v>2226.8004861095469</c:v>
                </c:pt>
                <c:pt idx="3">
                  <c:v>3606.9294675922647</c:v>
                </c:pt>
                <c:pt idx="4">
                  <c:v>6820.9353587956939</c:v>
                </c:pt>
                <c:pt idx="5">
                  <c:v>9555.5704745375042</c:v>
                </c:pt>
                <c:pt idx="6">
                  <c:v>10066.036724536003</c:v>
                </c:pt>
                <c:pt idx="7">
                  <c:v>8249.5184722250051</c:v>
                </c:pt>
                <c:pt idx="8">
                  <c:v>7028.8882175947438</c:v>
                </c:pt>
                <c:pt idx="9">
                  <c:v>5122.3258217603579</c:v>
                </c:pt>
                <c:pt idx="10">
                  <c:v>1717.2308564810446</c:v>
                </c:pt>
                <c:pt idx="11">
                  <c:v>1137.808923611934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C3-4CD2-B17E-1E0DE8724C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68082703"/>
        <c:axId val="76807937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for Time in 2021'!$K$248</c15:sqref>
                        </c15:formulaRef>
                      </c:ext>
                    </c:extLst>
                    <c:strCache>
                      <c:ptCount val="1"/>
                      <c:pt idx="0">
                        <c:v>Monday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'Charts for Time in 2021'!$J$249:$J$260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for Time in 2021'!$K$249:$K$260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29.721203703738865</c:v>
                      </c:pt>
                      <c:pt idx="1">
                        <c:v>15.012210648186738</c:v>
                      </c:pt>
                      <c:pt idx="2">
                        <c:v>367.50962962936319</c:v>
                      </c:pt>
                      <c:pt idx="3">
                        <c:v>414.28107638861547</c:v>
                      </c:pt>
                      <c:pt idx="4">
                        <c:v>900.78372685123759</c:v>
                      </c:pt>
                      <c:pt idx="5">
                        <c:v>747.50809027830837</c:v>
                      </c:pt>
                      <c:pt idx="6">
                        <c:v>1230.4239120365746</c:v>
                      </c:pt>
                      <c:pt idx="7">
                        <c:v>979.54657407424384</c:v>
                      </c:pt>
                      <c:pt idx="8">
                        <c:v>896.49870370326244</c:v>
                      </c:pt>
                      <c:pt idx="9">
                        <c:v>399.50427083332761</c:v>
                      </c:pt>
                      <c:pt idx="10">
                        <c:v>230.17057870394638</c:v>
                      </c:pt>
                      <c:pt idx="11">
                        <c:v>128.11484953690524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8C3-4CD2-B17E-1E0DE8724C2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2021'!$L$248</c15:sqref>
                        </c15:formulaRef>
                      </c:ext>
                    </c:extLst>
                    <c:strCache>
                      <c:ptCount val="1"/>
                      <c:pt idx="0">
                        <c:v>Tueasday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2021'!$J$249:$J$260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2021'!$L$249:$L$260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29.208043981612718</c:v>
                      </c:pt>
                      <c:pt idx="1">
                        <c:v>34.500995370399323</c:v>
                      </c:pt>
                      <c:pt idx="2">
                        <c:v>261.66821759206505</c:v>
                      </c:pt>
                      <c:pt idx="3">
                        <c:v>559.38502314793732</c:v>
                      </c:pt>
                      <c:pt idx="4">
                        <c:v>392.72932870400837</c:v>
                      </c:pt>
                      <c:pt idx="5">
                        <c:v>1113.1405439811715</c:v>
                      </c:pt>
                      <c:pt idx="6">
                        <c:v>885.43432870284596</c:v>
                      </c:pt>
                      <c:pt idx="7">
                        <c:v>844.61700231497525</c:v>
                      </c:pt>
                      <c:pt idx="8">
                        <c:v>495.46818287091446</c:v>
                      </c:pt>
                      <c:pt idx="9">
                        <c:v>419.76966435192298</c:v>
                      </c:pt>
                      <c:pt idx="10">
                        <c:v>197.14098379643838</c:v>
                      </c:pt>
                      <c:pt idx="11">
                        <c:v>96.98694444449211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8C3-4CD2-B17E-1E0DE8724C2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2021'!$M$248</c15:sqref>
                        </c15:formulaRef>
                      </c:ext>
                    </c:extLst>
                    <c:strCache>
                      <c:ptCount val="1"/>
                      <c:pt idx="0">
                        <c:v>Wednesday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2021'!$J$249:$J$260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2021'!$M$249:$M$260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37.309386574117525</c:v>
                      </c:pt>
                      <c:pt idx="1">
                        <c:v>26.543136574153323</c:v>
                      </c:pt>
                      <c:pt idx="2">
                        <c:v>177.2773726854648</c:v>
                      </c:pt>
                      <c:pt idx="3">
                        <c:v>317.73811342610134</c:v>
                      </c:pt>
                      <c:pt idx="4">
                        <c:v>500.68108796293382</c:v>
                      </c:pt>
                      <c:pt idx="5">
                        <c:v>1163.5235995374678</c:v>
                      </c:pt>
                      <c:pt idx="6">
                        <c:v>924.87278935177892</c:v>
                      </c:pt>
                      <c:pt idx="7">
                        <c:v>709.77674768518773</c:v>
                      </c:pt>
                      <c:pt idx="8">
                        <c:v>733.09914351877524</c:v>
                      </c:pt>
                      <c:pt idx="9">
                        <c:v>421.15629629671457</c:v>
                      </c:pt>
                      <c:pt idx="10">
                        <c:v>173.29947916654783</c:v>
                      </c:pt>
                      <c:pt idx="11">
                        <c:v>172.32708333362098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8C3-4CD2-B17E-1E0DE8724C2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2021'!$N$248</c15:sqref>
                        </c15:formulaRef>
                      </c:ext>
                    </c:extLst>
                    <c:strCache>
                      <c:ptCount val="1"/>
                      <c:pt idx="0">
                        <c:v>Thursday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2021'!$J$249:$J$260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2021'!$N$249:$N$260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35.306620370312885</c:v>
                      </c:pt>
                      <c:pt idx="1">
                        <c:v>15.184733796348155</c:v>
                      </c:pt>
                      <c:pt idx="2">
                        <c:v>115.61664351861691</c:v>
                      </c:pt>
                      <c:pt idx="3">
                        <c:v>214.3345370371535</c:v>
                      </c:pt>
                      <c:pt idx="4">
                        <c:v>512.92935185152601</c:v>
                      </c:pt>
                      <c:pt idx="5">
                        <c:v>1004.5461805542727</c:v>
                      </c:pt>
                      <c:pt idx="6">
                        <c:v>1206.642754630062</c:v>
                      </c:pt>
                      <c:pt idx="7">
                        <c:v>861.28254629777803</c:v>
                      </c:pt>
                      <c:pt idx="8">
                        <c:v>834.63104166604171</c:v>
                      </c:pt>
                      <c:pt idx="9">
                        <c:v>347.94901620346354</c:v>
                      </c:pt>
                      <c:pt idx="10">
                        <c:v>159.4675578706665</c:v>
                      </c:pt>
                      <c:pt idx="11">
                        <c:v>195.5151157414366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8C3-4CD2-B17E-1E0DE8724C2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2021'!$O$248</c15:sqref>
                        </c15:formulaRef>
                      </c:ext>
                    </c:extLst>
                    <c:strCache>
                      <c:ptCount val="1"/>
                      <c:pt idx="0">
                        <c:v>Friday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2021'!$J$249:$J$260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2021'!$O$249:$O$260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45.231203703639039</c:v>
                      </c:pt>
                      <c:pt idx="1">
                        <c:v>65.629027777707961</c:v>
                      </c:pt>
                      <c:pt idx="2">
                        <c:v>157.67965277762414</c:v>
                      </c:pt>
                      <c:pt idx="3">
                        <c:v>655.40509259227838</c:v>
                      </c:pt>
                      <c:pt idx="4">
                        <c:v>730.56922453677544</c:v>
                      </c:pt>
                      <c:pt idx="5">
                        <c:v>1334.1425578705748</c:v>
                      </c:pt>
                      <c:pt idx="6">
                        <c:v>1534.340590277483</c:v>
                      </c:pt>
                      <c:pt idx="7">
                        <c:v>1108.4715162041466</c:v>
                      </c:pt>
                      <c:pt idx="8">
                        <c:v>906.77762731644907</c:v>
                      </c:pt>
                      <c:pt idx="9">
                        <c:v>745.52513888918475</c:v>
                      </c:pt>
                      <c:pt idx="10">
                        <c:v>192.40928240719222</c:v>
                      </c:pt>
                      <c:pt idx="11">
                        <c:v>196.85138888833899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8C3-4CD2-B17E-1E0DE8724C2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2021'!$P$248</c15:sqref>
                        </c15:formulaRef>
                      </c:ext>
                    </c:extLst>
                    <c:strCache>
                      <c:ptCount val="1"/>
                      <c:pt idx="0">
                        <c:v>Saturday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2021'!$J$249:$J$260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2021'!$P$249:$P$260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88.260347221861593</c:v>
                      </c:pt>
                      <c:pt idx="1">
                        <c:v>148.16650463008409</c:v>
                      </c:pt>
                      <c:pt idx="2">
                        <c:v>648.88438657368533</c:v>
                      </c:pt>
                      <c:pt idx="3">
                        <c:v>706.16084490777575</c:v>
                      </c:pt>
                      <c:pt idx="4">
                        <c:v>1781.8848379622359</c:v>
                      </c:pt>
                      <c:pt idx="5">
                        <c:v>2176.6733796298649</c:v>
                      </c:pt>
                      <c:pt idx="6">
                        <c:v>2502.0828356493512</c:v>
                      </c:pt>
                      <c:pt idx="7">
                        <c:v>1782.757199074782</c:v>
                      </c:pt>
                      <c:pt idx="8">
                        <c:v>1570.6254050919088</c:v>
                      </c:pt>
                      <c:pt idx="9">
                        <c:v>1452.1735879629923</c:v>
                      </c:pt>
                      <c:pt idx="10">
                        <c:v>416.34771990688751</c:v>
                      </c:pt>
                      <c:pt idx="11">
                        <c:v>174.50407407422608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8C3-4CD2-B17E-1E0DE8724C2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2021'!$Q$248</c15:sqref>
                        </c15:formulaRef>
                      </c:ext>
                    </c:extLst>
                    <c:strCache>
                      <c:ptCount val="1"/>
                      <c:pt idx="0">
                        <c:v>Sunday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2021'!$J$249:$J$260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2021'!$Q$249:$Q$260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58.107442129701667</c:v>
                      </c:pt>
                      <c:pt idx="1">
                        <c:v>42.32462962968566</c:v>
                      </c:pt>
                      <c:pt idx="2">
                        <c:v>498.16458333272749</c:v>
                      </c:pt>
                      <c:pt idx="3">
                        <c:v>739.62478009240294</c:v>
                      </c:pt>
                      <c:pt idx="4">
                        <c:v>2001.3578009269768</c:v>
                      </c:pt>
                      <c:pt idx="5">
                        <c:v>2016.036122685844</c:v>
                      </c:pt>
                      <c:pt idx="6">
                        <c:v>1782.2395138879074</c:v>
                      </c:pt>
                      <c:pt idx="7">
                        <c:v>1963.0668865738917</c:v>
                      </c:pt>
                      <c:pt idx="8">
                        <c:v>1591.7881134273921</c:v>
                      </c:pt>
                      <c:pt idx="9">
                        <c:v>1336.2478472227522</c:v>
                      </c:pt>
                      <c:pt idx="10">
                        <c:v>348.39525462936581</c:v>
                      </c:pt>
                      <c:pt idx="11">
                        <c:v>173.50946759291401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8C3-4CD2-B17E-1E0DE8724C26}"/>
                  </c:ext>
                </c:extLst>
              </c15:ser>
            </c15:filteredLineSeries>
          </c:ext>
        </c:extLst>
      </c:lineChart>
      <c:catAx>
        <c:axId val="76808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79375"/>
        <c:crosses val="autoZero"/>
        <c:auto val="1"/>
        <c:lblAlgn val="ctr"/>
        <c:lblOffset val="100"/>
        <c:noMultiLvlLbl val="0"/>
      </c:catAx>
      <c:valAx>
        <c:axId val="768079375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0827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sng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2021 Monthly Total Time for Member Riders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sng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'Charts for Time in 2021'!$R$264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'Charts for Time in 2021'!$J$265:$J$276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'Charts for Time in 2021'!$R$265:$R$276</c:f>
              <c:numCache>
                <c:formatCode>[h]:mm:ss;@</c:formatCode>
                <c:ptCount val="12"/>
                <c:pt idx="0">
                  <c:v>703.64167824111792</c:v>
                </c:pt>
                <c:pt idx="1">
                  <c:v>494.24315972180193</c:v>
                </c:pt>
                <c:pt idx="2">
                  <c:v>1401.4872685201408</c:v>
                </c:pt>
                <c:pt idx="3">
                  <c:v>2046.5335185180011</c:v>
                </c:pt>
                <c:pt idx="4">
                  <c:v>2792.7482291660999</c:v>
                </c:pt>
                <c:pt idx="5">
                  <c:v>3658.3805208338163</c:v>
                </c:pt>
                <c:pt idx="6">
                  <c:v>3761.0987037030427</c:v>
                </c:pt>
                <c:pt idx="7">
                  <c:v>3835.4384027810811</c:v>
                </c:pt>
                <c:pt idx="8">
                  <c:v>3741.3093055529462</c:v>
                </c:pt>
                <c:pt idx="9">
                  <c:v>3246.9261689820778</c:v>
                </c:pt>
                <c:pt idx="10">
                  <c:v>1987.1875347216046</c:v>
                </c:pt>
                <c:pt idx="11">
                  <c:v>1358.81957175977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9E-4A8F-A36B-12B490FED9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4617775"/>
        <c:axId val="4346389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for Time in 2021'!$K$264</c15:sqref>
                        </c15:formulaRef>
                      </c:ext>
                    </c:extLst>
                    <c:strCache>
                      <c:ptCount val="1"/>
                      <c:pt idx="0">
                        <c:v>Monday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'Charts for Time in 2021'!$J$265:$J$276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for Time in 2021'!$K$265:$K$276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102.21969907399762</c:v>
                      </c:pt>
                      <c:pt idx="1">
                        <c:v>54.798599536945403</c:v>
                      </c:pt>
                      <c:pt idx="2">
                        <c:v>224.04128472265438</c:v>
                      </c:pt>
                      <c:pt idx="3">
                        <c:v>278.06333333280782</c:v>
                      </c:pt>
                      <c:pt idx="4">
                        <c:v>418.09187500026019</c:v>
                      </c:pt>
                      <c:pt idx="5">
                        <c:v>413.0424074072871</c:v>
                      </c:pt>
                      <c:pt idx="6">
                        <c:v>456.73559027754527</c:v>
                      </c:pt>
                      <c:pt idx="7">
                        <c:v>559.90526620421588</c:v>
                      </c:pt>
                      <c:pt idx="8">
                        <c:v>468.71027777671407</c:v>
                      </c:pt>
                      <c:pt idx="9">
                        <c:v>330.86879629624309</c:v>
                      </c:pt>
                      <c:pt idx="10">
                        <c:v>353.09461805628962</c:v>
                      </c:pt>
                      <c:pt idx="11">
                        <c:v>169.36855324104545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79E-4A8F-A36B-12B490FED9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2021'!$L$264</c15:sqref>
                        </c15:formulaRef>
                      </c:ext>
                    </c:extLst>
                    <c:strCache>
                      <c:ptCount val="1"/>
                      <c:pt idx="0">
                        <c:v>Tuesday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2021'!$J$265:$J$276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2021'!$L$265:$L$276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88.355625000265718</c:v>
                      </c:pt>
                      <c:pt idx="1">
                        <c:v>69.210104166071687</c:v>
                      </c:pt>
                      <c:pt idx="2">
                        <c:v>220.34240740806854</c:v>
                      </c:pt>
                      <c:pt idx="3">
                        <c:v>320.29641203665233</c:v>
                      </c:pt>
                      <c:pt idx="4">
                        <c:v>299.07556712962105</c:v>
                      </c:pt>
                      <c:pt idx="5">
                        <c:v>608.38738425904739</c:v>
                      </c:pt>
                      <c:pt idx="6">
                        <c:v>489.56824074086762</c:v>
                      </c:pt>
                      <c:pt idx="7">
                        <c:v>573.4038078706144</c:v>
                      </c:pt>
                      <c:pt idx="8">
                        <c:v>447.46594907389954</c:v>
                      </c:pt>
                      <c:pt idx="9">
                        <c:v>469.27378472304554</c:v>
                      </c:pt>
                      <c:pt idx="10">
                        <c:v>383.12197916740843</c:v>
                      </c:pt>
                      <c:pt idx="11">
                        <c:v>165.51701388897345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9E-4A8F-A36B-12B490FED9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2021'!$M$264</c15:sqref>
                        </c15:formulaRef>
                      </c:ext>
                    </c:extLst>
                    <c:strCache>
                      <c:ptCount val="1"/>
                      <c:pt idx="0">
                        <c:v>Wednesday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2021'!$J$265:$J$276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2021'!$M$265:$M$276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104.69738425897958</c:v>
                      </c:pt>
                      <c:pt idx="1">
                        <c:v>80.06237268539553</c:v>
                      </c:pt>
                      <c:pt idx="2">
                        <c:v>204.47613425985037</c:v>
                      </c:pt>
                      <c:pt idx="3">
                        <c:v>236.55392361102713</c:v>
                      </c:pt>
                      <c:pt idx="4">
                        <c:v>375.01589120359858</c:v>
                      </c:pt>
                      <c:pt idx="5">
                        <c:v>628.6815740744205</c:v>
                      </c:pt>
                      <c:pt idx="6">
                        <c:v>495.69344907397317</c:v>
                      </c:pt>
                      <c:pt idx="7">
                        <c:v>476.27358796309272</c:v>
                      </c:pt>
                      <c:pt idx="8">
                        <c:v>628.9204398142756</c:v>
                      </c:pt>
                      <c:pt idx="9">
                        <c:v>472.66402777854819</c:v>
                      </c:pt>
                      <c:pt idx="10">
                        <c:v>297.15296296410088</c:v>
                      </c:pt>
                      <c:pt idx="11">
                        <c:v>247.54347222160141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9E-4A8F-A36B-12B490FED9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2021'!$N$264</c15:sqref>
                        </c15:formulaRef>
                      </c:ext>
                    </c:extLst>
                    <c:strCache>
                      <c:ptCount val="1"/>
                      <c:pt idx="0">
                        <c:v>Thursday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2021'!$J$265:$J$276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2021'!$N$265:$N$276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101.83743055517698</c:v>
                      </c:pt>
                      <c:pt idx="1">
                        <c:v>65.174444444266555</c:v>
                      </c:pt>
                      <c:pt idx="2">
                        <c:v>133.87328703692765</c:v>
                      </c:pt>
                      <c:pt idx="3">
                        <c:v>258.50982638884307</c:v>
                      </c:pt>
                      <c:pt idx="4">
                        <c:v>332.54923611074628</c:v>
                      </c:pt>
                      <c:pt idx="5">
                        <c:v>483.76745370334538</c:v>
                      </c:pt>
                      <c:pt idx="6">
                        <c:v>601.70486111242644</c:v>
                      </c:pt>
                      <c:pt idx="7">
                        <c:v>508.05936342554196</c:v>
                      </c:pt>
                      <c:pt idx="8">
                        <c:v>647.19559027671494</c:v>
                      </c:pt>
                      <c:pt idx="9">
                        <c:v>373.53042824142176</c:v>
                      </c:pt>
                      <c:pt idx="10">
                        <c:v>232.43645833260962</c:v>
                      </c:pt>
                      <c:pt idx="11">
                        <c:v>267.40499999971507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9E-4A8F-A36B-12B490FED9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2021'!$O$264</c15:sqref>
                        </c15:formulaRef>
                      </c:ext>
                    </c:extLst>
                    <c:strCache>
                      <c:ptCount val="1"/>
                      <c:pt idx="0">
                        <c:v>Friday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2021'!$J$265:$J$276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2021'!$O$265:$O$276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108.22246527782409</c:v>
                      </c:pt>
                      <c:pt idx="1">
                        <c:v>78.587812499950815</c:v>
                      </c:pt>
                      <c:pt idx="2">
                        <c:v>158.31725694437046</c:v>
                      </c:pt>
                      <c:pt idx="3">
                        <c:v>354.713877315422</c:v>
                      </c:pt>
                      <c:pt idx="4">
                        <c:v>348.87289351766958</c:v>
                      </c:pt>
                      <c:pt idx="5">
                        <c:v>483.74466435204522</c:v>
                      </c:pt>
                      <c:pt idx="6">
                        <c:v>619.15131944350287</c:v>
                      </c:pt>
                      <c:pt idx="7">
                        <c:v>508.1620717601254</c:v>
                      </c:pt>
                      <c:pt idx="8">
                        <c:v>506.31631944576657</c:v>
                      </c:pt>
                      <c:pt idx="9">
                        <c:v>511.17040509120852</c:v>
                      </c:pt>
                      <c:pt idx="10">
                        <c:v>229.66697916555859</c:v>
                      </c:pt>
                      <c:pt idx="11">
                        <c:v>224.01075231542927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79E-4A8F-A36B-12B490FED9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2021'!$P$264</c15:sqref>
                        </c15:formulaRef>
                      </c:ext>
                    </c:extLst>
                    <c:strCache>
                      <c:ptCount val="1"/>
                      <c:pt idx="0">
                        <c:v>Saturday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2021'!$J$265:$J$276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2021'!$P$265:$P$276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115.99887731533818</c:v>
                      </c:pt>
                      <c:pt idx="1">
                        <c:v>87.400023148395121</c:v>
                      </c:pt>
                      <c:pt idx="2">
                        <c:v>255.33194444464607</c:v>
                      </c:pt>
                      <c:pt idx="3">
                        <c:v>305.73709490759211</c:v>
                      </c:pt>
                      <c:pt idx="4">
                        <c:v>525.10020833356975</c:v>
                      </c:pt>
                      <c:pt idx="5">
                        <c:v>520.79362268598197</c:v>
                      </c:pt>
                      <c:pt idx="6">
                        <c:v>655.1247337957102</c:v>
                      </c:pt>
                      <c:pt idx="7">
                        <c:v>578.14442129717645</c:v>
                      </c:pt>
                      <c:pt idx="8">
                        <c:v>525.23123842527275</c:v>
                      </c:pt>
                      <c:pt idx="9">
                        <c:v>608.0339004626876</c:v>
                      </c:pt>
                      <c:pt idx="10">
                        <c:v>256.38416666598641</c:v>
                      </c:pt>
                      <c:pt idx="11">
                        <c:v>157.12589120399207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79E-4A8F-A36B-12B490FED9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2021'!$Q$264</c15:sqref>
                        </c15:formulaRef>
                      </c:ext>
                    </c:extLst>
                    <c:strCache>
                      <c:ptCount val="1"/>
                      <c:pt idx="0">
                        <c:v>Sunday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2021'!$J$265:$J$276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2021'!$Q$265:$Q$276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82.310196759535756</c:v>
                      </c:pt>
                      <c:pt idx="1">
                        <c:v>59.009803240776819</c:v>
                      </c:pt>
                      <c:pt idx="2">
                        <c:v>205.10495370362332</c:v>
                      </c:pt>
                      <c:pt idx="3">
                        <c:v>292.65905092565663</c:v>
                      </c:pt>
                      <c:pt idx="4">
                        <c:v>494.04255787063448</c:v>
                      </c:pt>
                      <c:pt idx="5">
                        <c:v>519.9634143516887</c:v>
                      </c:pt>
                      <c:pt idx="6">
                        <c:v>443.12050925901713</c:v>
                      </c:pt>
                      <c:pt idx="7">
                        <c:v>631.48988426031428</c:v>
                      </c:pt>
                      <c:pt idx="8">
                        <c:v>517.46949074030272</c:v>
                      </c:pt>
                      <c:pt idx="9">
                        <c:v>481.3848263889231</c:v>
                      </c:pt>
                      <c:pt idx="10">
                        <c:v>235.33037036965106</c:v>
                      </c:pt>
                      <c:pt idx="11">
                        <c:v>127.84888888901332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79E-4A8F-A36B-12B490FED9DE}"/>
                  </c:ext>
                </c:extLst>
              </c15:ser>
            </c15:filteredLineSeries>
          </c:ext>
        </c:extLst>
      </c:lineChart>
      <c:catAx>
        <c:axId val="43461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38991"/>
        <c:crosses val="autoZero"/>
        <c:auto val="1"/>
        <c:lblAlgn val="ctr"/>
        <c:lblOffset val="100"/>
        <c:noMultiLvlLbl val="0"/>
      </c:catAx>
      <c:valAx>
        <c:axId val="434638991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17775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2021 Monthly Total Time for All Rider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'Charts for Time in 2021'!$R$280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'Charts for Time in 2021'!$J$281:$J$292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'Charts for Time in 2021'!$R$281:$R$292</c:f>
              <c:numCache>
                <c:formatCode>[h]:mm:ss;@</c:formatCode>
                <c:ptCount val="12"/>
                <c:pt idx="0">
                  <c:v>1026.7859259261022</c:v>
                </c:pt>
                <c:pt idx="1">
                  <c:v>841.60439814836718</c:v>
                </c:pt>
                <c:pt idx="2">
                  <c:v>3628.2877546296877</c:v>
                </c:pt>
                <c:pt idx="3">
                  <c:v>5653.4629861102658</c:v>
                </c:pt>
                <c:pt idx="4">
                  <c:v>9613.6835879617938</c:v>
                </c:pt>
                <c:pt idx="5">
                  <c:v>13213.95099537132</c:v>
                </c:pt>
                <c:pt idx="6">
                  <c:v>13827.135428239046</c:v>
                </c:pt>
                <c:pt idx="7">
                  <c:v>12084.956875006086</c:v>
                </c:pt>
                <c:pt idx="8">
                  <c:v>10770.19752314769</c:v>
                </c:pt>
                <c:pt idx="9">
                  <c:v>8369.2519907424357</c:v>
                </c:pt>
                <c:pt idx="10">
                  <c:v>3704.4183912026492</c:v>
                </c:pt>
                <c:pt idx="11">
                  <c:v>2496.628495371704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36-4AB4-8AEE-A892EA049C3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700799"/>
        <c:axId val="2086706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for Time in 2021'!$K$280</c15:sqref>
                        </c15:formulaRef>
                      </c:ext>
                    </c:extLst>
                    <c:strCache>
                      <c:ptCount val="1"/>
                      <c:pt idx="0">
                        <c:v>Monday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'Charts for Time in 2021'!$J$281:$J$292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for Time in 2021'!$K$281:$K$292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131.94090277773648</c:v>
                      </c:pt>
                      <c:pt idx="1">
                        <c:v>69.810810185132141</c:v>
                      </c:pt>
                      <c:pt idx="2">
                        <c:v>591.55091435201757</c:v>
                      </c:pt>
                      <c:pt idx="3">
                        <c:v>692.34440972142329</c:v>
                      </c:pt>
                      <c:pt idx="4">
                        <c:v>1318.8756018514978</c:v>
                      </c:pt>
                      <c:pt idx="5">
                        <c:v>1160.5504976855955</c:v>
                      </c:pt>
                      <c:pt idx="6">
                        <c:v>1687.1595023141199</c:v>
                      </c:pt>
                      <c:pt idx="7">
                        <c:v>1539.4518402784597</c:v>
                      </c:pt>
                      <c:pt idx="8">
                        <c:v>1365.2089814799765</c:v>
                      </c:pt>
                      <c:pt idx="9">
                        <c:v>730.3730671295707</c:v>
                      </c:pt>
                      <c:pt idx="10">
                        <c:v>583.26519676023599</c:v>
                      </c:pt>
                      <c:pt idx="11">
                        <c:v>297.48340277795069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36-4AB4-8AEE-A892EA049C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2021'!$L$280</c15:sqref>
                        </c15:formulaRef>
                      </c:ext>
                    </c:extLst>
                    <c:strCache>
                      <c:ptCount val="1"/>
                      <c:pt idx="0">
                        <c:v>Tuesday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2021'!$J$281:$J$292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2021'!$L$281:$L$292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117.56366898187844</c:v>
                      </c:pt>
                      <c:pt idx="1">
                        <c:v>103.71109953647101</c:v>
                      </c:pt>
                      <c:pt idx="2">
                        <c:v>482.01062500013359</c:v>
                      </c:pt>
                      <c:pt idx="3">
                        <c:v>879.68143518458965</c:v>
                      </c:pt>
                      <c:pt idx="4">
                        <c:v>691.80489583362942</c:v>
                      </c:pt>
                      <c:pt idx="5">
                        <c:v>1721.5279282402189</c:v>
                      </c:pt>
                      <c:pt idx="6">
                        <c:v>1375.0025694437136</c:v>
                      </c:pt>
                      <c:pt idx="7">
                        <c:v>1418.0208101855897</c:v>
                      </c:pt>
                      <c:pt idx="8">
                        <c:v>942.934131944814</c:v>
                      </c:pt>
                      <c:pt idx="9">
                        <c:v>889.04344907496852</c:v>
                      </c:pt>
                      <c:pt idx="10">
                        <c:v>580.2629629638468</c:v>
                      </c:pt>
                      <c:pt idx="11">
                        <c:v>262.50395833346556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36-4AB4-8AEE-A892EA049C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2021'!$M$280</c15:sqref>
                        </c15:formulaRef>
                      </c:ext>
                    </c:extLst>
                    <c:strCache>
                      <c:ptCount val="1"/>
                      <c:pt idx="0">
                        <c:v>Wednesday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2021'!$J$281:$J$292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2021'!$M$281:$M$292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142.00677083309711</c:v>
                      </c:pt>
                      <c:pt idx="1">
                        <c:v>106.60550925954885</c:v>
                      </c:pt>
                      <c:pt idx="2">
                        <c:v>381.75350694531517</c:v>
                      </c:pt>
                      <c:pt idx="3">
                        <c:v>554.29203703712847</c:v>
                      </c:pt>
                      <c:pt idx="4">
                        <c:v>875.6969791665324</c:v>
                      </c:pt>
                      <c:pt idx="5">
                        <c:v>1792.2051736118883</c:v>
                      </c:pt>
                      <c:pt idx="6">
                        <c:v>1420.5662384257521</c:v>
                      </c:pt>
                      <c:pt idx="7">
                        <c:v>1186.0503356482805</c:v>
                      </c:pt>
                      <c:pt idx="8">
                        <c:v>1362.0195833330508</c:v>
                      </c:pt>
                      <c:pt idx="9">
                        <c:v>893.82032407526276</c:v>
                      </c:pt>
                      <c:pt idx="10">
                        <c:v>470.45244213064871</c:v>
                      </c:pt>
                      <c:pt idx="11">
                        <c:v>419.87055555522238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136-4AB4-8AEE-A892EA049C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2021'!$N$280</c15:sqref>
                        </c15:formulaRef>
                      </c:ext>
                    </c:extLst>
                    <c:strCache>
                      <c:ptCount val="1"/>
                      <c:pt idx="0">
                        <c:v>Thursday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2021'!$J$281:$J$292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2021'!$N$281:$N$292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137.14405092548986</c:v>
                      </c:pt>
                      <c:pt idx="1">
                        <c:v>80.35917824061471</c:v>
                      </c:pt>
                      <c:pt idx="2">
                        <c:v>249.48993055554456</c:v>
                      </c:pt>
                      <c:pt idx="3">
                        <c:v>472.84436342599656</c:v>
                      </c:pt>
                      <c:pt idx="4">
                        <c:v>845.47858796227229</c:v>
                      </c:pt>
                      <c:pt idx="5">
                        <c:v>1488.3136342576181</c:v>
                      </c:pt>
                      <c:pt idx="6">
                        <c:v>1808.3476157424884</c:v>
                      </c:pt>
                      <c:pt idx="7">
                        <c:v>1369.34190972332</c:v>
                      </c:pt>
                      <c:pt idx="8">
                        <c:v>1481.8266319427566</c:v>
                      </c:pt>
                      <c:pt idx="9">
                        <c:v>721.4794444448853</c:v>
                      </c:pt>
                      <c:pt idx="10">
                        <c:v>391.90401620327611</c:v>
                      </c:pt>
                      <c:pt idx="11">
                        <c:v>462.92011574115168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136-4AB4-8AEE-A892EA049C3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2021'!$O$280</c15:sqref>
                        </c15:formulaRef>
                      </c:ext>
                    </c:extLst>
                    <c:strCache>
                      <c:ptCount val="1"/>
                      <c:pt idx="0">
                        <c:v>Friday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2021'!$J$281:$J$292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2021'!$O$281:$O$292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153.45366898146312</c:v>
                      </c:pt>
                      <c:pt idx="1">
                        <c:v>144.21684027765878</c:v>
                      </c:pt>
                      <c:pt idx="2">
                        <c:v>315.9969097219946</c:v>
                      </c:pt>
                      <c:pt idx="3">
                        <c:v>1010.1189699077004</c:v>
                      </c:pt>
                      <c:pt idx="4">
                        <c:v>1079.442118054445</c:v>
                      </c:pt>
                      <c:pt idx="5">
                        <c:v>1817.88722222262</c:v>
                      </c:pt>
                      <c:pt idx="6">
                        <c:v>2153.4919097209859</c:v>
                      </c:pt>
                      <c:pt idx="7">
                        <c:v>1616.633587964272</c:v>
                      </c:pt>
                      <c:pt idx="8">
                        <c:v>1413.0939467622156</c:v>
                      </c:pt>
                      <c:pt idx="9">
                        <c:v>1256.6955439803933</c:v>
                      </c:pt>
                      <c:pt idx="10">
                        <c:v>422.07626157275081</c:v>
                      </c:pt>
                      <c:pt idx="11">
                        <c:v>420.86214120376826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36-4AB4-8AEE-A892EA049C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2021'!$P$280</c15:sqref>
                        </c15:formulaRef>
                      </c:ext>
                    </c:extLst>
                    <c:strCache>
                      <c:ptCount val="1"/>
                      <c:pt idx="0">
                        <c:v>Saturday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2021'!$J$281:$J$292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2021'!$P$281:$P$292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204.25922453719977</c:v>
                      </c:pt>
                      <c:pt idx="1">
                        <c:v>235.56652777847921</c:v>
                      </c:pt>
                      <c:pt idx="2">
                        <c:v>904.2163310183314</c:v>
                      </c:pt>
                      <c:pt idx="3">
                        <c:v>1011.8979398153679</c:v>
                      </c:pt>
                      <c:pt idx="4">
                        <c:v>2306.9850462958057</c:v>
                      </c:pt>
                      <c:pt idx="5">
                        <c:v>2697.4670023158469</c:v>
                      </c:pt>
                      <c:pt idx="6">
                        <c:v>3157.2075694450614</c:v>
                      </c:pt>
                      <c:pt idx="7">
                        <c:v>2360.9016203719584</c:v>
                      </c:pt>
                      <c:pt idx="8">
                        <c:v>2095.8566435171815</c:v>
                      </c:pt>
                      <c:pt idx="9">
                        <c:v>2060.2074884256799</c:v>
                      </c:pt>
                      <c:pt idx="10">
                        <c:v>672.73188657287392</c:v>
                      </c:pt>
                      <c:pt idx="11">
                        <c:v>331.62996527821815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36-4AB4-8AEE-A892EA049C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2021'!$Q$280</c15:sqref>
                        </c15:formulaRef>
                      </c:ext>
                    </c:extLst>
                    <c:strCache>
                      <c:ptCount val="1"/>
                      <c:pt idx="0">
                        <c:v>Sunday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2021'!$J$281:$J$292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for Time in 2021'!$Q$281:$Q$292</c15:sqref>
                        </c15:formulaRef>
                      </c:ext>
                    </c:extLst>
                    <c:numCache>
                      <c:formatCode>[h]:mm:ss;@</c:formatCode>
                      <c:ptCount val="12"/>
                      <c:pt idx="0">
                        <c:v>140.41763888923742</c:v>
                      </c:pt>
                      <c:pt idx="1">
                        <c:v>101.33443287046248</c:v>
                      </c:pt>
                      <c:pt idx="2">
                        <c:v>703.26953703635081</c:v>
                      </c:pt>
                      <c:pt idx="3">
                        <c:v>1032.2838310180596</c:v>
                      </c:pt>
                      <c:pt idx="4">
                        <c:v>2495.4003587976113</c:v>
                      </c:pt>
                      <c:pt idx="5">
                        <c:v>2535.9995370375327</c:v>
                      </c:pt>
                      <c:pt idx="6">
                        <c:v>2225.3600231469245</c:v>
                      </c:pt>
                      <c:pt idx="7">
                        <c:v>2594.556770834206</c:v>
                      </c:pt>
                      <c:pt idx="8">
                        <c:v>2109.2576041676948</c:v>
                      </c:pt>
                      <c:pt idx="9">
                        <c:v>1817.6326736116753</c:v>
                      </c:pt>
                      <c:pt idx="10">
                        <c:v>583.72562499901687</c:v>
                      </c:pt>
                      <c:pt idx="11">
                        <c:v>301.35835648192733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36-4AB4-8AEE-A892EA049C32}"/>
                  </c:ext>
                </c:extLst>
              </c15:ser>
            </c15:filteredLineSeries>
          </c:ext>
        </c:extLst>
      </c:lineChart>
      <c:catAx>
        <c:axId val="20867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06207"/>
        <c:crosses val="autoZero"/>
        <c:auto val="1"/>
        <c:lblAlgn val="ctr"/>
        <c:lblOffset val="100"/>
        <c:noMultiLvlLbl val="0"/>
      </c:catAx>
      <c:valAx>
        <c:axId val="2086706207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007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 baseline="0"/>
              <a:t>2021 Monthly Total Time Comparisson for All Rider Types and Totals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Casual</c:v>
          </c:tx>
          <c:spPr>
            <a:ln w="22225" cap="rnd" cmpd="sng" algn="ctr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'Charts for Time in 2021'!$R$249:$R$260</c:f>
              <c:numCache>
                <c:formatCode>[h]:mm:ss;@</c:formatCode>
                <c:ptCount val="12"/>
                <c:pt idx="0">
                  <c:v>323.14424768498429</c:v>
                </c:pt>
                <c:pt idx="1">
                  <c:v>347.36123842656525</c:v>
                </c:pt>
                <c:pt idx="2">
                  <c:v>2226.8004861095469</c:v>
                </c:pt>
                <c:pt idx="3">
                  <c:v>3606.9294675922647</c:v>
                </c:pt>
                <c:pt idx="4">
                  <c:v>6820.9353587956939</c:v>
                </c:pt>
                <c:pt idx="5">
                  <c:v>9555.5704745375042</c:v>
                </c:pt>
                <c:pt idx="6">
                  <c:v>10066.036724536003</c:v>
                </c:pt>
                <c:pt idx="7">
                  <c:v>8249.5184722250051</c:v>
                </c:pt>
                <c:pt idx="8">
                  <c:v>7028.8882175947438</c:v>
                </c:pt>
                <c:pt idx="9">
                  <c:v>5122.3258217603579</c:v>
                </c:pt>
                <c:pt idx="10">
                  <c:v>1717.2308564810446</c:v>
                </c:pt>
                <c:pt idx="11">
                  <c:v>1137.808923611934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477-4216-8AA0-9CDAE2B1FE45}"/>
            </c:ext>
          </c:extLst>
        </c:ser>
        <c:ser>
          <c:idx val="9"/>
          <c:order val="1"/>
          <c:tx>
            <c:v>Member</c:v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'Charts for Time in 2021'!$R$265:$R$276</c:f>
              <c:numCache>
                <c:formatCode>[h]:mm:ss;@</c:formatCode>
                <c:ptCount val="12"/>
                <c:pt idx="0">
                  <c:v>703.64167824111792</c:v>
                </c:pt>
                <c:pt idx="1">
                  <c:v>494.24315972180193</c:v>
                </c:pt>
                <c:pt idx="2">
                  <c:v>1401.4872685201408</c:v>
                </c:pt>
                <c:pt idx="3">
                  <c:v>2046.5335185180011</c:v>
                </c:pt>
                <c:pt idx="4">
                  <c:v>2792.7482291660999</c:v>
                </c:pt>
                <c:pt idx="5">
                  <c:v>3658.3805208338163</c:v>
                </c:pt>
                <c:pt idx="6">
                  <c:v>3761.0987037030427</c:v>
                </c:pt>
                <c:pt idx="7">
                  <c:v>3835.4384027810811</c:v>
                </c:pt>
                <c:pt idx="8">
                  <c:v>3741.3093055529462</c:v>
                </c:pt>
                <c:pt idx="9">
                  <c:v>3246.9261689820778</c:v>
                </c:pt>
                <c:pt idx="10">
                  <c:v>1987.1875347216046</c:v>
                </c:pt>
                <c:pt idx="11">
                  <c:v>1358.81957175977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477-4216-8AA0-9CDAE2B1FE45}"/>
            </c:ext>
          </c:extLst>
        </c:ser>
        <c:ser>
          <c:idx val="10"/>
          <c:order val="2"/>
          <c:tx>
            <c:v>Totals</c:v>
          </c:tx>
          <c:spPr>
            <a:ln w="22225" cap="rnd" cmpd="sng" algn="ctr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January</c:v>
              </c:pt>
              <c:pt idx="1">
                <c:v>February</c:v>
              </c:pt>
              <c:pt idx="2">
                <c:v>March</c:v>
              </c:pt>
              <c:pt idx="3">
                <c:v>April</c:v>
              </c:pt>
              <c:pt idx="4">
                <c:v>May</c:v>
              </c:pt>
              <c:pt idx="5">
                <c:v>June</c:v>
              </c:pt>
              <c:pt idx="6">
                <c:v>July</c:v>
              </c:pt>
              <c:pt idx="7">
                <c:v>August</c:v>
              </c:pt>
              <c:pt idx="8">
                <c:v>September</c:v>
              </c:pt>
              <c:pt idx="9">
                <c:v>October</c:v>
              </c:pt>
              <c:pt idx="10">
                <c:v>November</c:v>
              </c:pt>
              <c:pt idx="11">
                <c:v>December</c:v>
              </c:pt>
            </c:strLit>
          </c:cat>
          <c:val>
            <c:numRef>
              <c:f>'Charts for Time in 2021'!$R$281:$R$292</c:f>
              <c:numCache>
                <c:formatCode>[h]:mm:ss;@</c:formatCode>
                <c:ptCount val="12"/>
                <c:pt idx="0">
                  <c:v>1026.7859259261022</c:v>
                </c:pt>
                <c:pt idx="1">
                  <c:v>841.60439814836718</c:v>
                </c:pt>
                <c:pt idx="2">
                  <c:v>3628.2877546296877</c:v>
                </c:pt>
                <c:pt idx="3">
                  <c:v>5653.4629861102658</c:v>
                </c:pt>
                <c:pt idx="4">
                  <c:v>9613.6835879617938</c:v>
                </c:pt>
                <c:pt idx="5">
                  <c:v>13213.95099537132</c:v>
                </c:pt>
                <c:pt idx="6">
                  <c:v>13827.135428239046</c:v>
                </c:pt>
                <c:pt idx="7">
                  <c:v>12084.956875006086</c:v>
                </c:pt>
                <c:pt idx="8">
                  <c:v>10770.19752314769</c:v>
                </c:pt>
                <c:pt idx="9">
                  <c:v>8369.2519907424357</c:v>
                </c:pt>
                <c:pt idx="10">
                  <c:v>3704.4183912026492</c:v>
                </c:pt>
                <c:pt idx="11">
                  <c:v>2496.628495371704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477-4216-8AA0-9CDAE2B1FE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86700799"/>
        <c:axId val="2086706207"/>
        <c:extLst/>
      </c:lineChart>
      <c:catAx>
        <c:axId val="208670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06207"/>
        <c:crosses val="autoZero"/>
        <c:auto val="1"/>
        <c:lblAlgn val="ctr"/>
        <c:lblOffset val="100"/>
        <c:noMultiLvlLbl val="0"/>
      </c:catAx>
      <c:valAx>
        <c:axId val="2086706207"/>
        <c:scaling>
          <c:orientation val="minMax"/>
        </c:scaling>
        <c:delete val="0"/>
        <c:axPos val="l"/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70079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'Best Targeted Marketing Targets'!$B$1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Targets'!$B$2:$B$140</c:f>
              <c:numCache>
                <c:formatCode>General</c:formatCode>
                <c:ptCount val="139"/>
                <c:pt idx="0">
                  <c:v>80</c:v>
                </c:pt>
                <c:pt idx="1">
                  <c:v>130</c:v>
                </c:pt>
                <c:pt idx="2">
                  <c:v>55</c:v>
                </c:pt>
                <c:pt idx="3">
                  <c:v>56</c:v>
                </c:pt>
                <c:pt idx="4">
                  <c:v>61</c:v>
                </c:pt>
                <c:pt idx="5">
                  <c:v>112</c:v>
                </c:pt>
                <c:pt idx="6">
                  <c:v>196</c:v>
                </c:pt>
                <c:pt idx="7">
                  <c:v>91</c:v>
                </c:pt>
                <c:pt idx="8">
                  <c:v>150</c:v>
                </c:pt>
                <c:pt idx="9">
                  <c:v>95</c:v>
                </c:pt>
                <c:pt idx="10">
                  <c:v>152</c:v>
                </c:pt>
                <c:pt idx="11">
                  <c:v>0</c:v>
                </c:pt>
                <c:pt idx="12">
                  <c:v>97</c:v>
                </c:pt>
                <c:pt idx="13">
                  <c:v>88</c:v>
                </c:pt>
                <c:pt idx="14">
                  <c:v>53</c:v>
                </c:pt>
                <c:pt idx="15">
                  <c:v>71</c:v>
                </c:pt>
                <c:pt idx="16">
                  <c:v>64</c:v>
                </c:pt>
                <c:pt idx="17">
                  <c:v>0</c:v>
                </c:pt>
                <c:pt idx="18">
                  <c:v>96</c:v>
                </c:pt>
                <c:pt idx="19">
                  <c:v>123</c:v>
                </c:pt>
                <c:pt idx="20">
                  <c:v>95</c:v>
                </c:pt>
                <c:pt idx="21">
                  <c:v>74</c:v>
                </c:pt>
                <c:pt idx="22">
                  <c:v>109</c:v>
                </c:pt>
                <c:pt idx="23">
                  <c:v>90</c:v>
                </c:pt>
                <c:pt idx="24">
                  <c:v>84</c:v>
                </c:pt>
                <c:pt idx="25">
                  <c:v>87</c:v>
                </c:pt>
                <c:pt idx="26">
                  <c:v>99</c:v>
                </c:pt>
                <c:pt idx="27">
                  <c:v>71</c:v>
                </c:pt>
                <c:pt idx="28">
                  <c:v>112</c:v>
                </c:pt>
                <c:pt idx="29">
                  <c:v>35</c:v>
                </c:pt>
                <c:pt idx="30">
                  <c:v>135</c:v>
                </c:pt>
                <c:pt idx="31">
                  <c:v>71</c:v>
                </c:pt>
                <c:pt idx="32">
                  <c:v>23</c:v>
                </c:pt>
                <c:pt idx="33">
                  <c:v>74</c:v>
                </c:pt>
                <c:pt idx="34">
                  <c:v>57</c:v>
                </c:pt>
                <c:pt idx="35">
                  <c:v>45</c:v>
                </c:pt>
                <c:pt idx="36">
                  <c:v>95</c:v>
                </c:pt>
                <c:pt idx="37">
                  <c:v>71</c:v>
                </c:pt>
                <c:pt idx="38">
                  <c:v>64</c:v>
                </c:pt>
                <c:pt idx="39">
                  <c:v>64</c:v>
                </c:pt>
                <c:pt idx="40">
                  <c:v>48</c:v>
                </c:pt>
                <c:pt idx="41">
                  <c:v>90</c:v>
                </c:pt>
                <c:pt idx="42">
                  <c:v>98</c:v>
                </c:pt>
                <c:pt idx="43">
                  <c:v>63</c:v>
                </c:pt>
                <c:pt idx="44">
                  <c:v>40</c:v>
                </c:pt>
                <c:pt idx="45">
                  <c:v>35</c:v>
                </c:pt>
                <c:pt idx="46">
                  <c:v>78</c:v>
                </c:pt>
                <c:pt idx="47">
                  <c:v>45</c:v>
                </c:pt>
                <c:pt idx="48">
                  <c:v>109</c:v>
                </c:pt>
                <c:pt idx="49">
                  <c:v>62</c:v>
                </c:pt>
                <c:pt idx="50">
                  <c:v>94</c:v>
                </c:pt>
                <c:pt idx="51">
                  <c:v>51</c:v>
                </c:pt>
                <c:pt idx="52">
                  <c:v>64</c:v>
                </c:pt>
                <c:pt idx="53">
                  <c:v>41</c:v>
                </c:pt>
                <c:pt idx="54">
                  <c:v>116</c:v>
                </c:pt>
                <c:pt idx="55">
                  <c:v>54</c:v>
                </c:pt>
                <c:pt idx="56">
                  <c:v>70</c:v>
                </c:pt>
                <c:pt idx="57">
                  <c:v>74</c:v>
                </c:pt>
                <c:pt idx="58">
                  <c:v>104</c:v>
                </c:pt>
                <c:pt idx="59">
                  <c:v>91</c:v>
                </c:pt>
                <c:pt idx="60">
                  <c:v>93</c:v>
                </c:pt>
                <c:pt idx="61">
                  <c:v>56</c:v>
                </c:pt>
                <c:pt idx="62">
                  <c:v>75</c:v>
                </c:pt>
                <c:pt idx="63">
                  <c:v>64</c:v>
                </c:pt>
                <c:pt idx="64">
                  <c:v>72</c:v>
                </c:pt>
                <c:pt idx="65">
                  <c:v>91</c:v>
                </c:pt>
                <c:pt idx="66">
                  <c:v>75</c:v>
                </c:pt>
                <c:pt idx="67">
                  <c:v>59</c:v>
                </c:pt>
                <c:pt idx="68">
                  <c:v>68</c:v>
                </c:pt>
                <c:pt idx="69">
                  <c:v>69</c:v>
                </c:pt>
                <c:pt idx="70">
                  <c:v>45</c:v>
                </c:pt>
                <c:pt idx="71">
                  <c:v>53</c:v>
                </c:pt>
                <c:pt idx="72">
                  <c:v>36</c:v>
                </c:pt>
                <c:pt idx="73">
                  <c:v>30</c:v>
                </c:pt>
                <c:pt idx="74">
                  <c:v>76</c:v>
                </c:pt>
                <c:pt idx="75">
                  <c:v>80</c:v>
                </c:pt>
                <c:pt idx="76">
                  <c:v>45</c:v>
                </c:pt>
                <c:pt idx="77">
                  <c:v>47</c:v>
                </c:pt>
                <c:pt idx="78">
                  <c:v>48</c:v>
                </c:pt>
                <c:pt idx="79">
                  <c:v>82</c:v>
                </c:pt>
                <c:pt idx="80">
                  <c:v>53</c:v>
                </c:pt>
                <c:pt idx="81">
                  <c:v>34</c:v>
                </c:pt>
                <c:pt idx="82">
                  <c:v>27</c:v>
                </c:pt>
                <c:pt idx="83">
                  <c:v>52</c:v>
                </c:pt>
                <c:pt idx="84">
                  <c:v>85</c:v>
                </c:pt>
                <c:pt idx="85">
                  <c:v>68</c:v>
                </c:pt>
                <c:pt idx="86">
                  <c:v>42</c:v>
                </c:pt>
                <c:pt idx="87">
                  <c:v>61</c:v>
                </c:pt>
                <c:pt idx="88">
                  <c:v>36</c:v>
                </c:pt>
                <c:pt idx="89">
                  <c:v>54</c:v>
                </c:pt>
                <c:pt idx="90">
                  <c:v>41</c:v>
                </c:pt>
                <c:pt idx="91">
                  <c:v>50</c:v>
                </c:pt>
                <c:pt idx="92">
                  <c:v>112</c:v>
                </c:pt>
                <c:pt idx="93">
                  <c:v>23</c:v>
                </c:pt>
                <c:pt idx="94">
                  <c:v>44</c:v>
                </c:pt>
                <c:pt idx="95">
                  <c:v>36</c:v>
                </c:pt>
                <c:pt idx="96">
                  <c:v>50</c:v>
                </c:pt>
                <c:pt idx="97">
                  <c:v>50</c:v>
                </c:pt>
                <c:pt idx="98">
                  <c:v>55</c:v>
                </c:pt>
                <c:pt idx="99">
                  <c:v>54</c:v>
                </c:pt>
                <c:pt idx="100">
                  <c:v>44</c:v>
                </c:pt>
                <c:pt idx="101">
                  <c:v>74</c:v>
                </c:pt>
                <c:pt idx="102">
                  <c:v>104</c:v>
                </c:pt>
                <c:pt idx="103">
                  <c:v>30</c:v>
                </c:pt>
                <c:pt idx="104">
                  <c:v>54</c:v>
                </c:pt>
                <c:pt idx="105">
                  <c:v>65</c:v>
                </c:pt>
                <c:pt idx="106">
                  <c:v>56</c:v>
                </c:pt>
                <c:pt idx="107">
                  <c:v>54</c:v>
                </c:pt>
                <c:pt idx="108">
                  <c:v>86</c:v>
                </c:pt>
                <c:pt idx="109">
                  <c:v>31</c:v>
                </c:pt>
                <c:pt idx="110">
                  <c:v>52</c:v>
                </c:pt>
                <c:pt idx="111">
                  <c:v>55</c:v>
                </c:pt>
                <c:pt idx="112">
                  <c:v>64</c:v>
                </c:pt>
                <c:pt idx="113">
                  <c:v>34</c:v>
                </c:pt>
                <c:pt idx="114">
                  <c:v>40</c:v>
                </c:pt>
                <c:pt idx="115">
                  <c:v>39</c:v>
                </c:pt>
                <c:pt idx="116">
                  <c:v>41</c:v>
                </c:pt>
                <c:pt idx="117">
                  <c:v>0</c:v>
                </c:pt>
                <c:pt idx="118">
                  <c:v>44</c:v>
                </c:pt>
                <c:pt idx="119">
                  <c:v>59</c:v>
                </c:pt>
                <c:pt idx="120">
                  <c:v>71</c:v>
                </c:pt>
                <c:pt idx="121">
                  <c:v>0</c:v>
                </c:pt>
                <c:pt idx="122">
                  <c:v>52</c:v>
                </c:pt>
                <c:pt idx="123">
                  <c:v>36</c:v>
                </c:pt>
                <c:pt idx="124">
                  <c:v>42</c:v>
                </c:pt>
                <c:pt idx="125">
                  <c:v>43</c:v>
                </c:pt>
                <c:pt idx="126">
                  <c:v>69</c:v>
                </c:pt>
                <c:pt idx="127">
                  <c:v>20</c:v>
                </c:pt>
                <c:pt idx="128">
                  <c:v>65</c:v>
                </c:pt>
                <c:pt idx="129">
                  <c:v>9</c:v>
                </c:pt>
                <c:pt idx="130">
                  <c:v>57</c:v>
                </c:pt>
                <c:pt idx="131">
                  <c:v>0</c:v>
                </c:pt>
                <c:pt idx="132">
                  <c:v>52</c:v>
                </c:pt>
                <c:pt idx="133">
                  <c:v>0</c:v>
                </c:pt>
                <c:pt idx="134">
                  <c:v>35</c:v>
                </c:pt>
                <c:pt idx="135">
                  <c:v>14</c:v>
                </c:pt>
                <c:pt idx="136">
                  <c:v>36</c:v>
                </c:pt>
                <c:pt idx="137">
                  <c:v>56</c:v>
                </c:pt>
                <c:pt idx="138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3-4FED-B8EB-60C1C83D6D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0A3-4FED-B8EB-60C1C83D6D1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0A3-4FED-B8EB-60C1C83D6D1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A3-4FED-B8EB-60C1C83D6D1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0A3-4FED-B8EB-60C1C83D6D1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A3-4FED-B8EB-60C1C83D6D1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A3-4FED-B8EB-60C1C83D6D1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0A3-4FED-B8EB-60C1C83D6D1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A3-4FED-B8EB-60C1C83D6D1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A3-4FED-B8EB-60C1C83D6D1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A3-4FED-B8EB-60C1C83D6D16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0A3-4FED-B8EB-60C1C83D6D16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0A3-4FED-B8EB-60C1C83D6D16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2021 Jan Total Time per Day per Rider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'[1]202101-divvy-tripdata'!$X$2:$AD$2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'[1]202101-divvy-tripdata'!$X$3:$AD$3</c:f>
              <c:numCache>
                <c:formatCode>General</c:formatCode>
                <c:ptCount val="7"/>
                <c:pt idx="0">
                  <c:v>29.721203703738865</c:v>
                </c:pt>
                <c:pt idx="1">
                  <c:v>29.208043981612718</c:v>
                </c:pt>
                <c:pt idx="2">
                  <c:v>37.309386574117525</c:v>
                </c:pt>
                <c:pt idx="3">
                  <c:v>35.306620370312885</c:v>
                </c:pt>
                <c:pt idx="4">
                  <c:v>45.231203703639039</c:v>
                </c:pt>
                <c:pt idx="5">
                  <c:v>88.260347221861593</c:v>
                </c:pt>
                <c:pt idx="6">
                  <c:v>58.107442129701667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90-44B4-9259-20832D122BB6}"/>
            </c:ext>
          </c:extLst>
        </c:ser>
        <c:ser>
          <c:idx val="1"/>
          <c:order val="1"/>
          <c:tx>
            <c:v>Member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'[1]202101-divvy-tripdata'!$X$2:$AD$2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'[1]202101-divvy-tripdata'!$X$4:$AD$4</c:f>
              <c:numCache>
                <c:formatCode>General</c:formatCode>
                <c:ptCount val="7"/>
                <c:pt idx="0">
                  <c:v>102.21969907399762</c:v>
                </c:pt>
                <c:pt idx="1">
                  <c:v>88.355625000265718</c:v>
                </c:pt>
                <c:pt idx="2">
                  <c:v>104.69738425897958</c:v>
                </c:pt>
                <c:pt idx="3">
                  <c:v>101.83743055517698</c:v>
                </c:pt>
                <c:pt idx="4">
                  <c:v>108.22246527782409</c:v>
                </c:pt>
                <c:pt idx="5">
                  <c:v>115.99887731533818</c:v>
                </c:pt>
                <c:pt idx="6">
                  <c:v>82.310196759535756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90-44B4-9259-20832D122BB6}"/>
            </c:ext>
          </c:extLst>
        </c:ser>
        <c:ser>
          <c:idx val="2"/>
          <c:order val="2"/>
          <c:tx>
            <c:v>Totals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'[1]202101-divvy-tripdata'!$X$2:$AD$2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'[1]202101-divvy-tripdata'!$X$5:$AD$5</c:f>
              <c:numCache>
                <c:formatCode>General</c:formatCode>
                <c:ptCount val="7"/>
                <c:pt idx="0">
                  <c:v>131.94090277773648</c:v>
                </c:pt>
                <c:pt idx="1">
                  <c:v>117.56366898187844</c:v>
                </c:pt>
                <c:pt idx="2">
                  <c:v>142.00677083309711</c:v>
                </c:pt>
                <c:pt idx="3">
                  <c:v>137.14405092548986</c:v>
                </c:pt>
                <c:pt idx="4">
                  <c:v>153.45366898146312</c:v>
                </c:pt>
                <c:pt idx="5">
                  <c:v>204.25922453719977</c:v>
                </c:pt>
                <c:pt idx="6">
                  <c:v>140.41763888923742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90-44B4-9259-20832D12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1570431"/>
        <c:axId val="851567807"/>
      </c:lineChart>
      <c:catAx>
        <c:axId val="8515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67807"/>
        <c:crosses val="autoZero"/>
        <c:auto val="1"/>
        <c:lblAlgn val="ctr"/>
        <c:lblOffset val="100"/>
        <c:noMultiLvlLbl val="0"/>
      </c:catAx>
      <c:valAx>
        <c:axId val="851567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57043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'Best Targeted Marketing Targets'!$C$1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Targets'!$C$2:$C$140</c:f>
              <c:numCache>
                <c:formatCode>General</c:formatCode>
                <c:ptCount val="139"/>
                <c:pt idx="0">
                  <c:v>83</c:v>
                </c:pt>
                <c:pt idx="1">
                  <c:v>122</c:v>
                </c:pt>
                <c:pt idx="2">
                  <c:v>38</c:v>
                </c:pt>
                <c:pt idx="3">
                  <c:v>94</c:v>
                </c:pt>
                <c:pt idx="4">
                  <c:v>61</c:v>
                </c:pt>
                <c:pt idx="5">
                  <c:v>59</c:v>
                </c:pt>
                <c:pt idx="6">
                  <c:v>109</c:v>
                </c:pt>
                <c:pt idx="7">
                  <c:v>54</c:v>
                </c:pt>
                <c:pt idx="8">
                  <c:v>87</c:v>
                </c:pt>
                <c:pt idx="9">
                  <c:v>67</c:v>
                </c:pt>
                <c:pt idx="10">
                  <c:v>94</c:v>
                </c:pt>
                <c:pt idx="11">
                  <c:v>0</c:v>
                </c:pt>
                <c:pt idx="12">
                  <c:v>48</c:v>
                </c:pt>
                <c:pt idx="13">
                  <c:v>73</c:v>
                </c:pt>
                <c:pt idx="14">
                  <c:v>59</c:v>
                </c:pt>
                <c:pt idx="15">
                  <c:v>46</c:v>
                </c:pt>
                <c:pt idx="16">
                  <c:v>44</c:v>
                </c:pt>
                <c:pt idx="17">
                  <c:v>0</c:v>
                </c:pt>
                <c:pt idx="18">
                  <c:v>60</c:v>
                </c:pt>
                <c:pt idx="19">
                  <c:v>69</c:v>
                </c:pt>
                <c:pt idx="20">
                  <c:v>61</c:v>
                </c:pt>
                <c:pt idx="21">
                  <c:v>45</c:v>
                </c:pt>
                <c:pt idx="22">
                  <c:v>46</c:v>
                </c:pt>
                <c:pt idx="23">
                  <c:v>33</c:v>
                </c:pt>
                <c:pt idx="24">
                  <c:v>50</c:v>
                </c:pt>
                <c:pt idx="25">
                  <c:v>65</c:v>
                </c:pt>
                <c:pt idx="26">
                  <c:v>42</c:v>
                </c:pt>
                <c:pt idx="27">
                  <c:v>35</c:v>
                </c:pt>
                <c:pt idx="28">
                  <c:v>67</c:v>
                </c:pt>
                <c:pt idx="29">
                  <c:v>46</c:v>
                </c:pt>
                <c:pt idx="30">
                  <c:v>57</c:v>
                </c:pt>
                <c:pt idx="31">
                  <c:v>33</c:v>
                </c:pt>
                <c:pt idx="32">
                  <c:v>7</c:v>
                </c:pt>
                <c:pt idx="33">
                  <c:v>59</c:v>
                </c:pt>
                <c:pt idx="34">
                  <c:v>49</c:v>
                </c:pt>
                <c:pt idx="35">
                  <c:v>37</c:v>
                </c:pt>
                <c:pt idx="36">
                  <c:v>47</c:v>
                </c:pt>
                <c:pt idx="37">
                  <c:v>35</c:v>
                </c:pt>
                <c:pt idx="38">
                  <c:v>60</c:v>
                </c:pt>
                <c:pt idx="39">
                  <c:v>37</c:v>
                </c:pt>
                <c:pt idx="40">
                  <c:v>34</c:v>
                </c:pt>
                <c:pt idx="41">
                  <c:v>73</c:v>
                </c:pt>
                <c:pt idx="42">
                  <c:v>45</c:v>
                </c:pt>
                <c:pt idx="43">
                  <c:v>49</c:v>
                </c:pt>
                <c:pt idx="44">
                  <c:v>27</c:v>
                </c:pt>
                <c:pt idx="45">
                  <c:v>60</c:v>
                </c:pt>
                <c:pt idx="46">
                  <c:v>51</c:v>
                </c:pt>
                <c:pt idx="47">
                  <c:v>31</c:v>
                </c:pt>
                <c:pt idx="48">
                  <c:v>71</c:v>
                </c:pt>
                <c:pt idx="49">
                  <c:v>35</c:v>
                </c:pt>
                <c:pt idx="50">
                  <c:v>48</c:v>
                </c:pt>
                <c:pt idx="51">
                  <c:v>63</c:v>
                </c:pt>
                <c:pt idx="52">
                  <c:v>45</c:v>
                </c:pt>
                <c:pt idx="53">
                  <c:v>16</c:v>
                </c:pt>
                <c:pt idx="54">
                  <c:v>54</c:v>
                </c:pt>
                <c:pt idx="55">
                  <c:v>17</c:v>
                </c:pt>
                <c:pt idx="56">
                  <c:v>34</c:v>
                </c:pt>
                <c:pt idx="57">
                  <c:v>31</c:v>
                </c:pt>
                <c:pt idx="58">
                  <c:v>46</c:v>
                </c:pt>
                <c:pt idx="59">
                  <c:v>47</c:v>
                </c:pt>
                <c:pt idx="60">
                  <c:v>35</c:v>
                </c:pt>
                <c:pt idx="61">
                  <c:v>38</c:v>
                </c:pt>
                <c:pt idx="62">
                  <c:v>44</c:v>
                </c:pt>
                <c:pt idx="63">
                  <c:v>27</c:v>
                </c:pt>
                <c:pt idx="64">
                  <c:v>30</c:v>
                </c:pt>
                <c:pt idx="65">
                  <c:v>30</c:v>
                </c:pt>
                <c:pt idx="66">
                  <c:v>32</c:v>
                </c:pt>
                <c:pt idx="67">
                  <c:v>36</c:v>
                </c:pt>
                <c:pt idx="68">
                  <c:v>31</c:v>
                </c:pt>
                <c:pt idx="69">
                  <c:v>78</c:v>
                </c:pt>
                <c:pt idx="70">
                  <c:v>35</c:v>
                </c:pt>
                <c:pt idx="71">
                  <c:v>43</c:v>
                </c:pt>
                <c:pt idx="72">
                  <c:v>33</c:v>
                </c:pt>
                <c:pt idx="73">
                  <c:v>49</c:v>
                </c:pt>
                <c:pt idx="74">
                  <c:v>27</c:v>
                </c:pt>
                <c:pt idx="75">
                  <c:v>52</c:v>
                </c:pt>
                <c:pt idx="76">
                  <c:v>41</c:v>
                </c:pt>
                <c:pt idx="77">
                  <c:v>34</c:v>
                </c:pt>
                <c:pt idx="78">
                  <c:v>26</c:v>
                </c:pt>
                <c:pt idx="79">
                  <c:v>52</c:v>
                </c:pt>
                <c:pt idx="80">
                  <c:v>23</c:v>
                </c:pt>
                <c:pt idx="81">
                  <c:v>18</c:v>
                </c:pt>
                <c:pt idx="82">
                  <c:v>35</c:v>
                </c:pt>
                <c:pt idx="83">
                  <c:v>32</c:v>
                </c:pt>
                <c:pt idx="84">
                  <c:v>41</c:v>
                </c:pt>
                <c:pt idx="85">
                  <c:v>45</c:v>
                </c:pt>
                <c:pt idx="86">
                  <c:v>33</c:v>
                </c:pt>
                <c:pt idx="87">
                  <c:v>26</c:v>
                </c:pt>
                <c:pt idx="88">
                  <c:v>33</c:v>
                </c:pt>
                <c:pt idx="89">
                  <c:v>23</c:v>
                </c:pt>
                <c:pt idx="90">
                  <c:v>26</c:v>
                </c:pt>
                <c:pt idx="91">
                  <c:v>25</c:v>
                </c:pt>
                <c:pt idx="92">
                  <c:v>54</c:v>
                </c:pt>
                <c:pt idx="93">
                  <c:v>34</c:v>
                </c:pt>
                <c:pt idx="94">
                  <c:v>32</c:v>
                </c:pt>
                <c:pt idx="95">
                  <c:v>43</c:v>
                </c:pt>
                <c:pt idx="96">
                  <c:v>31</c:v>
                </c:pt>
                <c:pt idx="97">
                  <c:v>28</c:v>
                </c:pt>
                <c:pt idx="98">
                  <c:v>22</c:v>
                </c:pt>
                <c:pt idx="99">
                  <c:v>17</c:v>
                </c:pt>
                <c:pt idx="100">
                  <c:v>29</c:v>
                </c:pt>
                <c:pt idx="101">
                  <c:v>37</c:v>
                </c:pt>
                <c:pt idx="102">
                  <c:v>64</c:v>
                </c:pt>
                <c:pt idx="103">
                  <c:v>17</c:v>
                </c:pt>
                <c:pt idx="104">
                  <c:v>25</c:v>
                </c:pt>
                <c:pt idx="105">
                  <c:v>48</c:v>
                </c:pt>
                <c:pt idx="106">
                  <c:v>30</c:v>
                </c:pt>
                <c:pt idx="107">
                  <c:v>32</c:v>
                </c:pt>
                <c:pt idx="108">
                  <c:v>46</c:v>
                </c:pt>
                <c:pt idx="109">
                  <c:v>18</c:v>
                </c:pt>
                <c:pt idx="110">
                  <c:v>41</c:v>
                </c:pt>
                <c:pt idx="111">
                  <c:v>29</c:v>
                </c:pt>
                <c:pt idx="112">
                  <c:v>29</c:v>
                </c:pt>
                <c:pt idx="113">
                  <c:v>30</c:v>
                </c:pt>
                <c:pt idx="114">
                  <c:v>19</c:v>
                </c:pt>
                <c:pt idx="115">
                  <c:v>17</c:v>
                </c:pt>
                <c:pt idx="116">
                  <c:v>17</c:v>
                </c:pt>
                <c:pt idx="117">
                  <c:v>0</c:v>
                </c:pt>
                <c:pt idx="118">
                  <c:v>13</c:v>
                </c:pt>
                <c:pt idx="119">
                  <c:v>31</c:v>
                </c:pt>
                <c:pt idx="120">
                  <c:v>38</c:v>
                </c:pt>
                <c:pt idx="121">
                  <c:v>0</c:v>
                </c:pt>
                <c:pt idx="122">
                  <c:v>32</c:v>
                </c:pt>
                <c:pt idx="123">
                  <c:v>14</c:v>
                </c:pt>
                <c:pt idx="124">
                  <c:v>31</c:v>
                </c:pt>
                <c:pt idx="125">
                  <c:v>22</c:v>
                </c:pt>
                <c:pt idx="126">
                  <c:v>34</c:v>
                </c:pt>
                <c:pt idx="127">
                  <c:v>12</c:v>
                </c:pt>
                <c:pt idx="128">
                  <c:v>31</c:v>
                </c:pt>
                <c:pt idx="129">
                  <c:v>15</c:v>
                </c:pt>
                <c:pt idx="130">
                  <c:v>32</c:v>
                </c:pt>
                <c:pt idx="131">
                  <c:v>0</c:v>
                </c:pt>
                <c:pt idx="132">
                  <c:v>43</c:v>
                </c:pt>
                <c:pt idx="133">
                  <c:v>0</c:v>
                </c:pt>
                <c:pt idx="134">
                  <c:v>20</c:v>
                </c:pt>
                <c:pt idx="135">
                  <c:v>12</c:v>
                </c:pt>
                <c:pt idx="136">
                  <c:v>17</c:v>
                </c:pt>
                <c:pt idx="137">
                  <c:v>35</c:v>
                </c:pt>
                <c:pt idx="138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B-4723-B9A0-7A8153ED2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D9B-4723-B9A0-7A8153ED291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D9B-4723-B9A0-7A8153ED291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9B-4723-B9A0-7A8153ED291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9B-4723-B9A0-7A8153ED291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D9B-4723-B9A0-7A8153ED291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D9B-4723-B9A0-7A8153ED291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D9B-4723-B9A0-7A8153ED291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D9B-4723-B9A0-7A8153ED291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D9B-4723-B9A0-7A8153ED291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D9B-4723-B9A0-7A8153ED291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D9B-4723-B9A0-7A8153ED291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D9B-4723-B9A0-7A8153ED291C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'Best Targeted Marketing Targets'!$D$1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Targets'!$D$2:$D$140</c:f>
              <c:numCache>
                <c:formatCode>General</c:formatCode>
                <c:ptCount val="139"/>
                <c:pt idx="0">
                  <c:v>1504</c:v>
                </c:pt>
                <c:pt idx="1">
                  <c:v>1431</c:v>
                </c:pt>
                <c:pt idx="2">
                  <c:v>873</c:v>
                </c:pt>
                <c:pt idx="3">
                  <c:v>1056</c:v>
                </c:pt>
                <c:pt idx="4">
                  <c:v>785</c:v>
                </c:pt>
                <c:pt idx="5">
                  <c:v>537</c:v>
                </c:pt>
                <c:pt idx="6">
                  <c:v>1887</c:v>
                </c:pt>
                <c:pt idx="7">
                  <c:v>526</c:v>
                </c:pt>
                <c:pt idx="8">
                  <c:v>600</c:v>
                </c:pt>
                <c:pt idx="9">
                  <c:v>823</c:v>
                </c:pt>
                <c:pt idx="10">
                  <c:v>612</c:v>
                </c:pt>
                <c:pt idx="11">
                  <c:v>0</c:v>
                </c:pt>
                <c:pt idx="12">
                  <c:v>499</c:v>
                </c:pt>
                <c:pt idx="13">
                  <c:v>573</c:v>
                </c:pt>
                <c:pt idx="14">
                  <c:v>532</c:v>
                </c:pt>
                <c:pt idx="15">
                  <c:v>501</c:v>
                </c:pt>
                <c:pt idx="16">
                  <c:v>660</c:v>
                </c:pt>
                <c:pt idx="17">
                  <c:v>0</c:v>
                </c:pt>
                <c:pt idx="18">
                  <c:v>677</c:v>
                </c:pt>
                <c:pt idx="19">
                  <c:v>705</c:v>
                </c:pt>
                <c:pt idx="20">
                  <c:v>565</c:v>
                </c:pt>
                <c:pt idx="21">
                  <c:v>447</c:v>
                </c:pt>
                <c:pt idx="22">
                  <c:v>493</c:v>
                </c:pt>
                <c:pt idx="23">
                  <c:v>349</c:v>
                </c:pt>
                <c:pt idx="24">
                  <c:v>395</c:v>
                </c:pt>
                <c:pt idx="25">
                  <c:v>443</c:v>
                </c:pt>
                <c:pt idx="26">
                  <c:v>484</c:v>
                </c:pt>
                <c:pt idx="27">
                  <c:v>447</c:v>
                </c:pt>
                <c:pt idx="28">
                  <c:v>402</c:v>
                </c:pt>
                <c:pt idx="29">
                  <c:v>549</c:v>
                </c:pt>
                <c:pt idx="30">
                  <c:v>491</c:v>
                </c:pt>
                <c:pt idx="31">
                  <c:v>427</c:v>
                </c:pt>
                <c:pt idx="32">
                  <c:v>333</c:v>
                </c:pt>
                <c:pt idx="33">
                  <c:v>357</c:v>
                </c:pt>
                <c:pt idx="34">
                  <c:v>349</c:v>
                </c:pt>
                <c:pt idx="35">
                  <c:v>308</c:v>
                </c:pt>
                <c:pt idx="36">
                  <c:v>374</c:v>
                </c:pt>
                <c:pt idx="37">
                  <c:v>341</c:v>
                </c:pt>
                <c:pt idx="38">
                  <c:v>390</c:v>
                </c:pt>
                <c:pt idx="39">
                  <c:v>351</c:v>
                </c:pt>
                <c:pt idx="40">
                  <c:v>277</c:v>
                </c:pt>
                <c:pt idx="41">
                  <c:v>581</c:v>
                </c:pt>
                <c:pt idx="42">
                  <c:v>359</c:v>
                </c:pt>
                <c:pt idx="43">
                  <c:v>399</c:v>
                </c:pt>
                <c:pt idx="44">
                  <c:v>274</c:v>
                </c:pt>
                <c:pt idx="45">
                  <c:v>445</c:v>
                </c:pt>
                <c:pt idx="46">
                  <c:v>374</c:v>
                </c:pt>
                <c:pt idx="47">
                  <c:v>326</c:v>
                </c:pt>
                <c:pt idx="48">
                  <c:v>321</c:v>
                </c:pt>
                <c:pt idx="49">
                  <c:v>437</c:v>
                </c:pt>
                <c:pt idx="50">
                  <c:v>432</c:v>
                </c:pt>
                <c:pt idx="51">
                  <c:v>393</c:v>
                </c:pt>
                <c:pt idx="52">
                  <c:v>353</c:v>
                </c:pt>
                <c:pt idx="53">
                  <c:v>308</c:v>
                </c:pt>
                <c:pt idx="54">
                  <c:v>263</c:v>
                </c:pt>
                <c:pt idx="55">
                  <c:v>265</c:v>
                </c:pt>
                <c:pt idx="56">
                  <c:v>298</c:v>
                </c:pt>
                <c:pt idx="57">
                  <c:v>292</c:v>
                </c:pt>
                <c:pt idx="58">
                  <c:v>346</c:v>
                </c:pt>
                <c:pt idx="59">
                  <c:v>301</c:v>
                </c:pt>
                <c:pt idx="60">
                  <c:v>327</c:v>
                </c:pt>
                <c:pt idx="61">
                  <c:v>327</c:v>
                </c:pt>
                <c:pt idx="62">
                  <c:v>388</c:v>
                </c:pt>
                <c:pt idx="63">
                  <c:v>256</c:v>
                </c:pt>
                <c:pt idx="64">
                  <c:v>311</c:v>
                </c:pt>
                <c:pt idx="65">
                  <c:v>296</c:v>
                </c:pt>
                <c:pt idx="66">
                  <c:v>287</c:v>
                </c:pt>
                <c:pt idx="67">
                  <c:v>287</c:v>
                </c:pt>
                <c:pt idx="68">
                  <c:v>311</c:v>
                </c:pt>
                <c:pt idx="69">
                  <c:v>275</c:v>
                </c:pt>
                <c:pt idx="70">
                  <c:v>318</c:v>
                </c:pt>
                <c:pt idx="71">
                  <c:v>308</c:v>
                </c:pt>
                <c:pt idx="72">
                  <c:v>401</c:v>
                </c:pt>
                <c:pt idx="73">
                  <c:v>368</c:v>
                </c:pt>
                <c:pt idx="74">
                  <c:v>251</c:v>
                </c:pt>
                <c:pt idx="75">
                  <c:v>344</c:v>
                </c:pt>
                <c:pt idx="76">
                  <c:v>252</c:v>
                </c:pt>
                <c:pt idx="77">
                  <c:v>449</c:v>
                </c:pt>
                <c:pt idx="78">
                  <c:v>267</c:v>
                </c:pt>
                <c:pt idx="79">
                  <c:v>305</c:v>
                </c:pt>
                <c:pt idx="80">
                  <c:v>207</c:v>
                </c:pt>
                <c:pt idx="81">
                  <c:v>204</c:v>
                </c:pt>
                <c:pt idx="82">
                  <c:v>352</c:v>
                </c:pt>
                <c:pt idx="83">
                  <c:v>240</c:v>
                </c:pt>
                <c:pt idx="84">
                  <c:v>236</c:v>
                </c:pt>
                <c:pt idx="85">
                  <c:v>266</c:v>
                </c:pt>
                <c:pt idx="86">
                  <c:v>239</c:v>
                </c:pt>
                <c:pt idx="87">
                  <c:v>241</c:v>
                </c:pt>
                <c:pt idx="88">
                  <c:v>275</c:v>
                </c:pt>
                <c:pt idx="89">
                  <c:v>174</c:v>
                </c:pt>
                <c:pt idx="90">
                  <c:v>264</c:v>
                </c:pt>
                <c:pt idx="91">
                  <c:v>238</c:v>
                </c:pt>
                <c:pt idx="92">
                  <c:v>262</c:v>
                </c:pt>
                <c:pt idx="93">
                  <c:v>264</c:v>
                </c:pt>
                <c:pt idx="94">
                  <c:v>281</c:v>
                </c:pt>
                <c:pt idx="95">
                  <c:v>370</c:v>
                </c:pt>
                <c:pt idx="96">
                  <c:v>321</c:v>
                </c:pt>
                <c:pt idx="97">
                  <c:v>224</c:v>
                </c:pt>
                <c:pt idx="98">
                  <c:v>260</c:v>
                </c:pt>
                <c:pt idx="99">
                  <c:v>207</c:v>
                </c:pt>
                <c:pt idx="100">
                  <c:v>343</c:v>
                </c:pt>
                <c:pt idx="101">
                  <c:v>186</c:v>
                </c:pt>
                <c:pt idx="102">
                  <c:v>246</c:v>
                </c:pt>
                <c:pt idx="103">
                  <c:v>168</c:v>
                </c:pt>
                <c:pt idx="104">
                  <c:v>219</c:v>
                </c:pt>
                <c:pt idx="105">
                  <c:v>296</c:v>
                </c:pt>
                <c:pt idx="106">
                  <c:v>236</c:v>
                </c:pt>
                <c:pt idx="107">
                  <c:v>231</c:v>
                </c:pt>
                <c:pt idx="108">
                  <c:v>222</c:v>
                </c:pt>
                <c:pt idx="109">
                  <c:v>231</c:v>
                </c:pt>
                <c:pt idx="110">
                  <c:v>438</c:v>
                </c:pt>
                <c:pt idx="111">
                  <c:v>200</c:v>
                </c:pt>
                <c:pt idx="112">
                  <c:v>192</c:v>
                </c:pt>
                <c:pt idx="113">
                  <c:v>201</c:v>
                </c:pt>
                <c:pt idx="114">
                  <c:v>192</c:v>
                </c:pt>
                <c:pt idx="115">
                  <c:v>146</c:v>
                </c:pt>
                <c:pt idx="116">
                  <c:v>292</c:v>
                </c:pt>
                <c:pt idx="117">
                  <c:v>0</c:v>
                </c:pt>
                <c:pt idx="118">
                  <c:v>201</c:v>
                </c:pt>
                <c:pt idx="119">
                  <c:v>279</c:v>
                </c:pt>
                <c:pt idx="120">
                  <c:v>213</c:v>
                </c:pt>
                <c:pt idx="121">
                  <c:v>0</c:v>
                </c:pt>
                <c:pt idx="122">
                  <c:v>384</c:v>
                </c:pt>
                <c:pt idx="123">
                  <c:v>202</c:v>
                </c:pt>
                <c:pt idx="124">
                  <c:v>180</c:v>
                </c:pt>
                <c:pt idx="125">
                  <c:v>173</c:v>
                </c:pt>
                <c:pt idx="126">
                  <c:v>200</c:v>
                </c:pt>
                <c:pt idx="127">
                  <c:v>158</c:v>
                </c:pt>
                <c:pt idx="128">
                  <c:v>445</c:v>
                </c:pt>
                <c:pt idx="129">
                  <c:v>182</c:v>
                </c:pt>
                <c:pt idx="130">
                  <c:v>199</c:v>
                </c:pt>
                <c:pt idx="131">
                  <c:v>0</c:v>
                </c:pt>
                <c:pt idx="132">
                  <c:v>304</c:v>
                </c:pt>
                <c:pt idx="133">
                  <c:v>0</c:v>
                </c:pt>
                <c:pt idx="134">
                  <c:v>200</c:v>
                </c:pt>
                <c:pt idx="135">
                  <c:v>199</c:v>
                </c:pt>
                <c:pt idx="136">
                  <c:v>132</c:v>
                </c:pt>
                <c:pt idx="137">
                  <c:v>370</c:v>
                </c:pt>
                <c:pt idx="138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A-4E65-AB8C-1583D431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FA-4E65-AB8C-1583D4313AD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2FA-4E65-AB8C-1583D4313AD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FA-4E65-AB8C-1583D4313AD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FA-4E65-AB8C-1583D4313AD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FA-4E65-AB8C-1583D4313AD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FA-4E65-AB8C-1583D4313AD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2FA-4E65-AB8C-1583D4313AD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2FA-4E65-AB8C-1583D4313AD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2FA-4E65-AB8C-1583D4313AD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2FA-4E65-AB8C-1583D4313AD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2FA-4E65-AB8C-1583D4313AD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2FA-4E65-AB8C-1583D4313AD8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3"/>
          <c:tx>
            <c:strRef>
              <c:f>'Best Targeted Marketing Targets'!$E$1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Targets'!$E$2:$E$140</c:f>
              <c:numCache>
                <c:formatCode>General</c:formatCode>
                <c:ptCount val="139"/>
                <c:pt idx="0">
                  <c:v>2365</c:v>
                </c:pt>
                <c:pt idx="1">
                  <c:v>2094</c:v>
                </c:pt>
                <c:pt idx="2">
                  <c:v>1638</c:v>
                </c:pt>
                <c:pt idx="3">
                  <c:v>1409</c:v>
                </c:pt>
                <c:pt idx="4">
                  <c:v>1264</c:v>
                </c:pt>
                <c:pt idx="5">
                  <c:v>957</c:v>
                </c:pt>
                <c:pt idx="6">
                  <c:v>2874</c:v>
                </c:pt>
                <c:pt idx="7">
                  <c:v>951</c:v>
                </c:pt>
                <c:pt idx="8">
                  <c:v>858</c:v>
                </c:pt>
                <c:pt idx="9">
                  <c:v>1148</c:v>
                </c:pt>
                <c:pt idx="10">
                  <c:v>889</c:v>
                </c:pt>
                <c:pt idx="11">
                  <c:v>0</c:v>
                </c:pt>
                <c:pt idx="12">
                  <c:v>843</c:v>
                </c:pt>
                <c:pt idx="13">
                  <c:v>899</c:v>
                </c:pt>
                <c:pt idx="14">
                  <c:v>812</c:v>
                </c:pt>
                <c:pt idx="15">
                  <c:v>979</c:v>
                </c:pt>
                <c:pt idx="16">
                  <c:v>1262</c:v>
                </c:pt>
                <c:pt idx="17">
                  <c:v>0</c:v>
                </c:pt>
                <c:pt idx="18">
                  <c:v>1086</c:v>
                </c:pt>
                <c:pt idx="19">
                  <c:v>1020</c:v>
                </c:pt>
                <c:pt idx="20">
                  <c:v>814</c:v>
                </c:pt>
                <c:pt idx="21">
                  <c:v>724</c:v>
                </c:pt>
                <c:pt idx="22">
                  <c:v>788</c:v>
                </c:pt>
                <c:pt idx="23">
                  <c:v>800</c:v>
                </c:pt>
                <c:pt idx="24">
                  <c:v>648</c:v>
                </c:pt>
                <c:pt idx="25">
                  <c:v>683</c:v>
                </c:pt>
                <c:pt idx="26">
                  <c:v>703</c:v>
                </c:pt>
                <c:pt idx="27">
                  <c:v>768</c:v>
                </c:pt>
                <c:pt idx="28">
                  <c:v>715</c:v>
                </c:pt>
                <c:pt idx="29">
                  <c:v>1045</c:v>
                </c:pt>
                <c:pt idx="30">
                  <c:v>723</c:v>
                </c:pt>
                <c:pt idx="31">
                  <c:v>649</c:v>
                </c:pt>
                <c:pt idx="32">
                  <c:v>670</c:v>
                </c:pt>
                <c:pt idx="33">
                  <c:v>582</c:v>
                </c:pt>
                <c:pt idx="34">
                  <c:v>643</c:v>
                </c:pt>
                <c:pt idx="35">
                  <c:v>532</c:v>
                </c:pt>
                <c:pt idx="36">
                  <c:v>582</c:v>
                </c:pt>
                <c:pt idx="37">
                  <c:v>582</c:v>
                </c:pt>
                <c:pt idx="38">
                  <c:v>606</c:v>
                </c:pt>
                <c:pt idx="39">
                  <c:v>729</c:v>
                </c:pt>
                <c:pt idx="40">
                  <c:v>489</c:v>
                </c:pt>
                <c:pt idx="41">
                  <c:v>893</c:v>
                </c:pt>
                <c:pt idx="42">
                  <c:v>605</c:v>
                </c:pt>
                <c:pt idx="43">
                  <c:v>753</c:v>
                </c:pt>
                <c:pt idx="44">
                  <c:v>526</c:v>
                </c:pt>
                <c:pt idx="45">
                  <c:v>854</c:v>
                </c:pt>
                <c:pt idx="46">
                  <c:v>575</c:v>
                </c:pt>
                <c:pt idx="47">
                  <c:v>503</c:v>
                </c:pt>
                <c:pt idx="48">
                  <c:v>514</c:v>
                </c:pt>
                <c:pt idx="49">
                  <c:v>647</c:v>
                </c:pt>
                <c:pt idx="50">
                  <c:v>786</c:v>
                </c:pt>
                <c:pt idx="51">
                  <c:v>591</c:v>
                </c:pt>
                <c:pt idx="52">
                  <c:v>546</c:v>
                </c:pt>
                <c:pt idx="53">
                  <c:v>639</c:v>
                </c:pt>
                <c:pt idx="54">
                  <c:v>578</c:v>
                </c:pt>
                <c:pt idx="55">
                  <c:v>397</c:v>
                </c:pt>
                <c:pt idx="56">
                  <c:v>572</c:v>
                </c:pt>
                <c:pt idx="57">
                  <c:v>436</c:v>
                </c:pt>
                <c:pt idx="58">
                  <c:v>567</c:v>
                </c:pt>
                <c:pt idx="59">
                  <c:v>593</c:v>
                </c:pt>
                <c:pt idx="60">
                  <c:v>580</c:v>
                </c:pt>
                <c:pt idx="61">
                  <c:v>552</c:v>
                </c:pt>
                <c:pt idx="62">
                  <c:v>561</c:v>
                </c:pt>
                <c:pt idx="63">
                  <c:v>394</c:v>
                </c:pt>
                <c:pt idx="64">
                  <c:v>459</c:v>
                </c:pt>
                <c:pt idx="65">
                  <c:v>501</c:v>
                </c:pt>
                <c:pt idx="66">
                  <c:v>534</c:v>
                </c:pt>
                <c:pt idx="67">
                  <c:v>418</c:v>
                </c:pt>
                <c:pt idx="68">
                  <c:v>525</c:v>
                </c:pt>
                <c:pt idx="69">
                  <c:v>476</c:v>
                </c:pt>
                <c:pt idx="70">
                  <c:v>455</c:v>
                </c:pt>
                <c:pt idx="71">
                  <c:v>534</c:v>
                </c:pt>
                <c:pt idx="72">
                  <c:v>575</c:v>
                </c:pt>
                <c:pt idx="73">
                  <c:v>552</c:v>
                </c:pt>
                <c:pt idx="74">
                  <c:v>378</c:v>
                </c:pt>
                <c:pt idx="75">
                  <c:v>469</c:v>
                </c:pt>
                <c:pt idx="76">
                  <c:v>409</c:v>
                </c:pt>
                <c:pt idx="77">
                  <c:v>643</c:v>
                </c:pt>
                <c:pt idx="78">
                  <c:v>468</c:v>
                </c:pt>
                <c:pt idx="79">
                  <c:v>461</c:v>
                </c:pt>
                <c:pt idx="80">
                  <c:v>434</c:v>
                </c:pt>
                <c:pt idx="81">
                  <c:v>356</c:v>
                </c:pt>
                <c:pt idx="82">
                  <c:v>450</c:v>
                </c:pt>
                <c:pt idx="83">
                  <c:v>359</c:v>
                </c:pt>
                <c:pt idx="84">
                  <c:v>390</c:v>
                </c:pt>
                <c:pt idx="85">
                  <c:v>404</c:v>
                </c:pt>
                <c:pt idx="86">
                  <c:v>411</c:v>
                </c:pt>
                <c:pt idx="87">
                  <c:v>382</c:v>
                </c:pt>
                <c:pt idx="88">
                  <c:v>454</c:v>
                </c:pt>
                <c:pt idx="89">
                  <c:v>329</c:v>
                </c:pt>
                <c:pt idx="90">
                  <c:v>379</c:v>
                </c:pt>
                <c:pt idx="91">
                  <c:v>345</c:v>
                </c:pt>
                <c:pt idx="92">
                  <c:v>364</c:v>
                </c:pt>
                <c:pt idx="93">
                  <c:v>469</c:v>
                </c:pt>
                <c:pt idx="94">
                  <c:v>429</c:v>
                </c:pt>
                <c:pt idx="95">
                  <c:v>449</c:v>
                </c:pt>
                <c:pt idx="96">
                  <c:v>449</c:v>
                </c:pt>
                <c:pt idx="97">
                  <c:v>278</c:v>
                </c:pt>
                <c:pt idx="98">
                  <c:v>359</c:v>
                </c:pt>
                <c:pt idx="99">
                  <c:v>327</c:v>
                </c:pt>
                <c:pt idx="100">
                  <c:v>580</c:v>
                </c:pt>
                <c:pt idx="101">
                  <c:v>339</c:v>
                </c:pt>
                <c:pt idx="102">
                  <c:v>382</c:v>
                </c:pt>
                <c:pt idx="103">
                  <c:v>333</c:v>
                </c:pt>
                <c:pt idx="104">
                  <c:v>457</c:v>
                </c:pt>
                <c:pt idx="105">
                  <c:v>423</c:v>
                </c:pt>
                <c:pt idx="106">
                  <c:v>358</c:v>
                </c:pt>
                <c:pt idx="107">
                  <c:v>427</c:v>
                </c:pt>
                <c:pt idx="108">
                  <c:v>358</c:v>
                </c:pt>
                <c:pt idx="109">
                  <c:v>374</c:v>
                </c:pt>
                <c:pt idx="110">
                  <c:v>652</c:v>
                </c:pt>
                <c:pt idx="111">
                  <c:v>401</c:v>
                </c:pt>
                <c:pt idx="112">
                  <c:v>306</c:v>
                </c:pt>
                <c:pt idx="113">
                  <c:v>344</c:v>
                </c:pt>
                <c:pt idx="114">
                  <c:v>348</c:v>
                </c:pt>
                <c:pt idx="115">
                  <c:v>239</c:v>
                </c:pt>
                <c:pt idx="116">
                  <c:v>501</c:v>
                </c:pt>
                <c:pt idx="117">
                  <c:v>0</c:v>
                </c:pt>
                <c:pt idx="118">
                  <c:v>295</c:v>
                </c:pt>
                <c:pt idx="119">
                  <c:v>313</c:v>
                </c:pt>
                <c:pt idx="120">
                  <c:v>308</c:v>
                </c:pt>
                <c:pt idx="121">
                  <c:v>0</c:v>
                </c:pt>
                <c:pt idx="122">
                  <c:v>677</c:v>
                </c:pt>
                <c:pt idx="123">
                  <c:v>312</c:v>
                </c:pt>
                <c:pt idx="124">
                  <c:v>279</c:v>
                </c:pt>
                <c:pt idx="125">
                  <c:v>330</c:v>
                </c:pt>
                <c:pt idx="126">
                  <c:v>300</c:v>
                </c:pt>
                <c:pt idx="127">
                  <c:v>313</c:v>
                </c:pt>
                <c:pt idx="128">
                  <c:v>661</c:v>
                </c:pt>
                <c:pt idx="129">
                  <c:v>262</c:v>
                </c:pt>
                <c:pt idx="130">
                  <c:v>212</c:v>
                </c:pt>
                <c:pt idx="131">
                  <c:v>0</c:v>
                </c:pt>
                <c:pt idx="132">
                  <c:v>377</c:v>
                </c:pt>
                <c:pt idx="133">
                  <c:v>0</c:v>
                </c:pt>
                <c:pt idx="134">
                  <c:v>237</c:v>
                </c:pt>
                <c:pt idx="135">
                  <c:v>290</c:v>
                </c:pt>
                <c:pt idx="136">
                  <c:v>225</c:v>
                </c:pt>
                <c:pt idx="137">
                  <c:v>610</c:v>
                </c:pt>
                <c:pt idx="138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A-40CF-9614-00BAD2DC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7A-40CF-9614-00BAD2DC155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77A-40CF-9614-00BAD2DC155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77A-40CF-9614-00BAD2DC155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77A-40CF-9614-00BAD2DC155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77A-40CF-9614-00BAD2DC155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77A-40CF-9614-00BAD2DC155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77A-40CF-9614-00BAD2DC155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77A-40CF-9614-00BAD2DC155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77A-40CF-9614-00BAD2DC155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77A-40CF-9614-00BAD2DC155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77A-40CF-9614-00BAD2DC155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77A-40CF-9614-00BAD2DC1557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4"/>
          <c:tx>
            <c:strRef>
              <c:f>'Best Targeted Marketing Targets'!$F$1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Targets'!$F$2:$F$140</c:f>
              <c:numCache>
                <c:formatCode>General</c:formatCode>
                <c:ptCount val="139"/>
                <c:pt idx="0">
                  <c:v>8419</c:v>
                </c:pt>
                <c:pt idx="1">
                  <c:v>4108</c:v>
                </c:pt>
                <c:pt idx="2">
                  <c:v>3386</c:v>
                </c:pt>
                <c:pt idx="3">
                  <c:v>2652</c:v>
                </c:pt>
                <c:pt idx="4">
                  <c:v>2380</c:v>
                </c:pt>
                <c:pt idx="5">
                  <c:v>1924</c:v>
                </c:pt>
                <c:pt idx="6">
                  <c:v>4826</c:v>
                </c:pt>
                <c:pt idx="7">
                  <c:v>1760</c:v>
                </c:pt>
                <c:pt idx="8">
                  <c:v>1482</c:v>
                </c:pt>
                <c:pt idx="9">
                  <c:v>2008</c:v>
                </c:pt>
                <c:pt idx="10">
                  <c:v>1584</c:v>
                </c:pt>
                <c:pt idx="11">
                  <c:v>0</c:v>
                </c:pt>
                <c:pt idx="12">
                  <c:v>1805</c:v>
                </c:pt>
                <c:pt idx="13">
                  <c:v>2045</c:v>
                </c:pt>
                <c:pt idx="14">
                  <c:v>1782</c:v>
                </c:pt>
                <c:pt idx="15">
                  <c:v>2191</c:v>
                </c:pt>
                <c:pt idx="16">
                  <c:v>2923</c:v>
                </c:pt>
                <c:pt idx="17">
                  <c:v>0</c:v>
                </c:pt>
                <c:pt idx="18">
                  <c:v>1814</c:v>
                </c:pt>
                <c:pt idx="19">
                  <c:v>1908</c:v>
                </c:pt>
                <c:pt idx="20">
                  <c:v>1778</c:v>
                </c:pt>
                <c:pt idx="21">
                  <c:v>1447</c:v>
                </c:pt>
                <c:pt idx="22">
                  <c:v>1312</c:v>
                </c:pt>
                <c:pt idx="23">
                  <c:v>1432</c:v>
                </c:pt>
                <c:pt idx="24">
                  <c:v>1217</c:v>
                </c:pt>
                <c:pt idx="25">
                  <c:v>1278</c:v>
                </c:pt>
                <c:pt idx="26">
                  <c:v>1724</c:v>
                </c:pt>
                <c:pt idx="27">
                  <c:v>1287</c:v>
                </c:pt>
                <c:pt idx="28">
                  <c:v>1431</c:v>
                </c:pt>
                <c:pt idx="29">
                  <c:v>2035</c:v>
                </c:pt>
                <c:pt idx="30">
                  <c:v>1205</c:v>
                </c:pt>
                <c:pt idx="31">
                  <c:v>1270</c:v>
                </c:pt>
                <c:pt idx="32">
                  <c:v>1397</c:v>
                </c:pt>
                <c:pt idx="33">
                  <c:v>1031</c:v>
                </c:pt>
                <c:pt idx="34">
                  <c:v>1180</c:v>
                </c:pt>
                <c:pt idx="35">
                  <c:v>1009</c:v>
                </c:pt>
                <c:pt idx="36">
                  <c:v>1015</c:v>
                </c:pt>
                <c:pt idx="37">
                  <c:v>1040</c:v>
                </c:pt>
                <c:pt idx="38">
                  <c:v>894</c:v>
                </c:pt>
                <c:pt idx="39">
                  <c:v>1208</c:v>
                </c:pt>
                <c:pt idx="40">
                  <c:v>939</c:v>
                </c:pt>
                <c:pt idx="41">
                  <c:v>1579</c:v>
                </c:pt>
                <c:pt idx="42">
                  <c:v>1005</c:v>
                </c:pt>
                <c:pt idx="43">
                  <c:v>1481</c:v>
                </c:pt>
                <c:pt idx="44">
                  <c:v>857</c:v>
                </c:pt>
                <c:pt idx="45">
                  <c:v>1312</c:v>
                </c:pt>
                <c:pt idx="46">
                  <c:v>1078</c:v>
                </c:pt>
                <c:pt idx="47">
                  <c:v>1254</c:v>
                </c:pt>
                <c:pt idx="48">
                  <c:v>935</c:v>
                </c:pt>
                <c:pt idx="49">
                  <c:v>1021</c:v>
                </c:pt>
                <c:pt idx="50">
                  <c:v>1220</c:v>
                </c:pt>
                <c:pt idx="51">
                  <c:v>1013</c:v>
                </c:pt>
                <c:pt idx="52">
                  <c:v>946</c:v>
                </c:pt>
                <c:pt idx="53">
                  <c:v>1164</c:v>
                </c:pt>
                <c:pt idx="54">
                  <c:v>907</c:v>
                </c:pt>
                <c:pt idx="55">
                  <c:v>842</c:v>
                </c:pt>
                <c:pt idx="56">
                  <c:v>960</c:v>
                </c:pt>
                <c:pt idx="57">
                  <c:v>754</c:v>
                </c:pt>
                <c:pt idx="58">
                  <c:v>926</c:v>
                </c:pt>
                <c:pt idx="59">
                  <c:v>880</c:v>
                </c:pt>
                <c:pt idx="60">
                  <c:v>898</c:v>
                </c:pt>
                <c:pt idx="61">
                  <c:v>1176</c:v>
                </c:pt>
                <c:pt idx="62">
                  <c:v>1038</c:v>
                </c:pt>
                <c:pt idx="63">
                  <c:v>873</c:v>
                </c:pt>
                <c:pt idx="64">
                  <c:v>781</c:v>
                </c:pt>
                <c:pt idx="65">
                  <c:v>808</c:v>
                </c:pt>
                <c:pt idx="66">
                  <c:v>866</c:v>
                </c:pt>
                <c:pt idx="67">
                  <c:v>799</c:v>
                </c:pt>
                <c:pt idx="68">
                  <c:v>826</c:v>
                </c:pt>
                <c:pt idx="69">
                  <c:v>739</c:v>
                </c:pt>
                <c:pt idx="70">
                  <c:v>885</c:v>
                </c:pt>
                <c:pt idx="71">
                  <c:v>948</c:v>
                </c:pt>
                <c:pt idx="72">
                  <c:v>1015</c:v>
                </c:pt>
                <c:pt idx="73">
                  <c:v>897</c:v>
                </c:pt>
                <c:pt idx="74">
                  <c:v>708</c:v>
                </c:pt>
                <c:pt idx="75">
                  <c:v>759</c:v>
                </c:pt>
                <c:pt idx="76">
                  <c:v>838</c:v>
                </c:pt>
                <c:pt idx="77">
                  <c:v>1009</c:v>
                </c:pt>
                <c:pt idx="78">
                  <c:v>897</c:v>
                </c:pt>
                <c:pt idx="79">
                  <c:v>723</c:v>
                </c:pt>
                <c:pt idx="80">
                  <c:v>837</c:v>
                </c:pt>
                <c:pt idx="81">
                  <c:v>763</c:v>
                </c:pt>
                <c:pt idx="82">
                  <c:v>902</c:v>
                </c:pt>
                <c:pt idx="83">
                  <c:v>699</c:v>
                </c:pt>
                <c:pt idx="84">
                  <c:v>717</c:v>
                </c:pt>
                <c:pt idx="85">
                  <c:v>661</c:v>
                </c:pt>
                <c:pt idx="86">
                  <c:v>713</c:v>
                </c:pt>
                <c:pt idx="87">
                  <c:v>719</c:v>
                </c:pt>
                <c:pt idx="88">
                  <c:v>814</c:v>
                </c:pt>
                <c:pt idx="89">
                  <c:v>624</c:v>
                </c:pt>
                <c:pt idx="90">
                  <c:v>847</c:v>
                </c:pt>
                <c:pt idx="91">
                  <c:v>706</c:v>
                </c:pt>
                <c:pt idx="92">
                  <c:v>686</c:v>
                </c:pt>
                <c:pt idx="93">
                  <c:v>889</c:v>
                </c:pt>
                <c:pt idx="94">
                  <c:v>757</c:v>
                </c:pt>
                <c:pt idx="95">
                  <c:v>754</c:v>
                </c:pt>
                <c:pt idx="96">
                  <c:v>835</c:v>
                </c:pt>
                <c:pt idx="97">
                  <c:v>649</c:v>
                </c:pt>
                <c:pt idx="98">
                  <c:v>688</c:v>
                </c:pt>
                <c:pt idx="99">
                  <c:v>701</c:v>
                </c:pt>
                <c:pt idx="100">
                  <c:v>963</c:v>
                </c:pt>
                <c:pt idx="101">
                  <c:v>604</c:v>
                </c:pt>
                <c:pt idx="102">
                  <c:v>662</c:v>
                </c:pt>
                <c:pt idx="103">
                  <c:v>646</c:v>
                </c:pt>
                <c:pt idx="104">
                  <c:v>662</c:v>
                </c:pt>
                <c:pt idx="105">
                  <c:v>668</c:v>
                </c:pt>
                <c:pt idx="106">
                  <c:v>604</c:v>
                </c:pt>
                <c:pt idx="107">
                  <c:v>603</c:v>
                </c:pt>
                <c:pt idx="108">
                  <c:v>547</c:v>
                </c:pt>
                <c:pt idx="109">
                  <c:v>696</c:v>
                </c:pt>
                <c:pt idx="110">
                  <c:v>1394</c:v>
                </c:pt>
                <c:pt idx="111">
                  <c:v>605</c:v>
                </c:pt>
                <c:pt idx="112">
                  <c:v>618</c:v>
                </c:pt>
                <c:pt idx="113">
                  <c:v>551</c:v>
                </c:pt>
                <c:pt idx="114">
                  <c:v>657</c:v>
                </c:pt>
                <c:pt idx="115">
                  <c:v>552</c:v>
                </c:pt>
                <c:pt idx="116">
                  <c:v>874</c:v>
                </c:pt>
                <c:pt idx="117">
                  <c:v>0</c:v>
                </c:pt>
                <c:pt idx="118">
                  <c:v>680</c:v>
                </c:pt>
                <c:pt idx="119">
                  <c:v>545</c:v>
                </c:pt>
                <c:pt idx="120">
                  <c:v>582</c:v>
                </c:pt>
                <c:pt idx="121">
                  <c:v>0</c:v>
                </c:pt>
                <c:pt idx="122">
                  <c:v>1426</c:v>
                </c:pt>
                <c:pt idx="123">
                  <c:v>603</c:v>
                </c:pt>
                <c:pt idx="124">
                  <c:v>547</c:v>
                </c:pt>
                <c:pt idx="125">
                  <c:v>583</c:v>
                </c:pt>
                <c:pt idx="126">
                  <c:v>547</c:v>
                </c:pt>
                <c:pt idx="127">
                  <c:v>537</c:v>
                </c:pt>
                <c:pt idx="128">
                  <c:v>1233</c:v>
                </c:pt>
                <c:pt idx="129">
                  <c:v>665</c:v>
                </c:pt>
                <c:pt idx="130">
                  <c:v>495</c:v>
                </c:pt>
                <c:pt idx="131">
                  <c:v>0</c:v>
                </c:pt>
                <c:pt idx="132">
                  <c:v>698</c:v>
                </c:pt>
                <c:pt idx="133">
                  <c:v>0</c:v>
                </c:pt>
                <c:pt idx="134">
                  <c:v>468</c:v>
                </c:pt>
                <c:pt idx="135">
                  <c:v>581</c:v>
                </c:pt>
                <c:pt idx="136">
                  <c:v>453</c:v>
                </c:pt>
                <c:pt idx="137">
                  <c:v>1190</c:v>
                </c:pt>
                <c:pt idx="138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DE-4204-B453-1B3FAE5DA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5DE-4204-B453-1B3FAE5DA7D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5DE-4204-B453-1B3FAE5DA7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5DE-4204-B453-1B3FAE5DA7D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5DE-4204-B453-1B3FAE5DA7D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5DE-4204-B453-1B3FAE5DA7D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5DE-4204-B453-1B3FAE5DA7D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5DE-4204-B453-1B3FAE5DA7D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5DE-4204-B453-1B3FAE5DA7D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5DE-4204-B453-1B3FAE5DA7D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5DE-4204-B453-1B3FAE5DA7D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5DE-4204-B453-1B3FAE5DA7D7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5DE-4204-B453-1B3FAE5DA7D7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'Best Targeted Marketing Targets'!$G$1</c:f>
              <c:strCache>
                <c:ptCount val="1"/>
                <c:pt idx="0">
                  <c:v>June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Targets'!$G$2:$G$140</c:f>
              <c:numCache>
                <c:formatCode>General</c:formatCode>
                <c:ptCount val="139"/>
                <c:pt idx="0">
                  <c:v>11523</c:v>
                </c:pt>
                <c:pt idx="1">
                  <c:v>5077</c:v>
                </c:pt>
                <c:pt idx="2">
                  <c:v>4985</c:v>
                </c:pt>
                <c:pt idx="3">
                  <c:v>3232</c:v>
                </c:pt>
                <c:pt idx="4">
                  <c:v>3486</c:v>
                </c:pt>
                <c:pt idx="5">
                  <c:v>3096</c:v>
                </c:pt>
                <c:pt idx="6">
                  <c:v>5420</c:v>
                </c:pt>
                <c:pt idx="7">
                  <c:v>2951</c:v>
                </c:pt>
                <c:pt idx="8">
                  <c:v>2477</c:v>
                </c:pt>
                <c:pt idx="9">
                  <c:v>2586</c:v>
                </c:pt>
                <c:pt idx="10">
                  <c:v>2617</c:v>
                </c:pt>
                <c:pt idx="11">
                  <c:v>0</c:v>
                </c:pt>
                <c:pt idx="12">
                  <c:v>2570</c:v>
                </c:pt>
                <c:pt idx="13">
                  <c:v>2671</c:v>
                </c:pt>
                <c:pt idx="14">
                  <c:v>2397</c:v>
                </c:pt>
                <c:pt idx="15">
                  <c:v>2736</c:v>
                </c:pt>
                <c:pt idx="16">
                  <c:v>5541</c:v>
                </c:pt>
                <c:pt idx="17">
                  <c:v>0</c:v>
                </c:pt>
                <c:pt idx="18">
                  <c:v>2437</c:v>
                </c:pt>
                <c:pt idx="19">
                  <c:v>2261</c:v>
                </c:pt>
                <c:pt idx="20">
                  <c:v>2244</c:v>
                </c:pt>
                <c:pt idx="21">
                  <c:v>2141</c:v>
                </c:pt>
                <c:pt idx="22">
                  <c:v>2116</c:v>
                </c:pt>
                <c:pt idx="23">
                  <c:v>1819</c:v>
                </c:pt>
                <c:pt idx="24">
                  <c:v>1871</c:v>
                </c:pt>
                <c:pt idx="25">
                  <c:v>1791</c:v>
                </c:pt>
                <c:pt idx="26">
                  <c:v>2028</c:v>
                </c:pt>
                <c:pt idx="27">
                  <c:v>1851</c:v>
                </c:pt>
                <c:pt idx="28">
                  <c:v>1938</c:v>
                </c:pt>
                <c:pt idx="29">
                  <c:v>2959</c:v>
                </c:pt>
                <c:pt idx="30">
                  <c:v>1871</c:v>
                </c:pt>
                <c:pt idx="31">
                  <c:v>1933</c:v>
                </c:pt>
                <c:pt idx="32">
                  <c:v>2024</c:v>
                </c:pt>
                <c:pt idx="33">
                  <c:v>1629</c:v>
                </c:pt>
                <c:pt idx="34">
                  <c:v>1785</c:v>
                </c:pt>
                <c:pt idx="35">
                  <c:v>1566</c:v>
                </c:pt>
                <c:pt idx="36">
                  <c:v>1529</c:v>
                </c:pt>
                <c:pt idx="37">
                  <c:v>1649</c:v>
                </c:pt>
                <c:pt idx="38">
                  <c:v>1538</c:v>
                </c:pt>
                <c:pt idx="39">
                  <c:v>1569</c:v>
                </c:pt>
                <c:pt idx="40">
                  <c:v>1493</c:v>
                </c:pt>
                <c:pt idx="41">
                  <c:v>1818</c:v>
                </c:pt>
                <c:pt idx="42">
                  <c:v>1585</c:v>
                </c:pt>
                <c:pt idx="43">
                  <c:v>1834</c:v>
                </c:pt>
                <c:pt idx="44">
                  <c:v>1426</c:v>
                </c:pt>
                <c:pt idx="45">
                  <c:v>1370</c:v>
                </c:pt>
                <c:pt idx="46">
                  <c:v>1601</c:v>
                </c:pt>
                <c:pt idx="47">
                  <c:v>1581</c:v>
                </c:pt>
                <c:pt idx="48">
                  <c:v>1396</c:v>
                </c:pt>
                <c:pt idx="49">
                  <c:v>1566</c:v>
                </c:pt>
                <c:pt idx="50">
                  <c:v>1452</c:v>
                </c:pt>
                <c:pt idx="51">
                  <c:v>1511</c:v>
                </c:pt>
                <c:pt idx="52">
                  <c:v>1524</c:v>
                </c:pt>
                <c:pt idx="53">
                  <c:v>1562</c:v>
                </c:pt>
                <c:pt idx="54">
                  <c:v>1242</c:v>
                </c:pt>
                <c:pt idx="55">
                  <c:v>1587</c:v>
                </c:pt>
                <c:pt idx="56">
                  <c:v>1319</c:v>
                </c:pt>
                <c:pt idx="57">
                  <c:v>1392</c:v>
                </c:pt>
                <c:pt idx="58">
                  <c:v>1430</c:v>
                </c:pt>
                <c:pt idx="59">
                  <c:v>1316</c:v>
                </c:pt>
                <c:pt idx="60">
                  <c:v>1358</c:v>
                </c:pt>
                <c:pt idx="61">
                  <c:v>1400</c:v>
                </c:pt>
                <c:pt idx="62">
                  <c:v>1450</c:v>
                </c:pt>
                <c:pt idx="63">
                  <c:v>1337</c:v>
                </c:pt>
                <c:pt idx="64">
                  <c:v>1315</c:v>
                </c:pt>
                <c:pt idx="65">
                  <c:v>1276</c:v>
                </c:pt>
                <c:pt idx="66">
                  <c:v>1180</c:v>
                </c:pt>
                <c:pt idx="67">
                  <c:v>1206</c:v>
                </c:pt>
                <c:pt idx="68">
                  <c:v>1213</c:v>
                </c:pt>
                <c:pt idx="69">
                  <c:v>1252</c:v>
                </c:pt>
                <c:pt idx="70">
                  <c:v>1343</c:v>
                </c:pt>
                <c:pt idx="71">
                  <c:v>1304</c:v>
                </c:pt>
                <c:pt idx="72">
                  <c:v>1355</c:v>
                </c:pt>
                <c:pt idx="73">
                  <c:v>1216</c:v>
                </c:pt>
                <c:pt idx="74">
                  <c:v>1128</c:v>
                </c:pt>
                <c:pt idx="75">
                  <c:v>1303</c:v>
                </c:pt>
                <c:pt idx="76">
                  <c:v>1223</c:v>
                </c:pt>
                <c:pt idx="77">
                  <c:v>1193</c:v>
                </c:pt>
                <c:pt idx="78">
                  <c:v>1228</c:v>
                </c:pt>
                <c:pt idx="79">
                  <c:v>1060</c:v>
                </c:pt>
                <c:pt idx="80">
                  <c:v>1118</c:v>
                </c:pt>
                <c:pt idx="81">
                  <c:v>1208</c:v>
                </c:pt>
                <c:pt idx="82">
                  <c:v>1238</c:v>
                </c:pt>
                <c:pt idx="83">
                  <c:v>1159</c:v>
                </c:pt>
                <c:pt idx="84">
                  <c:v>1078</c:v>
                </c:pt>
                <c:pt idx="85">
                  <c:v>1107</c:v>
                </c:pt>
                <c:pt idx="86">
                  <c:v>1097</c:v>
                </c:pt>
                <c:pt idx="87">
                  <c:v>1046</c:v>
                </c:pt>
                <c:pt idx="88">
                  <c:v>1188</c:v>
                </c:pt>
                <c:pt idx="89">
                  <c:v>1056</c:v>
                </c:pt>
                <c:pt idx="90">
                  <c:v>1068</c:v>
                </c:pt>
                <c:pt idx="91">
                  <c:v>996</c:v>
                </c:pt>
                <c:pt idx="92">
                  <c:v>914</c:v>
                </c:pt>
                <c:pt idx="93">
                  <c:v>750</c:v>
                </c:pt>
                <c:pt idx="94">
                  <c:v>1058</c:v>
                </c:pt>
                <c:pt idx="95">
                  <c:v>1010</c:v>
                </c:pt>
                <c:pt idx="96">
                  <c:v>949</c:v>
                </c:pt>
                <c:pt idx="97">
                  <c:v>898</c:v>
                </c:pt>
                <c:pt idx="98">
                  <c:v>997</c:v>
                </c:pt>
                <c:pt idx="99">
                  <c:v>1099</c:v>
                </c:pt>
                <c:pt idx="100">
                  <c:v>1176</c:v>
                </c:pt>
                <c:pt idx="101">
                  <c:v>1040</c:v>
                </c:pt>
                <c:pt idx="102">
                  <c:v>945</c:v>
                </c:pt>
                <c:pt idx="103">
                  <c:v>1025</c:v>
                </c:pt>
                <c:pt idx="104">
                  <c:v>1019</c:v>
                </c:pt>
                <c:pt idx="105">
                  <c:v>908</c:v>
                </c:pt>
                <c:pt idx="106">
                  <c:v>943</c:v>
                </c:pt>
                <c:pt idx="107">
                  <c:v>977</c:v>
                </c:pt>
                <c:pt idx="108">
                  <c:v>902</c:v>
                </c:pt>
                <c:pt idx="109">
                  <c:v>918</c:v>
                </c:pt>
                <c:pt idx="110">
                  <c:v>2149</c:v>
                </c:pt>
                <c:pt idx="111">
                  <c:v>948</c:v>
                </c:pt>
                <c:pt idx="112">
                  <c:v>986</c:v>
                </c:pt>
                <c:pt idx="113">
                  <c:v>901</c:v>
                </c:pt>
                <c:pt idx="114">
                  <c:v>860</c:v>
                </c:pt>
                <c:pt idx="115">
                  <c:v>848</c:v>
                </c:pt>
                <c:pt idx="116">
                  <c:v>1261</c:v>
                </c:pt>
                <c:pt idx="117">
                  <c:v>0</c:v>
                </c:pt>
                <c:pt idx="118">
                  <c:v>865</c:v>
                </c:pt>
                <c:pt idx="119">
                  <c:v>1050</c:v>
                </c:pt>
                <c:pt idx="120">
                  <c:v>850</c:v>
                </c:pt>
                <c:pt idx="121">
                  <c:v>0</c:v>
                </c:pt>
                <c:pt idx="122">
                  <c:v>1943</c:v>
                </c:pt>
                <c:pt idx="123">
                  <c:v>876</c:v>
                </c:pt>
                <c:pt idx="124">
                  <c:v>896</c:v>
                </c:pt>
                <c:pt idx="125">
                  <c:v>876</c:v>
                </c:pt>
                <c:pt idx="126">
                  <c:v>824</c:v>
                </c:pt>
                <c:pt idx="127">
                  <c:v>821</c:v>
                </c:pt>
                <c:pt idx="128">
                  <c:v>1894</c:v>
                </c:pt>
                <c:pt idx="129">
                  <c:v>761</c:v>
                </c:pt>
                <c:pt idx="130">
                  <c:v>786</c:v>
                </c:pt>
                <c:pt idx="131">
                  <c:v>0</c:v>
                </c:pt>
                <c:pt idx="132">
                  <c:v>809</c:v>
                </c:pt>
                <c:pt idx="133">
                  <c:v>0</c:v>
                </c:pt>
                <c:pt idx="134">
                  <c:v>742</c:v>
                </c:pt>
                <c:pt idx="135">
                  <c:v>806</c:v>
                </c:pt>
                <c:pt idx="136">
                  <c:v>781</c:v>
                </c:pt>
                <c:pt idx="137">
                  <c:v>1698</c:v>
                </c:pt>
                <c:pt idx="138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88-447C-9988-F2B129EA0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D88-447C-9988-F2B129EA042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D88-447C-9988-F2B129EA042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D88-447C-9988-F2B129EA042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D88-447C-9988-F2B129EA042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D88-447C-9988-F2B129EA0428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D88-447C-9988-F2B129EA042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D88-447C-9988-F2B129EA0428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D88-447C-9988-F2B129EA0428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D88-447C-9988-F2B129EA0428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88-447C-9988-F2B129EA0428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D88-447C-9988-F2B129EA0428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D88-447C-9988-F2B129EA0428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6"/>
          <c:order val="6"/>
          <c:tx>
            <c:strRef>
              <c:f>'Best Targeted Marketing Targets'!$H$1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Targets'!$H$2:$H$140</c:f>
              <c:numCache>
                <c:formatCode>General</c:formatCode>
                <c:ptCount val="139"/>
                <c:pt idx="0">
                  <c:v>14292</c:v>
                </c:pt>
                <c:pt idx="1">
                  <c:v>6349</c:v>
                </c:pt>
                <c:pt idx="2">
                  <c:v>6045</c:v>
                </c:pt>
                <c:pt idx="3">
                  <c:v>4358</c:v>
                </c:pt>
                <c:pt idx="4">
                  <c:v>4442</c:v>
                </c:pt>
                <c:pt idx="5">
                  <c:v>3638</c:v>
                </c:pt>
                <c:pt idx="6">
                  <c:v>4305</c:v>
                </c:pt>
                <c:pt idx="7">
                  <c:v>3281</c:v>
                </c:pt>
                <c:pt idx="8">
                  <c:v>2963</c:v>
                </c:pt>
                <c:pt idx="9">
                  <c:v>3164</c:v>
                </c:pt>
                <c:pt idx="10">
                  <c:v>2941</c:v>
                </c:pt>
                <c:pt idx="11">
                  <c:v>2289</c:v>
                </c:pt>
                <c:pt idx="12">
                  <c:v>3104</c:v>
                </c:pt>
                <c:pt idx="13">
                  <c:v>3127</c:v>
                </c:pt>
                <c:pt idx="14">
                  <c:v>2848</c:v>
                </c:pt>
                <c:pt idx="15">
                  <c:v>2836</c:v>
                </c:pt>
                <c:pt idx="16">
                  <c:v>4359</c:v>
                </c:pt>
                <c:pt idx="17">
                  <c:v>2586</c:v>
                </c:pt>
                <c:pt idx="18">
                  <c:v>2573</c:v>
                </c:pt>
                <c:pt idx="19">
                  <c:v>2593</c:v>
                </c:pt>
                <c:pt idx="20">
                  <c:v>2306</c:v>
                </c:pt>
                <c:pt idx="21">
                  <c:v>2447</c:v>
                </c:pt>
                <c:pt idx="22">
                  <c:v>2309</c:v>
                </c:pt>
                <c:pt idx="23">
                  <c:v>2278</c:v>
                </c:pt>
                <c:pt idx="24">
                  <c:v>2366</c:v>
                </c:pt>
                <c:pt idx="25">
                  <c:v>2143</c:v>
                </c:pt>
                <c:pt idx="26">
                  <c:v>2335</c:v>
                </c:pt>
                <c:pt idx="27">
                  <c:v>2287</c:v>
                </c:pt>
                <c:pt idx="28">
                  <c:v>2355</c:v>
                </c:pt>
                <c:pt idx="29">
                  <c:v>2112</c:v>
                </c:pt>
                <c:pt idx="30">
                  <c:v>2058</c:v>
                </c:pt>
                <c:pt idx="31">
                  <c:v>2274</c:v>
                </c:pt>
                <c:pt idx="32">
                  <c:v>2450</c:v>
                </c:pt>
                <c:pt idx="33">
                  <c:v>1968</c:v>
                </c:pt>
                <c:pt idx="34">
                  <c:v>2035</c:v>
                </c:pt>
                <c:pt idx="35">
                  <c:v>2076</c:v>
                </c:pt>
                <c:pt idx="36">
                  <c:v>2017</c:v>
                </c:pt>
                <c:pt idx="37">
                  <c:v>1941</c:v>
                </c:pt>
                <c:pt idx="38">
                  <c:v>2234</c:v>
                </c:pt>
                <c:pt idx="39">
                  <c:v>1912</c:v>
                </c:pt>
                <c:pt idx="40">
                  <c:v>2135</c:v>
                </c:pt>
                <c:pt idx="41">
                  <c:v>1938</c:v>
                </c:pt>
                <c:pt idx="42">
                  <c:v>1905</c:v>
                </c:pt>
                <c:pt idx="43">
                  <c:v>1756</c:v>
                </c:pt>
                <c:pt idx="44">
                  <c:v>2011</c:v>
                </c:pt>
                <c:pt idx="45">
                  <c:v>1842</c:v>
                </c:pt>
                <c:pt idx="46">
                  <c:v>1709</c:v>
                </c:pt>
                <c:pt idx="47">
                  <c:v>1892</c:v>
                </c:pt>
                <c:pt idx="48">
                  <c:v>1830</c:v>
                </c:pt>
                <c:pt idx="49">
                  <c:v>1620</c:v>
                </c:pt>
                <c:pt idx="50">
                  <c:v>1638</c:v>
                </c:pt>
                <c:pt idx="51">
                  <c:v>1656</c:v>
                </c:pt>
                <c:pt idx="52">
                  <c:v>1792</c:v>
                </c:pt>
                <c:pt idx="53">
                  <c:v>1695</c:v>
                </c:pt>
                <c:pt idx="54">
                  <c:v>1594</c:v>
                </c:pt>
                <c:pt idx="55">
                  <c:v>1732</c:v>
                </c:pt>
                <c:pt idx="56">
                  <c:v>1699</c:v>
                </c:pt>
                <c:pt idx="57">
                  <c:v>1783</c:v>
                </c:pt>
                <c:pt idx="58">
                  <c:v>1569</c:v>
                </c:pt>
                <c:pt idx="59">
                  <c:v>1620</c:v>
                </c:pt>
                <c:pt idx="60">
                  <c:v>1673</c:v>
                </c:pt>
                <c:pt idx="61">
                  <c:v>1642</c:v>
                </c:pt>
                <c:pt idx="62">
                  <c:v>1651</c:v>
                </c:pt>
                <c:pt idx="63">
                  <c:v>1602</c:v>
                </c:pt>
                <c:pt idx="64">
                  <c:v>1558</c:v>
                </c:pt>
                <c:pt idx="65">
                  <c:v>1561</c:v>
                </c:pt>
                <c:pt idx="66">
                  <c:v>1402</c:v>
                </c:pt>
                <c:pt idx="67">
                  <c:v>1552</c:v>
                </c:pt>
                <c:pt idx="68">
                  <c:v>1454</c:v>
                </c:pt>
                <c:pt idx="69">
                  <c:v>1400</c:v>
                </c:pt>
                <c:pt idx="70">
                  <c:v>1525</c:v>
                </c:pt>
                <c:pt idx="71">
                  <c:v>1435</c:v>
                </c:pt>
                <c:pt idx="72">
                  <c:v>1509</c:v>
                </c:pt>
                <c:pt idx="73">
                  <c:v>1517</c:v>
                </c:pt>
                <c:pt idx="74">
                  <c:v>1422</c:v>
                </c:pt>
                <c:pt idx="75">
                  <c:v>1383</c:v>
                </c:pt>
                <c:pt idx="76">
                  <c:v>1408</c:v>
                </c:pt>
                <c:pt idx="77">
                  <c:v>1425</c:v>
                </c:pt>
                <c:pt idx="78">
                  <c:v>1380</c:v>
                </c:pt>
                <c:pt idx="79">
                  <c:v>1410</c:v>
                </c:pt>
                <c:pt idx="80">
                  <c:v>1366</c:v>
                </c:pt>
                <c:pt idx="81">
                  <c:v>1544</c:v>
                </c:pt>
                <c:pt idx="82">
                  <c:v>1464</c:v>
                </c:pt>
                <c:pt idx="83">
                  <c:v>1486</c:v>
                </c:pt>
                <c:pt idx="84">
                  <c:v>1262</c:v>
                </c:pt>
                <c:pt idx="85">
                  <c:v>1278</c:v>
                </c:pt>
                <c:pt idx="86">
                  <c:v>1449</c:v>
                </c:pt>
                <c:pt idx="87">
                  <c:v>1336</c:v>
                </c:pt>
                <c:pt idx="88">
                  <c:v>1394</c:v>
                </c:pt>
                <c:pt idx="89">
                  <c:v>1114</c:v>
                </c:pt>
                <c:pt idx="90">
                  <c:v>1265</c:v>
                </c:pt>
                <c:pt idx="91">
                  <c:v>1228</c:v>
                </c:pt>
                <c:pt idx="92">
                  <c:v>1176</c:v>
                </c:pt>
                <c:pt idx="93">
                  <c:v>1256</c:v>
                </c:pt>
                <c:pt idx="94">
                  <c:v>1198</c:v>
                </c:pt>
                <c:pt idx="95">
                  <c:v>1149</c:v>
                </c:pt>
                <c:pt idx="96">
                  <c:v>1196</c:v>
                </c:pt>
                <c:pt idx="97">
                  <c:v>1141</c:v>
                </c:pt>
                <c:pt idx="98">
                  <c:v>1149</c:v>
                </c:pt>
                <c:pt idx="99">
                  <c:v>1330</c:v>
                </c:pt>
                <c:pt idx="100">
                  <c:v>1071</c:v>
                </c:pt>
                <c:pt idx="101">
                  <c:v>1336</c:v>
                </c:pt>
                <c:pt idx="102">
                  <c:v>1256</c:v>
                </c:pt>
                <c:pt idx="103">
                  <c:v>1231</c:v>
                </c:pt>
                <c:pt idx="104">
                  <c:v>1150</c:v>
                </c:pt>
                <c:pt idx="105">
                  <c:v>1181</c:v>
                </c:pt>
                <c:pt idx="106">
                  <c:v>1210</c:v>
                </c:pt>
                <c:pt idx="107">
                  <c:v>1188</c:v>
                </c:pt>
                <c:pt idx="108">
                  <c:v>1199</c:v>
                </c:pt>
                <c:pt idx="109">
                  <c:v>1173</c:v>
                </c:pt>
                <c:pt idx="110">
                  <c:v>1575</c:v>
                </c:pt>
                <c:pt idx="111">
                  <c:v>1103</c:v>
                </c:pt>
                <c:pt idx="112">
                  <c:v>1080</c:v>
                </c:pt>
                <c:pt idx="113">
                  <c:v>1227</c:v>
                </c:pt>
                <c:pt idx="114">
                  <c:v>1166</c:v>
                </c:pt>
                <c:pt idx="115">
                  <c:v>1124</c:v>
                </c:pt>
                <c:pt idx="116">
                  <c:v>1107</c:v>
                </c:pt>
                <c:pt idx="117">
                  <c:v>775</c:v>
                </c:pt>
                <c:pt idx="118">
                  <c:v>1179</c:v>
                </c:pt>
                <c:pt idx="119">
                  <c:v>1008</c:v>
                </c:pt>
                <c:pt idx="120">
                  <c:v>1018</c:v>
                </c:pt>
                <c:pt idx="121">
                  <c:v>800</c:v>
                </c:pt>
                <c:pt idx="122">
                  <c:v>1394</c:v>
                </c:pt>
                <c:pt idx="123">
                  <c:v>1002</c:v>
                </c:pt>
                <c:pt idx="124">
                  <c:v>1024</c:v>
                </c:pt>
                <c:pt idx="125">
                  <c:v>1086</c:v>
                </c:pt>
                <c:pt idx="126">
                  <c:v>1060</c:v>
                </c:pt>
                <c:pt idx="127">
                  <c:v>954</c:v>
                </c:pt>
                <c:pt idx="128">
                  <c:v>1364</c:v>
                </c:pt>
                <c:pt idx="129">
                  <c:v>1034</c:v>
                </c:pt>
                <c:pt idx="130">
                  <c:v>1023</c:v>
                </c:pt>
                <c:pt idx="131">
                  <c:v>815</c:v>
                </c:pt>
                <c:pt idx="132">
                  <c:v>1042</c:v>
                </c:pt>
                <c:pt idx="133">
                  <c:v>732</c:v>
                </c:pt>
                <c:pt idx="134">
                  <c:v>854</c:v>
                </c:pt>
                <c:pt idx="135">
                  <c:v>1111</c:v>
                </c:pt>
                <c:pt idx="136">
                  <c:v>950</c:v>
                </c:pt>
                <c:pt idx="137">
                  <c:v>1243</c:v>
                </c:pt>
                <c:pt idx="138">
                  <c:v>1009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1A-44AC-89C8-5A711946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81A-44AC-89C8-5A711946C04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81A-44AC-89C8-5A711946C04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81A-44AC-89C8-5A711946C04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1A-44AC-89C8-5A711946C043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81A-44AC-89C8-5A711946C04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81A-44AC-89C8-5A711946C04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1A-44AC-89C8-5A711946C04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81A-44AC-89C8-5A711946C04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81A-44AC-89C8-5A711946C043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81A-44AC-89C8-5A711946C043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81A-44AC-89C8-5A711946C043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81A-44AC-89C8-5A711946C043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7"/>
          <c:order val="7"/>
          <c:tx>
            <c:strRef>
              <c:f>'Best Targeted Marketing Targets'!$I$1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Targets'!$I$2:$I$140</c:f>
              <c:numCache>
                <c:formatCode>General</c:formatCode>
                <c:ptCount val="139"/>
                <c:pt idx="0">
                  <c:v>11691</c:v>
                </c:pt>
                <c:pt idx="1">
                  <c:v>5245</c:v>
                </c:pt>
                <c:pt idx="2">
                  <c:v>5722</c:v>
                </c:pt>
                <c:pt idx="3">
                  <c:v>3961</c:v>
                </c:pt>
                <c:pt idx="4">
                  <c:v>4315</c:v>
                </c:pt>
                <c:pt idx="5">
                  <c:v>3586</c:v>
                </c:pt>
                <c:pt idx="6">
                  <c:v>0</c:v>
                </c:pt>
                <c:pt idx="7">
                  <c:v>2855</c:v>
                </c:pt>
                <c:pt idx="8">
                  <c:v>3054</c:v>
                </c:pt>
                <c:pt idx="9">
                  <c:v>2693</c:v>
                </c:pt>
                <c:pt idx="10">
                  <c:v>2617</c:v>
                </c:pt>
                <c:pt idx="11">
                  <c:v>5051</c:v>
                </c:pt>
                <c:pt idx="12">
                  <c:v>2594</c:v>
                </c:pt>
                <c:pt idx="13">
                  <c:v>2438</c:v>
                </c:pt>
                <c:pt idx="14">
                  <c:v>2481</c:v>
                </c:pt>
                <c:pt idx="15">
                  <c:v>2237</c:v>
                </c:pt>
                <c:pt idx="16">
                  <c:v>0</c:v>
                </c:pt>
                <c:pt idx="17">
                  <c:v>5966</c:v>
                </c:pt>
                <c:pt idx="18">
                  <c:v>2026</c:v>
                </c:pt>
                <c:pt idx="19">
                  <c:v>1884</c:v>
                </c:pt>
                <c:pt idx="20">
                  <c:v>2055</c:v>
                </c:pt>
                <c:pt idx="21">
                  <c:v>2339</c:v>
                </c:pt>
                <c:pt idx="22">
                  <c:v>2060</c:v>
                </c:pt>
                <c:pt idx="23">
                  <c:v>2195</c:v>
                </c:pt>
                <c:pt idx="24">
                  <c:v>2317</c:v>
                </c:pt>
                <c:pt idx="25">
                  <c:v>2452</c:v>
                </c:pt>
                <c:pt idx="26">
                  <c:v>2052</c:v>
                </c:pt>
                <c:pt idx="27">
                  <c:v>2099</c:v>
                </c:pt>
                <c:pt idx="28">
                  <c:v>2077</c:v>
                </c:pt>
                <c:pt idx="29">
                  <c:v>1245</c:v>
                </c:pt>
                <c:pt idx="30">
                  <c:v>1996</c:v>
                </c:pt>
                <c:pt idx="31">
                  <c:v>2066</c:v>
                </c:pt>
                <c:pt idx="32">
                  <c:v>2490</c:v>
                </c:pt>
                <c:pt idx="33">
                  <c:v>1867</c:v>
                </c:pt>
                <c:pt idx="34">
                  <c:v>2073</c:v>
                </c:pt>
                <c:pt idx="35">
                  <c:v>1915</c:v>
                </c:pt>
                <c:pt idx="36">
                  <c:v>1882</c:v>
                </c:pt>
                <c:pt idx="37">
                  <c:v>1916</c:v>
                </c:pt>
                <c:pt idx="38">
                  <c:v>1750</c:v>
                </c:pt>
                <c:pt idx="39">
                  <c:v>1774</c:v>
                </c:pt>
                <c:pt idx="40">
                  <c:v>1980</c:v>
                </c:pt>
                <c:pt idx="41">
                  <c:v>1293</c:v>
                </c:pt>
                <c:pt idx="42">
                  <c:v>1782</c:v>
                </c:pt>
                <c:pt idx="43">
                  <c:v>1578</c:v>
                </c:pt>
                <c:pt idx="44">
                  <c:v>2002</c:v>
                </c:pt>
                <c:pt idx="45">
                  <c:v>1827</c:v>
                </c:pt>
                <c:pt idx="46">
                  <c:v>1771</c:v>
                </c:pt>
                <c:pt idx="47">
                  <c:v>1553</c:v>
                </c:pt>
                <c:pt idx="48">
                  <c:v>1712</c:v>
                </c:pt>
                <c:pt idx="49">
                  <c:v>1607</c:v>
                </c:pt>
                <c:pt idx="50">
                  <c:v>1500</c:v>
                </c:pt>
                <c:pt idx="51">
                  <c:v>1523</c:v>
                </c:pt>
                <c:pt idx="52">
                  <c:v>1648</c:v>
                </c:pt>
                <c:pt idx="53">
                  <c:v>1658</c:v>
                </c:pt>
                <c:pt idx="54">
                  <c:v>1639</c:v>
                </c:pt>
                <c:pt idx="55">
                  <c:v>1740</c:v>
                </c:pt>
                <c:pt idx="56">
                  <c:v>1602</c:v>
                </c:pt>
                <c:pt idx="57">
                  <c:v>1699</c:v>
                </c:pt>
                <c:pt idx="58">
                  <c:v>1534</c:v>
                </c:pt>
                <c:pt idx="59">
                  <c:v>1751</c:v>
                </c:pt>
                <c:pt idx="60">
                  <c:v>1416</c:v>
                </c:pt>
                <c:pt idx="61">
                  <c:v>1390</c:v>
                </c:pt>
                <c:pt idx="62">
                  <c:v>1417</c:v>
                </c:pt>
                <c:pt idx="63">
                  <c:v>1510</c:v>
                </c:pt>
                <c:pt idx="64">
                  <c:v>1450</c:v>
                </c:pt>
                <c:pt idx="65">
                  <c:v>1567</c:v>
                </c:pt>
                <c:pt idx="66">
                  <c:v>1373</c:v>
                </c:pt>
                <c:pt idx="67">
                  <c:v>1339</c:v>
                </c:pt>
                <c:pt idx="68">
                  <c:v>1499</c:v>
                </c:pt>
                <c:pt idx="69">
                  <c:v>1526</c:v>
                </c:pt>
                <c:pt idx="70">
                  <c:v>1190</c:v>
                </c:pt>
                <c:pt idx="71">
                  <c:v>1220</c:v>
                </c:pt>
                <c:pt idx="72">
                  <c:v>1125</c:v>
                </c:pt>
                <c:pt idx="73">
                  <c:v>1223</c:v>
                </c:pt>
                <c:pt idx="74">
                  <c:v>1538</c:v>
                </c:pt>
                <c:pt idx="75">
                  <c:v>1314</c:v>
                </c:pt>
                <c:pt idx="76">
                  <c:v>1223</c:v>
                </c:pt>
                <c:pt idx="77">
                  <c:v>1049</c:v>
                </c:pt>
                <c:pt idx="78">
                  <c:v>1348</c:v>
                </c:pt>
                <c:pt idx="79">
                  <c:v>1370</c:v>
                </c:pt>
                <c:pt idx="80">
                  <c:v>1206</c:v>
                </c:pt>
                <c:pt idx="81">
                  <c:v>1345</c:v>
                </c:pt>
                <c:pt idx="82">
                  <c:v>1613</c:v>
                </c:pt>
                <c:pt idx="83">
                  <c:v>1331</c:v>
                </c:pt>
                <c:pt idx="84">
                  <c:v>1159</c:v>
                </c:pt>
                <c:pt idx="85">
                  <c:v>1356</c:v>
                </c:pt>
                <c:pt idx="86">
                  <c:v>1449</c:v>
                </c:pt>
                <c:pt idx="87">
                  <c:v>1246</c:v>
                </c:pt>
                <c:pt idx="88">
                  <c:v>1196</c:v>
                </c:pt>
                <c:pt idx="89">
                  <c:v>1092</c:v>
                </c:pt>
                <c:pt idx="90">
                  <c:v>1033</c:v>
                </c:pt>
                <c:pt idx="91">
                  <c:v>1242</c:v>
                </c:pt>
                <c:pt idx="92">
                  <c:v>1273</c:v>
                </c:pt>
                <c:pt idx="93">
                  <c:v>1162</c:v>
                </c:pt>
                <c:pt idx="94">
                  <c:v>989</c:v>
                </c:pt>
                <c:pt idx="95">
                  <c:v>995</c:v>
                </c:pt>
                <c:pt idx="96">
                  <c:v>998</c:v>
                </c:pt>
                <c:pt idx="97">
                  <c:v>1211</c:v>
                </c:pt>
                <c:pt idx="98">
                  <c:v>1128</c:v>
                </c:pt>
                <c:pt idx="99">
                  <c:v>1177</c:v>
                </c:pt>
                <c:pt idx="100">
                  <c:v>911</c:v>
                </c:pt>
                <c:pt idx="101">
                  <c:v>1106</c:v>
                </c:pt>
                <c:pt idx="102">
                  <c:v>1075</c:v>
                </c:pt>
                <c:pt idx="103">
                  <c:v>1086</c:v>
                </c:pt>
                <c:pt idx="104">
                  <c:v>1155</c:v>
                </c:pt>
                <c:pt idx="105">
                  <c:v>1101</c:v>
                </c:pt>
                <c:pt idx="106">
                  <c:v>1183</c:v>
                </c:pt>
                <c:pt idx="107">
                  <c:v>1159</c:v>
                </c:pt>
                <c:pt idx="108">
                  <c:v>1037</c:v>
                </c:pt>
                <c:pt idx="109">
                  <c:v>1110</c:v>
                </c:pt>
                <c:pt idx="110">
                  <c:v>0</c:v>
                </c:pt>
                <c:pt idx="111">
                  <c:v>1161</c:v>
                </c:pt>
                <c:pt idx="112">
                  <c:v>1108</c:v>
                </c:pt>
                <c:pt idx="113">
                  <c:v>1077</c:v>
                </c:pt>
                <c:pt idx="114">
                  <c:v>1033</c:v>
                </c:pt>
                <c:pt idx="115">
                  <c:v>1017</c:v>
                </c:pt>
                <c:pt idx="116">
                  <c:v>1079</c:v>
                </c:pt>
                <c:pt idx="117">
                  <c:v>2158</c:v>
                </c:pt>
                <c:pt idx="118">
                  <c:v>1047</c:v>
                </c:pt>
                <c:pt idx="119">
                  <c:v>880</c:v>
                </c:pt>
                <c:pt idx="120">
                  <c:v>1103</c:v>
                </c:pt>
                <c:pt idx="121">
                  <c:v>2216</c:v>
                </c:pt>
                <c:pt idx="122">
                  <c:v>0</c:v>
                </c:pt>
                <c:pt idx="123">
                  <c:v>977</c:v>
                </c:pt>
                <c:pt idx="124">
                  <c:v>893</c:v>
                </c:pt>
                <c:pt idx="125">
                  <c:v>1003</c:v>
                </c:pt>
                <c:pt idx="126">
                  <c:v>1002</c:v>
                </c:pt>
                <c:pt idx="127">
                  <c:v>996</c:v>
                </c:pt>
                <c:pt idx="128">
                  <c:v>0</c:v>
                </c:pt>
                <c:pt idx="129">
                  <c:v>1006</c:v>
                </c:pt>
                <c:pt idx="130">
                  <c:v>885</c:v>
                </c:pt>
                <c:pt idx="131">
                  <c:v>2168</c:v>
                </c:pt>
                <c:pt idx="132">
                  <c:v>764</c:v>
                </c:pt>
                <c:pt idx="133">
                  <c:v>2005</c:v>
                </c:pt>
                <c:pt idx="134">
                  <c:v>1014</c:v>
                </c:pt>
                <c:pt idx="135">
                  <c:v>825</c:v>
                </c:pt>
                <c:pt idx="136">
                  <c:v>1008</c:v>
                </c:pt>
                <c:pt idx="137">
                  <c:v>0</c:v>
                </c:pt>
                <c:pt idx="138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14-417E-A6F2-496601F5D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14-417E-A6F2-496601F5D23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14-417E-A6F2-496601F5D23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414-417E-A6F2-496601F5D23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14-417E-A6F2-496601F5D23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414-417E-A6F2-496601F5D23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414-417E-A6F2-496601F5D23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14-417E-A6F2-496601F5D23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14-417E-A6F2-496601F5D23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14-417E-A6F2-496601F5D23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14-417E-A6F2-496601F5D23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414-417E-A6F2-496601F5D23F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414-417E-A6F2-496601F5D23F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8"/>
          <c:order val="8"/>
          <c:tx>
            <c:strRef>
              <c:f>'Best Targeted Marketing Targets'!$J$1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Targets'!$J$2:$J$140</c:f>
              <c:numCache>
                <c:formatCode>General</c:formatCode>
                <c:ptCount val="139"/>
                <c:pt idx="0">
                  <c:v>9236</c:v>
                </c:pt>
                <c:pt idx="1">
                  <c:v>4127</c:v>
                </c:pt>
                <c:pt idx="2">
                  <c:v>4199</c:v>
                </c:pt>
                <c:pt idx="3">
                  <c:v>2947</c:v>
                </c:pt>
                <c:pt idx="4">
                  <c:v>2730</c:v>
                </c:pt>
                <c:pt idx="5">
                  <c:v>3029</c:v>
                </c:pt>
                <c:pt idx="6">
                  <c:v>0</c:v>
                </c:pt>
                <c:pt idx="7">
                  <c:v>2401</c:v>
                </c:pt>
                <c:pt idx="8">
                  <c:v>2407</c:v>
                </c:pt>
                <c:pt idx="9">
                  <c:v>2085</c:v>
                </c:pt>
                <c:pt idx="10">
                  <c:v>2375</c:v>
                </c:pt>
                <c:pt idx="11">
                  <c:v>3947</c:v>
                </c:pt>
                <c:pt idx="12">
                  <c:v>2268</c:v>
                </c:pt>
                <c:pt idx="13">
                  <c:v>2102</c:v>
                </c:pt>
                <c:pt idx="14">
                  <c:v>2107</c:v>
                </c:pt>
                <c:pt idx="15">
                  <c:v>1729</c:v>
                </c:pt>
                <c:pt idx="16">
                  <c:v>0</c:v>
                </c:pt>
                <c:pt idx="17">
                  <c:v>4251</c:v>
                </c:pt>
                <c:pt idx="18">
                  <c:v>1758</c:v>
                </c:pt>
                <c:pt idx="19">
                  <c:v>1632</c:v>
                </c:pt>
                <c:pt idx="20">
                  <c:v>1559</c:v>
                </c:pt>
                <c:pt idx="21">
                  <c:v>1983</c:v>
                </c:pt>
                <c:pt idx="22">
                  <c:v>1833</c:v>
                </c:pt>
                <c:pt idx="23">
                  <c:v>2045</c:v>
                </c:pt>
                <c:pt idx="24">
                  <c:v>2019</c:v>
                </c:pt>
                <c:pt idx="25">
                  <c:v>1976</c:v>
                </c:pt>
                <c:pt idx="26">
                  <c:v>1793</c:v>
                </c:pt>
                <c:pt idx="27">
                  <c:v>1839</c:v>
                </c:pt>
                <c:pt idx="28">
                  <c:v>1687</c:v>
                </c:pt>
                <c:pt idx="29">
                  <c:v>1284</c:v>
                </c:pt>
                <c:pt idx="30">
                  <c:v>1686</c:v>
                </c:pt>
                <c:pt idx="31">
                  <c:v>1837</c:v>
                </c:pt>
                <c:pt idx="32">
                  <c:v>1705</c:v>
                </c:pt>
                <c:pt idx="33">
                  <c:v>1815</c:v>
                </c:pt>
                <c:pt idx="34">
                  <c:v>1685</c:v>
                </c:pt>
                <c:pt idx="35">
                  <c:v>1895</c:v>
                </c:pt>
                <c:pt idx="36">
                  <c:v>1745</c:v>
                </c:pt>
                <c:pt idx="37">
                  <c:v>1735</c:v>
                </c:pt>
                <c:pt idx="38">
                  <c:v>1568</c:v>
                </c:pt>
                <c:pt idx="39">
                  <c:v>1782</c:v>
                </c:pt>
                <c:pt idx="40">
                  <c:v>1726</c:v>
                </c:pt>
                <c:pt idx="41">
                  <c:v>1024</c:v>
                </c:pt>
                <c:pt idx="42">
                  <c:v>1616</c:v>
                </c:pt>
                <c:pt idx="43">
                  <c:v>1173</c:v>
                </c:pt>
                <c:pt idx="44">
                  <c:v>1581</c:v>
                </c:pt>
                <c:pt idx="45">
                  <c:v>1288</c:v>
                </c:pt>
                <c:pt idx="46">
                  <c:v>1423</c:v>
                </c:pt>
                <c:pt idx="47">
                  <c:v>1411</c:v>
                </c:pt>
                <c:pt idx="48">
                  <c:v>1367</c:v>
                </c:pt>
                <c:pt idx="49">
                  <c:v>1409</c:v>
                </c:pt>
                <c:pt idx="50">
                  <c:v>1245</c:v>
                </c:pt>
                <c:pt idx="51">
                  <c:v>1289</c:v>
                </c:pt>
                <c:pt idx="52">
                  <c:v>1394</c:v>
                </c:pt>
                <c:pt idx="53">
                  <c:v>1254</c:v>
                </c:pt>
                <c:pt idx="54">
                  <c:v>1602</c:v>
                </c:pt>
                <c:pt idx="55">
                  <c:v>1346</c:v>
                </c:pt>
                <c:pt idx="56">
                  <c:v>1418</c:v>
                </c:pt>
                <c:pt idx="57">
                  <c:v>1516</c:v>
                </c:pt>
                <c:pt idx="58">
                  <c:v>1385</c:v>
                </c:pt>
                <c:pt idx="59">
                  <c:v>1302</c:v>
                </c:pt>
                <c:pt idx="60">
                  <c:v>1322</c:v>
                </c:pt>
                <c:pt idx="61">
                  <c:v>1167</c:v>
                </c:pt>
                <c:pt idx="62">
                  <c:v>1276</c:v>
                </c:pt>
                <c:pt idx="63">
                  <c:v>1256</c:v>
                </c:pt>
                <c:pt idx="64">
                  <c:v>1360</c:v>
                </c:pt>
                <c:pt idx="65">
                  <c:v>1309</c:v>
                </c:pt>
                <c:pt idx="66">
                  <c:v>1222</c:v>
                </c:pt>
                <c:pt idx="67">
                  <c:v>1334</c:v>
                </c:pt>
                <c:pt idx="68">
                  <c:v>1143</c:v>
                </c:pt>
                <c:pt idx="69">
                  <c:v>1170</c:v>
                </c:pt>
                <c:pt idx="70">
                  <c:v>1095</c:v>
                </c:pt>
                <c:pt idx="71">
                  <c:v>1098</c:v>
                </c:pt>
                <c:pt idx="72">
                  <c:v>995</c:v>
                </c:pt>
                <c:pt idx="73">
                  <c:v>994</c:v>
                </c:pt>
                <c:pt idx="74">
                  <c:v>1347</c:v>
                </c:pt>
                <c:pt idx="75">
                  <c:v>1029</c:v>
                </c:pt>
                <c:pt idx="76">
                  <c:v>1121</c:v>
                </c:pt>
                <c:pt idx="77">
                  <c:v>827</c:v>
                </c:pt>
                <c:pt idx="78">
                  <c:v>1148</c:v>
                </c:pt>
                <c:pt idx="79">
                  <c:v>1187</c:v>
                </c:pt>
                <c:pt idx="80">
                  <c:v>1038</c:v>
                </c:pt>
                <c:pt idx="81">
                  <c:v>1144</c:v>
                </c:pt>
                <c:pt idx="82">
                  <c:v>1056</c:v>
                </c:pt>
                <c:pt idx="83">
                  <c:v>1197</c:v>
                </c:pt>
                <c:pt idx="84">
                  <c:v>1187</c:v>
                </c:pt>
                <c:pt idx="85">
                  <c:v>1156</c:v>
                </c:pt>
                <c:pt idx="86">
                  <c:v>1146</c:v>
                </c:pt>
                <c:pt idx="87">
                  <c:v>1187</c:v>
                </c:pt>
                <c:pt idx="88">
                  <c:v>960</c:v>
                </c:pt>
                <c:pt idx="89">
                  <c:v>1090</c:v>
                </c:pt>
                <c:pt idx="90">
                  <c:v>1006</c:v>
                </c:pt>
                <c:pt idx="91">
                  <c:v>1079</c:v>
                </c:pt>
                <c:pt idx="92">
                  <c:v>1047</c:v>
                </c:pt>
                <c:pt idx="93">
                  <c:v>892</c:v>
                </c:pt>
                <c:pt idx="94">
                  <c:v>834</c:v>
                </c:pt>
                <c:pt idx="95">
                  <c:v>855</c:v>
                </c:pt>
                <c:pt idx="96">
                  <c:v>886</c:v>
                </c:pt>
                <c:pt idx="97">
                  <c:v>1163</c:v>
                </c:pt>
                <c:pt idx="98">
                  <c:v>1006</c:v>
                </c:pt>
                <c:pt idx="99">
                  <c:v>880</c:v>
                </c:pt>
                <c:pt idx="100">
                  <c:v>883</c:v>
                </c:pt>
                <c:pt idx="101">
                  <c:v>876</c:v>
                </c:pt>
                <c:pt idx="102">
                  <c:v>873</c:v>
                </c:pt>
                <c:pt idx="103">
                  <c:v>1066</c:v>
                </c:pt>
                <c:pt idx="104">
                  <c:v>847</c:v>
                </c:pt>
                <c:pt idx="105">
                  <c:v>895</c:v>
                </c:pt>
                <c:pt idx="106">
                  <c:v>1005</c:v>
                </c:pt>
                <c:pt idx="107">
                  <c:v>965</c:v>
                </c:pt>
                <c:pt idx="108">
                  <c:v>919</c:v>
                </c:pt>
                <c:pt idx="109">
                  <c:v>918</c:v>
                </c:pt>
                <c:pt idx="110">
                  <c:v>0</c:v>
                </c:pt>
                <c:pt idx="111">
                  <c:v>877</c:v>
                </c:pt>
                <c:pt idx="112">
                  <c:v>899</c:v>
                </c:pt>
                <c:pt idx="113">
                  <c:v>969</c:v>
                </c:pt>
                <c:pt idx="114">
                  <c:v>965</c:v>
                </c:pt>
                <c:pt idx="115">
                  <c:v>1015</c:v>
                </c:pt>
                <c:pt idx="116">
                  <c:v>719</c:v>
                </c:pt>
                <c:pt idx="117">
                  <c:v>1595</c:v>
                </c:pt>
                <c:pt idx="118">
                  <c:v>788</c:v>
                </c:pt>
                <c:pt idx="119">
                  <c:v>745</c:v>
                </c:pt>
                <c:pt idx="120">
                  <c:v>913</c:v>
                </c:pt>
                <c:pt idx="121">
                  <c:v>1802</c:v>
                </c:pt>
                <c:pt idx="122">
                  <c:v>0</c:v>
                </c:pt>
                <c:pt idx="123">
                  <c:v>936</c:v>
                </c:pt>
                <c:pt idx="124">
                  <c:v>837</c:v>
                </c:pt>
                <c:pt idx="125">
                  <c:v>816</c:v>
                </c:pt>
                <c:pt idx="126">
                  <c:v>784</c:v>
                </c:pt>
                <c:pt idx="127">
                  <c:v>1029</c:v>
                </c:pt>
                <c:pt idx="128">
                  <c:v>0</c:v>
                </c:pt>
                <c:pt idx="129">
                  <c:v>789</c:v>
                </c:pt>
                <c:pt idx="130">
                  <c:v>694</c:v>
                </c:pt>
                <c:pt idx="131">
                  <c:v>1530</c:v>
                </c:pt>
                <c:pt idx="132">
                  <c:v>641</c:v>
                </c:pt>
                <c:pt idx="133">
                  <c:v>1505</c:v>
                </c:pt>
                <c:pt idx="134">
                  <c:v>902</c:v>
                </c:pt>
                <c:pt idx="135">
                  <c:v>809</c:v>
                </c:pt>
                <c:pt idx="136">
                  <c:v>748</c:v>
                </c:pt>
                <c:pt idx="137">
                  <c:v>0</c:v>
                </c:pt>
                <c:pt idx="138">
                  <c:v>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D9-4498-9D2F-A7C06B673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9D9-4498-9D2F-A7C06B673BE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D9-4498-9D2F-A7C06B673BE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9D9-4498-9D2F-A7C06B673BE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D9-4498-9D2F-A7C06B673BE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9D9-4498-9D2F-A7C06B673BE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9D9-4498-9D2F-A7C06B673BE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9D9-4498-9D2F-A7C06B673BE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9D9-4498-9D2F-A7C06B673BE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9D9-4498-9D2F-A7C06B673BE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9D9-4498-9D2F-A7C06B673BE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9D9-4498-9D2F-A7C06B673BE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9D9-4498-9D2F-A7C06B673BEC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9"/>
          <c:order val="9"/>
          <c:tx>
            <c:strRef>
              <c:f>'Best Targeted Marketing Targets'!$K$1</c:f>
              <c:strCache>
                <c:ptCount val="1"/>
                <c:pt idx="0">
                  <c:v>October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Targets'!$K$2:$K$140</c:f>
              <c:numCache>
                <c:formatCode>General</c:formatCode>
                <c:ptCount val="139"/>
                <c:pt idx="0">
                  <c:v>4731</c:v>
                </c:pt>
                <c:pt idx="1">
                  <c:v>3229</c:v>
                </c:pt>
                <c:pt idx="2">
                  <c:v>2052</c:v>
                </c:pt>
                <c:pt idx="3">
                  <c:v>1954</c:v>
                </c:pt>
                <c:pt idx="4">
                  <c:v>1361</c:v>
                </c:pt>
                <c:pt idx="5">
                  <c:v>1981</c:v>
                </c:pt>
                <c:pt idx="6">
                  <c:v>0</c:v>
                </c:pt>
                <c:pt idx="7">
                  <c:v>1512</c:v>
                </c:pt>
                <c:pt idx="8">
                  <c:v>1618</c:v>
                </c:pt>
                <c:pt idx="9">
                  <c:v>1200</c:v>
                </c:pt>
                <c:pt idx="10">
                  <c:v>1610</c:v>
                </c:pt>
                <c:pt idx="11">
                  <c:v>2742</c:v>
                </c:pt>
                <c:pt idx="12">
                  <c:v>1591</c:v>
                </c:pt>
                <c:pt idx="13">
                  <c:v>1383</c:v>
                </c:pt>
                <c:pt idx="14">
                  <c:v>1515</c:v>
                </c:pt>
                <c:pt idx="15">
                  <c:v>1201</c:v>
                </c:pt>
                <c:pt idx="16">
                  <c:v>0</c:v>
                </c:pt>
                <c:pt idx="17">
                  <c:v>1438</c:v>
                </c:pt>
                <c:pt idx="18">
                  <c:v>1293</c:v>
                </c:pt>
                <c:pt idx="19">
                  <c:v>1199</c:v>
                </c:pt>
                <c:pt idx="20">
                  <c:v>1449</c:v>
                </c:pt>
                <c:pt idx="21">
                  <c:v>1112</c:v>
                </c:pt>
                <c:pt idx="22">
                  <c:v>1359</c:v>
                </c:pt>
                <c:pt idx="23">
                  <c:v>1206</c:v>
                </c:pt>
                <c:pt idx="24">
                  <c:v>1274</c:v>
                </c:pt>
                <c:pt idx="25">
                  <c:v>1324</c:v>
                </c:pt>
                <c:pt idx="26">
                  <c:v>1021</c:v>
                </c:pt>
                <c:pt idx="27">
                  <c:v>1278</c:v>
                </c:pt>
                <c:pt idx="28">
                  <c:v>1091</c:v>
                </c:pt>
                <c:pt idx="29">
                  <c:v>656</c:v>
                </c:pt>
                <c:pt idx="30">
                  <c:v>1220</c:v>
                </c:pt>
                <c:pt idx="31">
                  <c:v>1089</c:v>
                </c:pt>
                <c:pt idx="32">
                  <c:v>531</c:v>
                </c:pt>
                <c:pt idx="33">
                  <c:v>1178</c:v>
                </c:pt>
                <c:pt idx="34">
                  <c:v>903</c:v>
                </c:pt>
                <c:pt idx="35">
                  <c:v>1086</c:v>
                </c:pt>
                <c:pt idx="36">
                  <c:v>1180</c:v>
                </c:pt>
                <c:pt idx="37">
                  <c:v>1077</c:v>
                </c:pt>
                <c:pt idx="38">
                  <c:v>1194</c:v>
                </c:pt>
                <c:pt idx="39">
                  <c:v>948</c:v>
                </c:pt>
                <c:pt idx="40">
                  <c:v>1077</c:v>
                </c:pt>
                <c:pt idx="41">
                  <c:v>824</c:v>
                </c:pt>
                <c:pt idx="42">
                  <c:v>1007</c:v>
                </c:pt>
                <c:pt idx="43">
                  <c:v>956</c:v>
                </c:pt>
                <c:pt idx="44">
                  <c:v>1006</c:v>
                </c:pt>
                <c:pt idx="45">
                  <c:v>713</c:v>
                </c:pt>
                <c:pt idx="46">
                  <c:v>891</c:v>
                </c:pt>
                <c:pt idx="47">
                  <c:v>1013</c:v>
                </c:pt>
                <c:pt idx="48">
                  <c:v>1002</c:v>
                </c:pt>
                <c:pt idx="49">
                  <c:v>978</c:v>
                </c:pt>
                <c:pt idx="50">
                  <c:v>856</c:v>
                </c:pt>
                <c:pt idx="51">
                  <c:v>929</c:v>
                </c:pt>
                <c:pt idx="52">
                  <c:v>836</c:v>
                </c:pt>
                <c:pt idx="53">
                  <c:v>763</c:v>
                </c:pt>
                <c:pt idx="54">
                  <c:v>891</c:v>
                </c:pt>
                <c:pt idx="55">
                  <c:v>881</c:v>
                </c:pt>
                <c:pt idx="56">
                  <c:v>893</c:v>
                </c:pt>
                <c:pt idx="57">
                  <c:v>878</c:v>
                </c:pt>
                <c:pt idx="58">
                  <c:v>851</c:v>
                </c:pt>
                <c:pt idx="59">
                  <c:v>820</c:v>
                </c:pt>
                <c:pt idx="60">
                  <c:v>874</c:v>
                </c:pt>
                <c:pt idx="61">
                  <c:v>878</c:v>
                </c:pt>
                <c:pt idx="62">
                  <c:v>709</c:v>
                </c:pt>
                <c:pt idx="63">
                  <c:v>880</c:v>
                </c:pt>
                <c:pt idx="64">
                  <c:v>802</c:v>
                </c:pt>
                <c:pt idx="65">
                  <c:v>699</c:v>
                </c:pt>
                <c:pt idx="66">
                  <c:v>845</c:v>
                </c:pt>
                <c:pt idx="67">
                  <c:v>773</c:v>
                </c:pt>
                <c:pt idx="68">
                  <c:v>739</c:v>
                </c:pt>
                <c:pt idx="69">
                  <c:v>791</c:v>
                </c:pt>
                <c:pt idx="70">
                  <c:v>880</c:v>
                </c:pt>
                <c:pt idx="71">
                  <c:v>880</c:v>
                </c:pt>
                <c:pt idx="72">
                  <c:v>759</c:v>
                </c:pt>
                <c:pt idx="73">
                  <c:v>929</c:v>
                </c:pt>
                <c:pt idx="74">
                  <c:v>771</c:v>
                </c:pt>
                <c:pt idx="75">
                  <c:v>793</c:v>
                </c:pt>
                <c:pt idx="76">
                  <c:v>829</c:v>
                </c:pt>
                <c:pt idx="77">
                  <c:v>817</c:v>
                </c:pt>
                <c:pt idx="78">
                  <c:v>787</c:v>
                </c:pt>
                <c:pt idx="79">
                  <c:v>770</c:v>
                </c:pt>
                <c:pt idx="80">
                  <c:v>899</c:v>
                </c:pt>
                <c:pt idx="81">
                  <c:v>799</c:v>
                </c:pt>
                <c:pt idx="82">
                  <c:v>454</c:v>
                </c:pt>
                <c:pt idx="83">
                  <c:v>755</c:v>
                </c:pt>
                <c:pt idx="84">
                  <c:v>804</c:v>
                </c:pt>
                <c:pt idx="85">
                  <c:v>736</c:v>
                </c:pt>
                <c:pt idx="86">
                  <c:v>635</c:v>
                </c:pt>
                <c:pt idx="87">
                  <c:v>816</c:v>
                </c:pt>
                <c:pt idx="88">
                  <c:v>671</c:v>
                </c:pt>
                <c:pt idx="89">
                  <c:v>983</c:v>
                </c:pt>
                <c:pt idx="90">
                  <c:v>688</c:v>
                </c:pt>
                <c:pt idx="91">
                  <c:v>752</c:v>
                </c:pt>
                <c:pt idx="92">
                  <c:v>734</c:v>
                </c:pt>
                <c:pt idx="93">
                  <c:v>668</c:v>
                </c:pt>
                <c:pt idx="94">
                  <c:v>831</c:v>
                </c:pt>
                <c:pt idx="95">
                  <c:v>628</c:v>
                </c:pt>
                <c:pt idx="96">
                  <c:v>692</c:v>
                </c:pt>
                <c:pt idx="97">
                  <c:v>668</c:v>
                </c:pt>
                <c:pt idx="98">
                  <c:v>635</c:v>
                </c:pt>
                <c:pt idx="99">
                  <c:v>612</c:v>
                </c:pt>
                <c:pt idx="100">
                  <c:v>478</c:v>
                </c:pt>
                <c:pt idx="101">
                  <c:v>710</c:v>
                </c:pt>
                <c:pt idx="102">
                  <c:v>548</c:v>
                </c:pt>
                <c:pt idx="103">
                  <c:v>729</c:v>
                </c:pt>
                <c:pt idx="104">
                  <c:v>659</c:v>
                </c:pt>
                <c:pt idx="105">
                  <c:v>612</c:v>
                </c:pt>
                <c:pt idx="106">
                  <c:v>644</c:v>
                </c:pt>
                <c:pt idx="107">
                  <c:v>544</c:v>
                </c:pt>
                <c:pt idx="108">
                  <c:v>644</c:v>
                </c:pt>
                <c:pt idx="109">
                  <c:v>609</c:v>
                </c:pt>
                <c:pt idx="110">
                  <c:v>0</c:v>
                </c:pt>
                <c:pt idx="111">
                  <c:v>577</c:v>
                </c:pt>
                <c:pt idx="112">
                  <c:v>635</c:v>
                </c:pt>
                <c:pt idx="113">
                  <c:v>620</c:v>
                </c:pt>
                <c:pt idx="114">
                  <c:v>625</c:v>
                </c:pt>
                <c:pt idx="115">
                  <c:v>720</c:v>
                </c:pt>
                <c:pt idx="116">
                  <c:v>255</c:v>
                </c:pt>
                <c:pt idx="117">
                  <c:v>1266</c:v>
                </c:pt>
                <c:pt idx="118">
                  <c:v>627</c:v>
                </c:pt>
                <c:pt idx="119">
                  <c:v>621</c:v>
                </c:pt>
                <c:pt idx="120">
                  <c:v>521</c:v>
                </c:pt>
                <c:pt idx="121">
                  <c:v>822</c:v>
                </c:pt>
                <c:pt idx="122">
                  <c:v>0</c:v>
                </c:pt>
                <c:pt idx="123">
                  <c:v>570</c:v>
                </c:pt>
                <c:pt idx="124">
                  <c:v>613</c:v>
                </c:pt>
                <c:pt idx="125">
                  <c:v>584</c:v>
                </c:pt>
                <c:pt idx="126">
                  <c:v>606</c:v>
                </c:pt>
                <c:pt idx="127">
                  <c:v>571</c:v>
                </c:pt>
                <c:pt idx="128">
                  <c:v>0</c:v>
                </c:pt>
                <c:pt idx="129">
                  <c:v>585</c:v>
                </c:pt>
                <c:pt idx="130">
                  <c:v>651</c:v>
                </c:pt>
                <c:pt idx="131">
                  <c:v>724</c:v>
                </c:pt>
                <c:pt idx="132">
                  <c:v>557</c:v>
                </c:pt>
                <c:pt idx="133">
                  <c:v>745</c:v>
                </c:pt>
                <c:pt idx="134">
                  <c:v>531</c:v>
                </c:pt>
                <c:pt idx="135">
                  <c:v>473</c:v>
                </c:pt>
                <c:pt idx="136">
                  <c:v>573</c:v>
                </c:pt>
                <c:pt idx="137">
                  <c:v>0</c:v>
                </c:pt>
                <c:pt idx="138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A9F-4C5B-AE4E-C06508F43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A9F-4C5B-AE4E-C06508F437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A9F-4C5B-AE4E-C06508F437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A9F-4C5B-AE4E-C06508F437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9F-4C5B-AE4E-C06508F437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9F-4C5B-AE4E-C06508F437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9F-4C5B-AE4E-C06508F4370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A9F-4C5B-AE4E-C06508F4370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A9F-4C5B-AE4E-C06508F4370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A9F-4C5B-AE4E-C06508F4370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A9F-4C5B-AE4E-C06508F4370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A9F-4C5B-AE4E-C06508F4370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A9F-4C5B-AE4E-C06508F4370D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0"/>
          <c:order val="10"/>
          <c:tx>
            <c:strRef>
              <c:f>'Best Targeted Marketing Targets'!$L$1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Targets'!$L$2:$L$140</c:f>
              <c:numCache>
                <c:formatCode>General</c:formatCode>
                <c:ptCount val="139"/>
                <c:pt idx="0">
                  <c:v>1516</c:v>
                </c:pt>
                <c:pt idx="1">
                  <c:v>984</c:v>
                </c:pt>
                <c:pt idx="2">
                  <c:v>503</c:v>
                </c:pt>
                <c:pt idx="3">
                  <c:v>780</c:v>
                </c:pt>
                <c:pt idx="4">
                  <c:v>313</c:v>
                </c:pt>
                <c:pt idx="5">
                  <c:v>608</c:v>
                </c:pt>
                <c:pt idx="6">
                  <c:v>0</c:v>
                </c:pt>
                <c:pt idx="7">
                  <c:v>419</c:v>
                </c:pt>
                <c:pt idx="8">
                  <c:v>616</c:v>
                </c:pt>
                <c:pt idx="9">
                  <c:v>412</c:v>
                </c:pt>
                <c:pt idx="10">
                  <c:v>602</c:v>
                </c:pt>
                <c:pt idx="11">
                  <c:v>1228</c:v>
                </c:pt>
                <c:pt idx="12">
                  <c:v>485</c:v>
                </c:pt>
                <c:pt idx="13">
                  <c:v>439</c:v>
                </c:pt>
                <c:pt idx="14">
                  <c:v>504</c:v>
                </c:pt>
                <c:pt idx="15">
                  <c:v>389</c:v>
                </c:pt>
                <c:pt idx="16">
                  <c:v>0</c:v>
                </c:pt>
                <c:pt idx="17">
                  <c:v>382</c:v>
                </c:pt>
                <c:pt idx="18">
                  <c:v>549</c:v>
                </c:pt>
                <c:pt idx="19">
                  <c:v>592</c:v>
                </c:pt>
                <c:pt idx="20">
                  <c:v>392</c:v>
                </c:pt>
                <c:pt idx="21">
                  <c:v>378</c:v>
                </c:pt>
                <c:pt idx="22">
                  <c:v>456</c:v>
                </c:pt>
                <c:pt idx="23">
                  <c:v>411</c:v>
                </c:pt>
                <c:pt idx="24">
                  <c:v>458</c:v>
                </c:pt>
                <c:pt idx="25">
                  <c:v>455</c:v>
                </c:pt>
                <c:pt idx="26">
                  <c:v>371</c:v>
                </c:pt>
                <c:pt idx="27">
                  <c:v>475</c:v>
                </c:pt>
                <c:pt idx="28">
                  <c:v>439</c:v>
                </c:pt>
                <c:pt idx="29">
                  <c:v>185</c:v>
                </c:pt>
                <c:pt idx="30">
                  <c:v>507</c:v>
                </c:pt>
                <c:pt idx="31">
                  <c:v>357</c:v>
                </c:pt>
                <c:pt idx="32">
                  <c:v>120</c:v>
                </c:pt>
                <c:pt idx="33">
                  <c:v>480</c:v>
                </c:pt>
                <c:pt idx="34">
                  <c:v>289</c:v>
                </c:pt>
                <c:pt idx="35">
                  <c:v>431</c:v>
                </c:pt>
                <c:pt idx="36">
                  <c:v>441</c:v>
                </c:pt>
                <c:pt idx="37">
                  <c:v>395</c:v>
                </c:pt>
                <c:pt idx="38">
                  <c:v>395</c:v>
                </c:pt>
                <c:pt idx="39">
                  <c:v>333</c:v>
                </c:pt>
                <c:pt idx="40">
                  <c:v>433</c:v>
                </c:pt>
                <c:pt idx="41">
                  <c:v>312</c:v>
                </c:pt>
                <c:pt idx="42">
                  <c:v>360</c:v>
                </c:pt>
                <c:pt idx="43">
                  <c:v>306</c:v>
                </c:pt>
                <c:pt idx="44">
                  <c:v>333</c:v>
                </c:pt>
                <c:pt idx="45">
                  <c:v>197</c:v>
                </c:pt>
                <c:pt idx="46">
                  <c:v>333</c:v>
                </c:pt>
                <c:pt idx="47">
                  <c:v>261</c:v>
                </c:pt>
                <c:pt idx="48">
                  <c:v>466</c:v>
                </c:pt>
                <c:pt idx="49">
                  <c:v>350</c:v>
                </c:pt>
                <c:pt idx="50">
                  <c:v>400</c:v>
                </c:pt>
                <c:pt idx="51">
                  <c:v>401</c:v>
                </c:pt>
                <c:pt idx="52">
                  <c:v>341</c:v>
                </c:pt>
                <c:pt idx="53">
                  <c:v>203</c:v>
                </c:pt>
                <c:pt idx="54">
                  <c:v>361</c:v>
                </c:pt>
                <c:pt idx="55">
                  <c:v>297</c:v>
                </c:pt>
                <c:pt idx="56">
                  <c:v>296</c:v>
                </c:pt>
                <c:pt idx="57">
                  <c:v>332</c:v>
                </c:pt>
                <c:pt idx="58">
                  <c:v>261</c:v>
                </c:pt>
                <c:pt idx="59">
                  <c:v>281</c:v>
                </c:pt>
                <c:pt idx="60">
                  <c:v>335</c:v>
                </c:pt>
                <c:pt idx="61">
                  <c:v>323</c:v>
                </c:pt>
                <c:pt idx="62">
                  <c:v>239</c:v>
                </c:pt>
                <c:pt idx="63">
                  <c:v>320</c:v>
                </c:pt>
                <c:pt idx="64">
                  <c:v>307</c:v>
                </c:pt>
                <c:pt idx="65">
                  <c:v>251</c:v>
                </c:pt>
                <c:pt idx="66">
                  <c:v>397</c:v>
                </c:pt>
                <c:pt idx="67">
                  <c:v>300</c:v>
                </c:pt>
                <c:pt idx="68">
                  <c:v>287</c:v>
                </c:pt>
                <c:pt idx="69">
                  <c:v>306</c:v>
                </c:pt>
                <c:pt idx="70">
                  <c:v>326</c:v>
                </c:pt>
                <c:pt idx="71">
                  <c:v>288</c:v>
                </c:pt>
                <c:pt idx="72">
                  <c:v>276</c:v>
                </c:pt>
                <c:pt idx="73">
                  <c:v>255</c:v>
                </c:pt>
                <c:pt idx="74">
                  <c:v>253</c:v>
                </c:pt>
                <c:pt idx="75">
                  <c:v>324</c:v>
                </c:pt>
                <c:pt idx="76">
                  <c:v>408</c:v>
                </c:pt>
                <c:pt idx="77">
                  <c:v>337</c:v>
                </c:pt>
                <c:pt idx="78">
                  <c:v>264</c:v>
                </c:pt>
                <c:pt idx="79">
                  <c:v>301</c:v>
                </c:pt>
                <c:pt idx="80">
                  <c:v>390</c:v>
                </c:pt>
                <c:pt idx="81">
                  <c:v>230</c:v>
                </c:pt>
                <c:pt idx="82">
                  <c:v>121</c:v>
                </c:pt>
                <c:pt idx="83">
                  <c:v>259</c:v>
                </c:pt>
                <c:pt idx="84">
                  <c:v>453</c:v>
                </c:pt>
                <c:pt idx="85">
                  <c:v>305</c:v>
                </c:pt>
                <c:pt idx="86">
                  <c:v>239</c:v>
                </c:pt>
                <c:pt idx="87">
                  <c:v>297</c:v>
                </c:pt>
                <c:pt idx="88">
                  <c:v>221</c:v>
                </c:pt>
                <c:pt idx="89">
                  <c:v>386</c:v>
                </c:pt>
                <c:pt idx="90">
                  <c:v>302</c:v>
                </c:pt>
                <c:pt idx="91">
                  <c:v>286</c:v>
                </c:pt>
                <c:pt idx="92">
                  <c:v>280</c:v>
                </c:pt>
                <c:pt idx="93">
                  <c:v>290</c:v>
                </c:pt>
                <c:pt idx="94">
                  <c:v>253</c:v>
                </c:pt>
                <c:pt idx="95">
                  <c:v>310</c:v>
                </c:pt>
                <c:pt idx="96">
                  <c:v>266</c:v>
                </c:pt>
                <c:pt idx="97">
                  <c:v>338</c:v>
                </c:pt>
                <c:pt idx="98">
                  <c:v>298</c:v>
                </c:pt>
                <c:pt idx="99">
                  <c:v>231</c:v>
                </c:pt>
                <c:pt idx="100">
                  <c:v>181</c:v>
                </c:pt>
                <c:pt idx="101">
                  <c:v>296</c:v>
                </c:pt>
                <c:pt idx="102">
                  <c:v>309</c:v>
                </c:pt>
                <c:pt idx="103">
                  <c:v>253</c:v>
                </c:pt>
                <c:pt idx="104">
                  <c:v>285</c:v>
                </c:pt>
                <c:pt idx="105">
                  <c:v>261</c:v>
                </c:pt>
                <c:pt idx="106">
                  <c:v>221</c:v>
                </c:pt>
                <c:pt idx="107">
                  <c:v>180</c:v>
                </c:pt>
                <c:pt idx="108">
                  <c:v>310</c:v>
                </c:pt>
                <c:pt idx="109">
                  <c:v>214</c:v>
                </c:pt>
                <c:pt idx="110">
                  <c:v>0</c:v>
                </c:pt>
                <c:pt idx="111">
                  <c:v>217</c:v>
                </c:pt>
                <c:pt idx="112">
                  <c:v>251</c:v>
                </c:pt>
                <c:pt idx="113">
                  <c:v>199</c:v>
                </c:pt>
                <c:pt idx="114">
                  <c:v>223</c:v>
                </c:pt>
                <c:pt idx="115">
                  <c:v>320</c:v>
                </c:pt>
                <c:pt idx="116">
                  <c:v>64</c:v>
                </c:pt>
                <c:pt idx="117">
                  <c:v>279</c:v>
                </c:pt>
                <c:pt idx="118">
                  <c:v>230</c:v>
                </c:pt>
                <c:pt idx="119">
                  <c:v>279</c:v>
                </c:pt>
                <c:pt idx="120">
                  <c:v>233</c:v>
                </c:pt>
                <c:pt idx="121">
                  <c:v>244</c:v>
                </c:pt>
                <c:pt idx="122">
                  <c:v>0</c:v>
                </c:pt>
                <c:pt idx="123">
                  <c:v>203</c:v>
                </c:pt>
                <c:pt idx="124">
                  <c:v>292</c:v>
                </c:pt>
                <c:pt idx="125">
                  <c:v>167</c:v>
                </c:pt>
                <c:pt idx="126">
                  <c:v>167</c:v>
                </c:pt>
                <c:pt idx="127">
                  <c:v>198</c:v>
                </c:pt>
                <c:pt idx="128">
                  <c:v>0</c:v>
                </c:pt>
                <c:pt idx="129">
                  <c:v>196</c:v>
                </c:pt>
                <c:pt idx="130">
                  <c:v>320</c:v>
                </c:pt>
                <c:pt idx="131">
                  <c:v>197</c:v>
                </c:pt>
                <c:pt idx="132">
                  <c:v>162</c:v>
                </c:pt>
                <c:pt idx="133">
                  <c:v>250</c:v>
                </c:pt>
                <c:pt idx="134">
                  <c:v>207</c:v>
                </c:pt>
                <c:pt idx="135">
                  <c:v>142</c:v>
                </c:pt>
                <c:pt idx="136">
                  <c:v>195</c:v>
                </c:pt>
                <c:pt idx="137">
                  <c:v>0</c:v>
                </c:pt>
                <c:pt idx="138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58-4FA1-AAFF-669EDEA86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C58-4FA1-AAFF-669EDEA86B8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C58-4FA1-AAFF-669EDEA86B8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C58-4FA1-AAFF-669EDEA86B8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C58-4FA1-AAFF-669EDEA86B8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C58-4FA1-AAFF-669EDEA86B8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C58-4FA1-AAFF-669EDEA86B8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C58-4FA1-AAFF-669EDEA86B8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58-4FA1-AAFF-669EDEA86B8D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C58-4FA1-AAFF-669EDEA86B8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C58-4FA1-AAFF-669EDEA86B8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C58-4FA1-AAFF-669EDEA86B8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C58-4FA1-AAFF-669EDEA86B8D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2021 Feb Total Time per Day per </a:t>
            </a:r>
            <a:r>
              <a:rPr lang="en-US" sz="2000" b="1" i="0" u="sng" strike="noStrike" cap="none" baseline="0">
                <a:effectLst/>
              </a:rPr>
              <a:t>Rider</a:t>
            </a:r>
            <a:r>
              <a:rPr lang="en-US" sz="2000" b="1" u="sng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Casual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'[1]202202-divvy-tripdata'!$X$1:$AD$1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'[1]202202-divvy-tripdata'!$X$2:$AD$2</c:f>
              <c:numCache>
                <c:formatCode>General</c:formatCode>
                <c:ptCount val="7"/>
                <c:pt idx="0">
                  <c:v>15.012210648186738</c:v>
                </c:pt>
                <c:pt idx="1">
                  <c:v>34.500995370399323</c:v>
                </c:pt>
                <c:pt idx="2">
                  <c:v>26.543136574153323</c:v>
                </c:pt>
                <c:pt idx="3">
                  <c:v>15.184733796348155</c:v>
                </c:pt>
                <c:pt idx="4">
                  <c:v>65.629027777707961</c:v>
                </c:pt>
                <c:pt idx="5">
                  <c:v>148.16650463008409</c:v>
                </c:pt>
                <c:pt idx="6">
                  <c:v>42.32462962968566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E11-BF56-532FB4EAE8B2}"/>
            </c:ext>
          </c:extLst>
        </c:ser>
        <c:ser>
          <c:idx val="1"/>
          <c:order val="1"/>
          <c:tx>
            <c:v>Member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'[1]202202-divvy-tripdata'!$X$1:$AD$1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'[1]202202-divvy-tripdata'!$X$3:$AD$3</c:f>
              <c:numCache>
                <c:formatCode>General</c:formatCode>
                <c:ptCount val="7"/>
                <c:pt idx="0">
                  <c:v>54.798599536945403</c:v>
                </c:pt>
                <c:pt idx="1">
                  <c:v>69.210104166071687</c:v>
                </c:pt>
                <c:pt idx="2">
                  <c:v>80.06237268539553</c:v>
                </c:pt>
                <c:pt idx="3">
                  <c:v>65.174444444266555</c:v>
                </c:pt>
                <c:pt idx="4">
                  <c:v>78.587812499950815</c:v>
                </c:pt>
                <c:pt idx="5">
                  <c:v>87.400023148395121</c:v>
                </c:pt>
                <c:pt idx="6">
                  <c:v>59.009803240776819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E11-BF56-532FB4EAE8B2}"/>
            </c:ext>
          </c:extLst>
        </c:ser>
        <c:ser>
          <c:idx val="2"/>
          <c:order val="2"/>
          <c:tx>
            <c:v>Totals</c:v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'[1]202202-divvy-tripdata'!$X$1:$AD$1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'[1]202202-divvy-tripdata'!$X$4:$AD$4</c:f>
              <c:numCache>
                <c:formatCode>General</c:formatCode>
                <c:ptCount val="7"/>
                <c:pt idx="0">
                  <c:v>69.810810185132141</c:v>
                </c:pt>
                <c:pt idx="1">
                  <c:v>103.71109953647101</c:v>
                </c:pt>
                <c:pt idx="2">
                  <c:v>106.60550925954885</c:v>
                </c:pt>
                <c:pt idx="3">
                  <c:v>80.35917824061471</c:v>
                </c:pt>
                <c:pt idx="4">
                  <c:v>144.21684027765878</c:v>
                </c:pt>
                <c:pt idx="5">
                  <c:v>235.56652777847921</c:v>
                </c:pt>
                <c:pt idx="6">
                  <c:v>101.33443287046248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1B-4E11-BF56-532FB4EAE8B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69322303"/>
        <c:axId val="869322631"/>
      </c:lineChart>
      <c:catAx>
        <c:axId val="869322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22631"/>
        <c:crosses val="autoZero"/>
        <c:auto val="1"/>
        <c:lblAlgn val="ctr"/>
        <c:lblOffset val="100"/>
        <c:noMultiLvlLbl val="0"/>
      </c:catAx>
      <c:valAx>
        <c:axId val="869322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2230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1"/>
          <c:order val="11"/>
          <c:tx>
            <c:strRef>
              <c:f>'Best Targeted Marketing Targets'!$M$1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Targets'!$M$2:$M$140</c:f>
              <c:numCache>
                <c:formatCode>General</c:formatCode>
                <c:ptCount val="139"/>
                <c:pt idx="0">
                  <c:v>919</c:v>
                </c:pt>
                <c:pt idx="1">
                  <c:v>694</c:v>
                </c:pt>
                <c:pt idx="2">
                  <c:v>284</c:v>
                </c:pt>
                <c:pt idx="3">
                  <c:v>752</c:v>
                </c:pt>
                <c:pt idx="4">
                  <c:v>153</c:v>
                </c:pt>
                <c:pt idx="5">
                  <c:v>364</c:v>
                </c:pt>
                <c:pt idx="6">
                  <c:v>0</c:v>
                </c:pt>
                <c:pt idx="7">
                  <c:v>232</c:v>
                </c:pt>
                <c:pt idx="8">
                  <c:v>356</c:v>
                </c:pt>
                <c:pt idx="9">
                  <c:v>349</c:v>
                </c:pt>
                <c:pt idx="10">
                  <c:v>384</c:v>
                </c:pt>
                <c:pt idx="11">
                  <c:v>983</c:v>
                </c:pt>
                <c:pt idx="12">
                  <c:v>299</c:v>
                </c:pt>
                <c:pt idx="13">
                  <c:v>328</c:v>
                </c:pt>
                <c:pt idx="14">
                  <c:v>315</c:v>
                </c:pt>
                <c:pt idx="15">
                  <c:v>303</c:v>
                </c:pt>
                <c:pt idx="16">
                  <c:v>0</c:v>
                </c:pt>
                <c:pt idx="17">
                  <c:v>173</c:v>
                </c:pt>
                <c:pt idx="18">
                  <c:v>339</c:v>
                </c:pt>
                <c:pt idx="19">
                  <c:v>331</c:v>
                </c:pt>
                <c:pt idx="20">
                  <c:v>341</c:v>
                </c:pt>
                <c:pt idx="21">
                  <c:v>204</c:v>
                </c:pt>
                <c:pt idx="22">
                  <c:v>283</c:v>
                </c:pt>
                <c:pt idx="23">
                  <c:v>360</c:v>
                </c:pt>
                <c:pt idx="24">
                  <c:v>295</c:v>
                </c:pt>
                <c:pt idx="25">
                  <c:v>268</c:v>
                </c:pt>
                <c:pt idx="26">
                  <c:v>252</c:v>
                </c:pt>
                <c:pt idx="27">
                  <c:v>263</c:v>
                </c:pt>
                <c:pt idx="28">
                  <c:v>257</c:v>
                </c:pt>
                <c:pt idx="29">
                  <c:v>232</c:v>
                </c:pt>
                <c:pt idx="30">
                  <c:v>276</c:v>
                </c:pt>
                <c:pt idx="31">
                  <c:v>186</c:v>
                </c:pt>
                <c:pt idx="32">
                  <c:v>70</c:v>
                </c:pt>
                <c:pt idx="33">
                  <c:v>341</c:v>
                </c:pt>
                <c:pt idx="34">
                  <c:v>131</c:v>
                </c:pt>
                <c:pt idx="35">
                  <c:v>276</c:v>
                </c:pt>
                <c:pt idx="36">
                  <c:v>242</c:v>
                </c:pt>
                <c:pt idx="37">
                  <c:v>223</c:v>
                </c:pt>
                <c:pt idx="38">
                  <c:v>284</c:v>
                </c:pt>
                <c:pt idx="39">
                  <c:v>237</c:v>
                </c:pt>
                <c:pt idx="40">
                  <c:v>296</c:v>
                </c:pt>
                <c:pt idx="41">
                  <c:v>335</c:v>
                </c:pt>
                <c:pt idx="42">
                  <c:v>212</c:v>
                </c:pt>
                <c:pt idx="43">
                  <c:v>172</c:v>
                </c:pt>
                <c:pt idx="44">
                  <c:v>141</c:v>
                </c:pt>
                <c:pt idx="45">
                  <c:v>169</c:v>
                </c:pt>
                <c:pt idx="46">
                  <c:v>207</c:v>
                </c:pt>
                <c:pt idx="47">
                  <c:v>209</c:v>
                </c:pt>
                <c:pt idx="48">
                  <c:v>293</c:v>
                </c:pt>
                <c:pt idx="49">
                  <c:v>216</c:v>
                </c:pt>
                <c:pt idx="50">
                  <c:v>242</c:v>
                </c:pt>
                <c:pt idx="51">
                  <c:v>247</c:v>
                </c:pt>
                <c:pt idx="52">
                  <c:v>174</c:v>
                </c:pt>
                <c:pt idx="53">
                  <c:v>127</c:v>
                </c:pt>
                <c:pt idx="54">
                  <c:v>181</c:v>
                </c:pt>
                <c:pt idx="55">
                  <c:v>233</c:v>
                </c:pt>
                <c:pt idx="56">
                  <c:v>175</c:v>
                </c:pt>
                <c:pt idx="57">
                  <c:v>133</c:v>
                </c:pt>
                <c:pt idx="58">
                  <c:v>159</c:v>
                </c:pt>
                <c:pt idx="59">
                  <c:v>171</c:v>
                </c:pt>
                <c:pt idx="60">
                  <c:v>252</c:v>
                </c:pt>
                <c:pt idx="61">
                  <c:v>208</c:v>
                </c:pt>
                <c:pt idx="62">
                  <c:v>123</c:v>
                </c:pt>
                <c:pt idx="63">
                  <c:v>195</c:v>
                </c:pt>
                <c:pt idx="64">
                  <c:v>174</c:v>
                </c:pt>
                <c:pt idx="65">
                  <c:v>156</c:v>
                </c:pt>
                <c:pt idx="66">
                  <c:v>282</c:v>
                </c:pt>
                <c:pt idx="67">
                  <c:v>217</c:v>
                </c:pt>
                <c:pt idx="68">
                  <c:v>211</c:v>
                </c:pt>
                <c:pt idx="69">
                  <c:v>214</c:v>
                </c:pt>
                <c:pt idx="70">
                  <c:v>198</c:v>
                </c:pt>
                <c:pt idx="71">
                  <c:v>152</c:v>
                </c:pt>
                <c:pt idx="72">
                  <c:v>182</c:v>
                </c:pt>
                <c:pt idx="73">
                  <c:v>183</c:v>
                </c:pt>
                <c:pt idx="74">
                  <c:v>157</c:v>
                </c:pt>
                <c:pt idx="75">
                  <c:v>195</c:v>
                </c:pt>
                <c:pt idx="76">
                  <c:v>216</c:v>
                </c:pt>
                <c:pt idx="77">
                  <c:v>182</c:v>
                </c:pt>
                <c:pt idx="78">
                  <c:v>122</c:v>
                </c:pt>
                <c:pt idx="79">
                  <c:v>217</c:v>
                </c:pt>
                <c:pt idx="80">
                  <c:v>270</c:v>
                </c:pt>
                <c:pt idx="81">
                  <c:v>150</c:v>
                </c:pt>
                <c:pt idx="82">
                  <c:v>69</c:v>
                </c:pt>
                <c:pt idx="83">
                  <c:v>174</c:v>
                </c:pt>
                <c:pt idx="84">
                  <c:v>304</c:v>
                </c:pt>
                <c:pt idx="85">
                  <c:v>220</c:v>
                </c:pt>
                <c:pt idx="86">
                  <c:v>141</c:v>
                </c:pt>
                <c:pt idx="87">
                  <c:v>152</c:v>
                </c:pt>
                <c:pt idx="88">
                  <c:v>130</c:v>
                </c:pt>
                <c:pt idx="89">
                  <c:v>228</c:v>
                </c:pt>
                <c:pt idx="90">
                  <c:v>197</c:v>
                </c:pt>
                <c:pt idx="91">
                  <c:v>157</c:v>
                </c:pt>
                <c:pt idx="92">
                  <c:v>195</c:v>
                </c:pt>
                <c:pt idx="93">
                  <c:v>324</c:v>
                </c:pt>
                <c:pt idx="94">
                  <c:v>198</c:v>
                </c:pt>
                <c:pt idx="95">
                  <c:v>257</c:v>
                </c:pt>
                <c:pt idx="96">
                  <c:v>179</c:v>
                </c:pt>
                <c:pt idx="97">
                  <c:v>194</c:v>
                </c:pt>
                <c:pt idx="98">
                  <c:v>206</c:v>
                </c:pt>
                <c:pt idx="99">
                  <c:v>147</c:v>
                </c:pt>
                <c:pt idx="100">
                  <c:v>109</c:v>
                </c:pt>
                <c:pt idx="101">
                  <c:v>161</c:v>
                </c:pt>
                <c:pt idx="102">
                  <c:v>270</c:v>
                </c:pt>
                <c:pt idx="103">
                  <c:v>135</c:v>
                </c:pt>
                <c:pt idx="104">
                  <c:v>158</c:v>
                </c:pt>
                <c:pt idx="105">
                  <c:v>199</c:v>
                </c:pt>
                <c:pt idx="106">
                  <c:v>121</c:v>
                </c:pt>
                <c:pt idx="107">
                  <c:v>128</c:v>
                </c:pt>
                <c:pt idx="108">
                  <c:v>193</c:v>
                </c:pt>
                <c:pt idx="109">
                  <c:v>112</c:v>
                </c:pt>
                <c:pt idx="110">
                  <c:v>0</c:v>
                </c:pt>
                <c:pt idx="111">
                  <c:v>121</c:v>
                </c:pt>
                <c:pt idx="112">
                  <c:v>125</c:v>
                </c:pt>
                <c:pt idx="113">
                  <c:v>131</c:v>
                </c:pt>
                <c:pt idx="114">
                  <c:v>144</c:v>
                </c:pt>
                <c:pt idx="115">
                  <c:v>226</c:v>
                </c:pt>
                <c:pt idx="116">
                  <c:v>21</c:v>
                </c:pt>
                <c:pt idx="117">
                  <c:v>75</c:v>
                </c:pt>
                <c:pt idx="118">
                  <c:v>175</c:v>
                </c:pt>
                <c:pt idx="119">
                  <c:v>224</c:v>
                </c:pt>
                <c:pt idx="120">
                  <c:v>176</c:v>
                </c:pt>
                <c:pt idx="121">
                  <c:v>134</c:v>
                </c:pt>
                <c:pt idx="122">
                  <c:v>0</c:v>
                </c:pt>
                <c:pt idx="123">
                  <c:v>105</c:v>
                </c:pt>
                <c:pt idx="124">
                  <c:v>178</c:v>
                </c:pt>
                <c:pt idx="125">
                  <c:v>100</c:v>
                </c:pt>
                <c:pt idx="126">
                  <c:v>156</c:v>
                </c:pt>
                <c:pt idx="127">
                  <c:v>125</c:v>
                </c:pt>
                <c:pt idx="128">
                  <c:v>0</c:v>
                </c:pt>
                <c:pt idx="129">
                  <c:v>110</c:v>
                </c:pt>
                <c:pt idx="130">
                  <c:v>196</c:v>
                </c:pt>
                <c:pt idx="131">
                  <c:v>114</c:v>
                </c:pt>
                <c:pt idx="132">
                  <c:v>89</c:v>
                </c:pt>
                <c:pt idx="133">
                  <c:v>118</c:v>
                </c:pt>
                <c:pt idx="134">
                  <c:v>138</c:v>
                </c:pt>
                <c:pt idx="135">
                  <c:v>82</c:v>
                </c:pt>
                <c:pt idx="136">
                  <c:v>127</c:v>
                </c:pt>
                <c:pt idx="137">
                  <c:v>0</c:v>
                </c:pt>
                <c:pt idx="138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D1-4971-AD4E-AD15E7DD2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AD1-4971-AD4E-AD15E7DD2CD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D1-4971-AD4E-AD15E7DD2C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AD1-4971-AD4E-AD15E7DD2CD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AD1-4971-AD4E-AD15E7DD2CDA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AD1-4971-AD4E-AD15E7DD2CD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AD1-4971-AD4E-AD15E7DD2CD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AD1-4971-AD4E-AD15E7DD2CD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AD1-4971-AD4E-AD15E7DD2CDA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AD1-4971-AD4E-AD15E7DD2CDA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AD1-4971-AD4E-AD15E7DD2CDA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AD1-4971-AD4E-AD15E7DD2CDA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Targets'!$N$1</c15:sqref>
                        </c15:formulaRef>
                      </c:ext>
                    </c:extLst>
                    <c:strCache>
                      <c:ptCount val="1"/>
                      <c:pt idx="0">
                        <c:v>Total rides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Targets'!$N$2:$N$140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66359</c:v>
                      </c:pt>
                      <c:pt idx="1">
                        <c:v>33590</c:v>
                      </c:pt>
                      <c:pt idx="2">
                        <c:v>29780</c:v>
                      </c:pt>
                      <c:pt idx="3">
                        <c:v>23251</c:v>
                      </c:pt>
                      <c:pt idx="4">
                        <c:v>21351</c:v>
                      </c:pt>
                      <c:pt idx="5">
                        <c:v>19891</c:v>
                      </c:pt>
                      <c:pt idx="6">
                        <c:v>19617</c:v>
                      </c:pt>
                      <c:pt idx="7">
                        <c:v>17033</c:v>
                      </c:pt>
                      <c:pt idx="8">
                        <c:v>16668</c:v>
                      </c:pt>
                      <c:pt idx="9">
                        <c:v>16630</c:v>
                      </c:pt>
                      <c:pt idx="10">
                        <c:v>16477</c:v>
                      </c:pt>
                      <c:pt idx="11">
                        <c:v>16240</c:v>
                      </c:pt>
                      <c:pt idx="12">
                        <c:v>16203</c:v>
                      </c:pt>
                      <c:pt idx="13">
                        <c:v>16166</c:v>
                      </c:pt>
                      <c:pt idx="14">
                        <c:v>15405</c:v>
                      </c:pt>
                      <c:pt idx="15">
                        <c:v>15219</c:v>
                      </c:pt>
                      <c:pt idx="16">
                        <c:v>14853</c:v>
                      </c:pt>
                      <c:pt idx="17">
                        <c:v>14796</c:v>
                      </c:pt>
                      <c:pt idx="18">
                        <c:v>14708</c:v>
                      </c:pt>
                      <c:pt idx="19">
                        <c:v>14317</c:v>
                      </c:pt>
                      <c:pt idx="20">
                        <c:v>13659</c:v>
                      </c:pt>
                      <c:pt idx="21">
                        <c:v>13341</c:v>
                      </c:pt>
                      <c:pt idx="22">
                        <c:v>13164</c:v>
                      </c:pt>
                      <c:pt idx="23">
                        <c:v>13018</c:v>
                      </c:pt>
                      <c:pt idx="24">
                        <c:v>12994</c:v>
                      </c:pt>
                      <c:pt idx="25">
                        <c:v>12965</c:v>
                      </c:pt>
                      <c:pt idx="26">
                        <c:v>12904</c:v>
                      </c:pt>
                      <c:pt idx="27">
                        <c:v>12700</c:v>
                      </c:pt>
                      <c:pt idx="28">
                        <c:v>12571</c:v>
                      </c:pt>
                      <c:pt idx="29">
                        <c:v>12383</c:v>
                      </c:pt>
                      <c:pt idx="30">
                        <c:v>12225</c:v>
                      </c:pt>
                      <c:pt idx="31">
                        <c:v>12192</c:v>
                      </c:pt>
                      <c:pt idx="32">
                        <c:v>11820</c:v>
                      </c:pt>
                      <c:pt idx="33">
                        <c:v>11381</c:v>
                      </c:pt>
                      <c:pt idx="34">
                        <c:v>11179</c:v>
                      </c:pt>
                      <c:pt idx="35">
                        <c:v>11176</c:v>
                      </c:pt>
                      <c:pt idx="36">
                        <c:v>11149</c:v>
                      </c:pt>
                      <c:pt idx="37">
                        <c:v>11005</c:v>
                      </c:pt>
                      <c:pt idx="38">
                        <c:v>10977</c:v>
                      </c:pt>
                      <c:pt idx="39">
                        <c:v>10944</c:v>
                      </c:pt>
                      <c:pt idx="40">
                        <c:v>10927</c:v>
                      </c:pt>
                      <c:pt idx="41">
                        <c:v>10760</c:v>
                      </c:pt>
                      <c:pt idx="42">
                        <c:v>10579</c:v>
                      </c:pt>
                      <c:pt idx="43">
                        <c:v>10520</c:v>
                      </c:pt>
                      <c:pt idx="44">
                        <c:v>10224</c:v>
                      </c:pt>
                      <c:pt idx="45">
                        <c:v>10112</c:v>
                      </c:pt>
                      <c:pt idx="46">
                        <c:v>10091</c:v>
                      </c:pt>
                      <c:pt idx="47">
                        <c:v>10079</c:v>
                      </c:pt>
                      <c:pt idx="48">
                        <c:v>10016</c:v>
                      </c:pt>
                      <c:pt idx="49">
                        <c:v>9948</c:v>
                      </c:pt>
                      <c:pt idx="50">
                        <c:v>9913</c:v>
                      </c:pt>
                      <c:pt idx="51">
                        <c:v>9667</c:v>
                      </c:pt>
                      <c:pt idx="52">
                        <c:v>9663</c:v>
                      </c:pt>
                      <c:pt idx="53">
                        <c:v>9430</c:v>
                      </c:pt>
                      <c:pt idx="54">
                        <c:v>9428</c:v>
                      </c:pt>
                      <c:pt idx="55">
                        <c:v>9391</c:v>
                      </c:pt>
                      <c:pt idx="56">
                        <c:v>9336</c:v>
                      </c:pt>
                      <c:pt idx="57">
                        <c:v>9320</c:v>
                      </c:pt>
                      <c:pt idx="58">
                        <c:v>9178</c:v>
                      </c:pt>
                      <c:pt idx="59">
                        <c:v>9173</c:v>
                      </c:pt>
                      <c:pt idx="60">
                        <c:v>9163</c:v>
                      </c:pt>
                      <c:pt idx="61">
                        <c:v>9157</c:v>
                      </c:pt>
                      <c:pt idx="62">
                        <c:v>8971</c:v>
                      </c:pt>
                      <c:pt idx="63">
                        <c:v>8714</c:v>
                      </c:pt>
                      <c:pt idx="64">
                        <c:v>8619</c:v>
                      </c:pt>
                      <c:pt idx="65">
                        <c:v>8545</c:v>
                      </c:pt>
                      <c:pt idx="66">
                        <c:v>8495</c:v>
                      </c:pt>
                      <c:pt idx="67">
                        <c:v>8320</c:v>
                      </c:pt>
                      <c:pt idx="68">
                        <c:v>8307</c:v>
                      </c:pt>
                      <c:pt idx="69">
                        <c:v>8296</c:v>
                      </c:pt>
                      <c:pt idx="70">
                        <c:v>8295</c:v>
                      </c:pt>
                      <c:pt idx="71">
                        <c:v>8263</c:v>
                      </c:pt>
                      <c:pt idx="72">
                        <c:v>8261</c:v>
                      </c:pt>
                      <c:pt idx="73">
                        <c:v>8213</c:v>
                      </c:pt>
                      <c:pt idx="74">
                        <c:v>8056</c:v>
                      </c:pt>
                      <c:pt idx="75">
                        <c:v>8045</c:v>
                      </c:pt>
                      <c:pt idx="76">
                        <c:v>8013</c:v>
                      </c:pt>
                      <c:pt idx="77">
                        <c:v>8012</c:v>
                      </c:pt>
                      <c:pt idx="78">
                        <c:v>7983</c:v>
                      </c:pt>
                      <c:pt idx="79">
                        <c:v>7938</c:v>
                      </c:pt>
                      <c:pt idx="80">
                        <c:v>7841</c:v>
                      </c:pt>
                      <c:pt idx="81">
                        <c:v>7795</c:v>
                      </c:pt>
                      <c:pt idx="82">
                        <c:v>7781</c:v>
                      </c:pt>
                      <c:pt idx="83">
                        <c:v>7743</c:v>
                      </c:pt>
                      <c:pt idx="84">
                        <c:v>7716</c:v>
                      </c:pt>
                      <c:pt idx="85">
                        <c:v>7602</c:v>
                      </c:pt>
                      <c:pt idx="86">
                        <c:v>7594</c:v>
                      </c:pt>
                      <c:pt idx="87">
                        <c:v>7509</c:v>
                      </c:pt>
                      <c:pt idx="88">
                        <c:v>7372</c:v>
                      </c:pt>
                      <c:pt idx="89">
                        <c:v>7153</c:v>
                      </c:pt>
                      <c:pt idx="90">
                        <c:v>7116</c:v>
                      </c:pt>
                      <c:pt idx="91">
                        <c:v>7104</c:v>
                      </c:pt>
                      <c:pt idx="92">
                        <c:v>7097</c:v>
                      </c:pt>
                      <c:pt idx="93">
                        <c:v>7021</c:v>
                      </c:pt>
                      <c:pt idx="94">
                        <c:v>6904</c:v>
                      </c:pt>
                      <c:pt idx="95">
                        <c:v>6856</c:v>
                      </c:pt>
                      <c:pt idx="96">
                        <c:v>6852</c:v>
                      </c:pt>
                      <c:pt idx="97">
                        <c:v>6842</c:v>
                      </c:pt>
                      <c:pt idx="98">
                        <c:v>6803</c:v>
                      </c:pt>
                      <c:pt idx="99">
                        <c:v>6782</c:v>
                      </c:pt>
                      <c:pt idx="100">
                        <c:v>6768</c:v>
                      </c:pt>
                      <c:pt idx="101">
                        <c:v>6765</c:v>
                      </c:pt>
                      <c:pt idx="102">
                        <c:v>6734</c:v>
                      </c:pt>
                      <c:pt idx="103">
                        <c:v>6719</c:v>
                      </c:pt>
                      <c:pt idx="104">
                        <c:v>6690</c:v>
                      </c:pt>
                      <c:pt idx="105">
                        <c:v>6657</c:v>
                      </c:pt>
                      <c:pt idx="106">
                        <c:v>6611</c:v>
                      </c:pt>
                      <c:pt idx="107">
                        <c:v>6488</c:v>
                      </c:pt>
                      <c:pt idx="108">
                        <c:v>6463</c:v>
                      </c:pt>
                      <c:pt idx="109">
                        <c:v>6404</c:v>
                      </c:pt>
                      <c:pt idx="110">
                        <c:v>6301</c:v>
                      </c:pt>
                      <c:pt idx="111">
                        <c:v>6294</c:v>
                      </c:pt>
                      <c:pt idx="112">
                        <c:v>6293</c:v>
                      </c:pt>
                      <c:pt idx="113">
                        <c:v>6284</c:v>
                      </c:pt>
                      <c:pt idx="114">
                        <c:v>6272</c:v>
                      </c:pt>
                      <c:pt idx="115">
                        <c:v>6263</c:v>
                      </c:pt>
                      <c:pt idx="116">
                        <c:v>6231</c:v>
                      </c:pt>
                      <c:pt idx="117">
                        <c:v>6148</c:v>
                      </c:pt>
                      <c:pt idx="118">
                        <c:v>6144</c:v>
                      </c:pt>
                      <c:pt idx="119">
                        <c:v>6034</c:v>
                      </c:pt>
                      <c:pt idx="120">
                        <c:v>6026</c:v>
                      </c:pt>
                      <c:pt idx="121">
                        <c:v>6018</c:v>
                      </c:pt>
                      <c:pt idx="122">
                        <c:v>5908</c:v>
                      </c:pt>
                      <c:pt idx="123">
                        <c:v>5836</c:v>
                      </c:pt>
                      <c:pt idx="124">
                        <c:v>5812</c:v>
                      </c:pt>
                      <c:pt idx="125">
                        <c:v>5783</c:v>
                      </c:pt>
                      <c:pt idx="126">
                        <c:v>5749</c:v>
                      </c:pt>
                      <c:pt idx="127">
                        <c:v>5734</c:v>
                      </c:pt>
                      <c:pt idx="128">
                        <c:v>5693</c:v>
                      </c:pt>
                      <c:pt idx="129">
                        <c:v>5614</c:v>
                      </c:pt>
                      <c:pt idx="130">
                        <c:v>5550</c:v>
                      </c:pt>
                      <c:pt idx="131">
                        <c:v>5548</c:v>
                      </c:pt>
                      <c:pt idx="132">
                        <c:v>5538</c:v>
                      </c:pt>
                      <c:pt idx="133">
                        <c:v>5355</c:v>
                      </c:pt>
                      <c:pt idx="134">
                        <c:v>5348</c:v>
                      </c:pt>
                      <c:pt idx="135">
                        <c:v>5344</c:v>
                      </c:pt>
                      <c:pt idx="136">
                        <c:v>5245</c:v>
                      </c:pt>
                      <c:pt idx="137">
                        <c:v>5202</c:v>
                      </c:pt>
                      <c:pt idx="138">
                        <c:v>4991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AD1-4971-AD4E-AD15E7DD2CDA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2"/>
          <c:order val="12"/>
          <c:tx>
            <c:strRef>
              <c:f>'Best Targeted Marketing Targets'!$N$1</c:f>
              <c:strCache>
                <c:ptCount val="1"/>
                <c:pt idx="0">
                  <c:v>Total rides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'Best Targeted Marketing Targets'!$A$2:$A$140</c:f>
              <c:strCache>
                <c:ptCount val="139"/>
                <c:pt idx="0">
                  <c:v>Streeter Dr &amp; Grand Ave</c:v>
                </c:pt>
                <c:pt idx="1">
                  <c:v>Millennium Park</c:v>
                </c:pt>
                <c:pt idx="2">
                  <c:v>Michigan Ave &amp; Oak St</c:v>
                </c:pt>
                <c:pt idx="3">
                  <c:v>Shedd Aquarium</c:v>
                </c:pt>
                <c:pt idx="4">
                  <c:v>Theater on the Lake</c:v>
                </c:pt>
                <c:pt idx="5">
                  <c:v>Wells St &amp; Concord Ln</c:v>
                </c:pt>
                <c:pt idx="6">
                  <c:v>Lake Shore Dr &amp; Monroe St</c:v>
                </c:pt>
                <c:pt idx="7">
                  <c:v>Clark St &amp; Lincoln Ave</c:v>
                </c:pt>
                <c:pt idx="8">
                  <c:v>Wells St &amp; Elm St</c:v>
                </c:pt>
                <c:pt idx="9">
                  <c:v>Indiana Ave &amp; Roosevelt Rd</c:v>
                </c:pt>
                <c:pt idx="10">
                  <c:v>Clark St &amp; Elm St</c:v>
                </c:pt>
                <c:pt idx="11">
                  <c:v>DuSable Lake Shore Dr &amp; Monroe St</c:v>
                </c:pt>
                <c:pt idx="12">
                  <c:v>Clark St &amp; Armitage Ave</c:v>
                </c:pt>
                <c:pt idx="13">
                  <c:v>Wabash Ave &amp; Grand Ave</c:v>
                </c:pt>
                <c:pt idx="14">
                  <c:v>New St &amp; Illinois St</c:v>
                </c:pt>
                <c:pt idx="15">
                  <c:v>Dusable Harbor</c:v>
                </c:pt>
                <c:pt idx="16">
                  <c:v>Lake Shore Dr &amp; North Blvd</c:v>
                </c:pt>
                <c:pt idx="17">
                  <c:v>DuSable Lake Shore Dr &amp; North Blvd</c:v>
                </c:pt>
                <c:pt idx="18">
                  <c:v>Michigan Ave &amp; Lake St</c:v>
                </c:pt>
                <c:pt idx="19">
                  <c:v>Michigan Ave &amp; Washington St</c:v>
                </c:pt>
                <c:pt idx="20">
                  <c:v>Michigan Ave &amp; 8th St</c:v>
                </c:pt>
                <c:pt idx="21">
                  <c:v>Larrabee St &amp; Webster Ave</c:v>
                </c:pt>
                <c:pt idx="22">
                  <c:v>Wells St &amp; Evergreen Ave</c:v>
                </c:pt>
                <c:pt idx="23">
                  <c:v>Clark St &amp; Newport St</c:v>
                </c:pt>
                <c:pt idx="24">
                  <c:v>Wilton Ave &amp; Belmont Ave</c:v>
                </c:pt>
                <c:pt idx="25">
                  <c:v>Broadway &amp; Barry Ave</c:v>
                </c:pt>
                <c:pt idx="26">
                  <c:v>Fairbanks Ct &amp; Grand Ave</c:v>
                </c:pt>
                <c:pt idx="27">
                  <c:v>LaSalle St &amp; Illinois St</c:v>
                </c:pt>
                <c:pt idx="28">
                  <c:v>Dearborn St &amp; Erie St</c:v>
                </c:pt>
                <c:pt idx="29">
                  <c:v>Buckingham Fountain</c:v>
                </c:pt>
                <c:pt idx="30">
                  <c:v>Wells St &amp; Huron St</c:v>
                </c:pt>
                <c:pt idx="31">
                  <c:v>Lakeview Ave &amp; Fullerton Pkwy</c:v>
                </c:pt>
                <c:pt idx="32">
                  <c:v>Montrose Harbor</c:v>
                </c:pt>
                <c:pt idx="33">
                  <c:v>Ashland Ave &amp; Division St</c:v>
                </c:pt>
                <c:pt idx="34">
                  <c:v>Lincoln Ave &amp; Fullerton Ave</c:v>
                </c:pt>
                <c:pt idx="35">
                  <c:v>Damen Ave &amp; Pierce Ave</c:v>
                </c:pt>
                <c:pt idx="36">
                  <c:v>Clark St &amp; Wrightwood Ave</c:v>
                </c:pt>
                <c:pt idx="37">
                  <c:v>Halsted St &amp; Roscoe St</c:v>
                </c:pt>
                <c:pt idx="38">
                  <c:v>St. Clair St &amp; Erie St</c:v>
                </c:pt>
                <c:pt idx="39">
                  <c:v>Sheffield Ave &amp; Waveland Ave</c:v>
                </c:pt>
                <c:pt idx="40">
                  <c:v>Green St &amp; Madison St</c:v>
                </c:pt>
                <c:pt idx="41">
                  <c:v>Columbus Dr &amp; Randolph St</c:v>
                </c:pt>
                <c:pt idx="42">
                  <c:v>Clark St &amp; Drummond Pl</c:v>
                </c:pt>
                <c:pt idx="43">
                  <c:v>Wabash Ave &amp; Wacker Pl</c:v>
                </c:pt>
                <c:pt idx="44">
                  <c:v>Green St &amp; Randolph St</c:v>
                </c:pt>
                <c:pt idx="45">
                  <c:v>Adler Planetarium</c:v>
                </c:pt>
                <c:pt idx="46">
                  <c:v>Dearborn Pkwy &amp; Delaware Pl</c:v>
                </c:pt>
                <c:pt idx="47">
                  <c:v>State St &amp; Kinzie St</c:v>
                </c:pt>
                <c:pt idx="48">
                  <c:v>Kingsbury St &amp; Kinzie St</c:v>
                </c:pt>
                <c:pt idx="49">
                  <c:v>Wabash Ave &amp; Roosevelt Rd</c:v>
                </c:pt>
                <c:pt idx="50">
                  <c:v>State St &amp; Randolph St</c:v>
                </c:pt>
                <c:pt idx="51">
                  <c:v>Wells St &amp; Hubbard St</c:v>
                </c:pt>
                <c:pt idx="52">
                  <c:v>Rush St &amp; Cedar St</c:v>
                </c:pt>
                <c:pt idx="53">
                  <c:v>Lincoln Park Conservatory</c:v>
                </c:pt>
                <c:pt idx="54">
                  <c:v>Clark St &amp; Grace St</c:v>
                </c:pt>
                <c:pt idx="55">
                  <c:v>Clark St &amp; Schiller St</c:v>
                </c:pt>
                <c:pt idx="56">
                  <c:v>Southport Ave &amp; Roscoe St</c:v>
                </c:pt>
                <c:pt idx="57">
                  <c:v>Morgan St &amp; Lake St</c:v>
                </c:pt>
                <c:pt idx="58">
                  <c:v>Bissell St &amp; Armitage Ave</c:v>
                </c:pt>
                <c:pt idx="59">
                  <c:v>Broadway &amp; Cornelia Ave</c:v>
                </c:pt>
                <c:pt idx="60">
                  <c:v>Desplaines St &amp; Kinzie St</c:v>
                </c:pt>
                <c:pt idx="61">
                  <c:v>Rush St &amp; Superior St</c:v>
                </c:pt>
                <c:pt idx="62">
                  <c:v>Stockton Dr &amp; Wrightwood Ave</c:v>
                </c:pt>
                <c:pt idx="63">
                  <c:v>Halsted St &amp; Wrightwood Ave</c:v>
                </c:pt>
                <c:pt idx="64">
                  <c:v>Wilton Ave &amp; Diversey Pkwy</c:v>
                </c:pt>
                <c:pt idx="65">
                  <c:v>Pine Grove Ave &amp; Waveland Ave</c:v>
                </c:pt>
                <c:pt idx="66">
                  <c:v>Federal St &amp; Polk St</c:v>
                </c:pt>
                <c:pt idx="67">
                  <c:v>Milwaukee Ave &amp; Grand Ave</c:v>
                </c:pt>
                <c:pt idx="68">
                  <c:v>Clark St &amp; Wellington Ave</c:v>
                </c:pt>
                <c:pt idx="69">
                  <c:v>Broadway &amp; Waveland Ave</c:v>
                </c:pt>
                <c:pt idx="70">
                  <c:v>Sheffield Ave &amp; Wrightwood Ave</c:v>
                </c:pt>
                <c:pt idx="71">
                  <c:v>Mies van der Rohe Way &amp; Chestnut St</c:v>
                </c:pt>
                <c:pt idx="72">
                  <c:v>Wabash Ave &amp; 9th St</c:v>
                </c:pt>
                <c:pt idx="73">
                  <c:v>Michigan Ave &amp; Jackson Blvd</c:v>
                </c:pt>
                <c:pt idx="74">
                  <c:v>Sheffield Ave &amp; Wellington Ave</c:v>
                </c:pt>
                <c:pt idx="75">
                  <c:v>Sedgwick St &amp; North Ave</c:v>
                </c:pt>
                <c:pt idx="76">
                  <c:v>McClurg Ct &amp; Erie St</c:v>
                </c:pt>
                <c:pt idx="77">
                  <c:v>Michigan Ave &amp; Pearson St</c:v>
                </c:pt>
                <c:pt idx="78">
                  <c:v>Sheffield Ave &amp; Webster Ave</c:v>
                </c:pt>
                <c:pt idx="79">
                  <c:v>Southport Ave &amp; Waveland Ave</c:v>
                </c:pt>
                <c:pt idx="80">
                  <c:v>Franklin St &amp; Jackson Blvd</c:v>
                </c:pt>
                <c:pt idx="81">
                  <c:v>Halsted St &amp; Dickens Ave</c:v>
                </c:pt>
                <c:pt idx="82">
                  <c:v>Lakefront Trail &amp; Bryn Mawr Ave</c:v>
                </c:pt>
                <c:pt idx="83">
                  <c:v>Wood St &amp; Milwaukee Ave</c:v>
                </c:pt>
                <c:pt idx="84">
                  <c:v>Clinton St &amp; Madison St</c:v>
                </c:pt>
                <c:pt idx="85">
                  <c:v>Halsted St &amp; Clybourn Ave</c:v>
                </c:pt>
                <c:pt idx="86">
                  <c:v>Broadway &amp; Belmont Ave</c:v>
                </c:pt>
                <c:pt idx="87">
                  <c:v>Racine Ave &amp; Belmont Ave</c:v>
                </c:pt>
                <c:pt idx="88">
                  <c:v>Clark St &amp; North Ave</c:v>
                </c:pt>
                <c:pt idx="89">
                  <c:v>Sheffield Ave &amp; Fullerton Ave</c:v>
                </c:pt>
                <c:pt idx="90">
                  <c:v>Clark St &amp; Lake St</c:v>
                </c:pt>
                <c:pt idx="91">
                  <c:v>Sedgwick St &amp; Webster Ave</c:v>
                </c:pt>
                <c:pt idx="92">
                  <c:v>Franklin St &amp; Illinois St</c:v>
                </c:pt>
                <c:pt idx="93">
                  <c:v>Field Museum</c:v>
                </c:pt>
                <c:pt idx="94">
                  <c:v>Cityfront Plaza Dr &amp; Pioneer Ct</c:v>
                </c:pt>
                <c:pt idx="95">
                  <c:v>Dearborn St &amp; Monroe St</c:v>
                </c:pt>
                <c:pt idx="96">
                  <c:v>Michigan Ave &amp; Madison St</c:v>
                </c:pt>
                <c:pt idx="97">
                  <c:v>Kedzie Ave &amp; Milwaukee Ave</c:v>
                </c:pt>
                <c:pt idx="98">
                  <c:v>LaSalle Dr &amp; Huron St</c:v>
                </c:pt>
                <c:pt idx="99">
                  <c:v>Ritchie Ct &amp; Banks St</c:v>
                </c:pt>
                <c:pt idx="100">
                  <c:v>Shore Dr &amp; 55th St</c:v>
                </c:pt>
                <c:pt idx="101">
                  <c:v>Orleans St &amp; Merchandise Mart Plaza</c:v>
                </c:pt>
                <c:pt idx="102">
                  <c:v>Daley Center Plaza</c:v>
                </c:pt>
                <c:pt idx="103">
                  <c:v>Southport Ave &amp; Wrightwood Ave</c:v>
                </c:pt>
                <c:pt idx="104">
                  <c:v>Clark St &amp; Chicago Ave</c:v>
                </c:pt>
                <c:pt idx="105">
                  <c:v>Field Blvd &amp; South Water St</c:v>
                </c:pt>
                <c:pt idx="106">
                  <c:v>Lincoln Ave &amp; Diversey Pkwy</c:v>
                </c:pt>
                <c:pt idx="107">
                  <c:v>Pine Grove Ave &amp; Irving Park Rd</c:v>
                </c:pt>
                <c:pt idx="108">
                  <c:v>Kingsbury St &amp; Erie St</c:v>
                </c:pt>
                <c:pt idx="109">
                  <c:v>Mies van der Rohe Way &amp; Chicago Ave</c:v>
                </c:pt>
                <c:pt idx="110">
                  <c:v>Lake Shore Dr &amp; Ohio St</c:v>
                </c:pt>
                <c:pt idx="111">
                  <c:v>Sheridan Rd &amp; Montrose Ave</c:v>
                </c:pt>
                <c:pt idx="112">
                  <c:v>Broadway &amp; Sheridan Rd</c:v>
                </c:pt>
                <c:pt idx="113">
                  <c:v>Damen Ave &amp; Cortland St</c:v>
                </c:pt>
                <c:pt idx="114">
                  <c:v>Honore St &amp; Division St</c:v>
                </c:pt>
                <c:pt idx="115">
                  <c:v>California Ave &amp; Milwaukee Ave</c:v>
                </c:pt>
                <c:pt idx="116">
                  <c:v>Fort Dearborn Dr &amp; 31st St</c:v>
                </c:pt>
                <c:pt idx="117">
                  <c:v>DuSable Lake Shore Dr &amp; Ohio St</c:v>
                </c:pt>
                <c:pt idx="118">
                  <c:v>Stetson Ave &amp; South Water St</c:v>
                </c:pt>
                <c:pt idx="119">
                  <c:v>Clark St &amp; Randolph St</c:v>
                </c:pt>
                <c:pt idx="120">
                  <c:v>Sheridan Rd &amp; Irving Park Rd</c:v>
                </c:pt>
                <c:pt idx="121">
                  <c:v>DuSable Lake Shore Dr &amp; Belmont Ave</c:v>
                </c:pt>
                <c:pt idx="122">
                  <c:v>Lake Shore Dr &amp; Diversey Pkwy</c:v>
                </c:pt>
                <c:pt idx="123">
                  <c:v>Milwaukee Ave &amp; Wabansia Ave</c:v>
                </c:pt>
                <c:pt idx="124">
                  <c:v>Clinton St &amp; Lake St</c:v>
                </c:pt>
                <c:pt idx="125">
                  <c:v>Burling St &amp; Diversey Pkwy</c:v>
                </c:pt>
                <c:pt idx="126">
                  <c:v>Michigan Ave &amp; 14th St</c:v>
                </c:pt>
                <c:pt idx="127">
                  <c:v>Southport Ave &amp; Wellington Ave</c:v>
                </c:pt>
                <c:pt idx="128">
                  <c:v>Lake Shore Dr &amp; Belmont Ave</c:v>
                </c:pt>
                <c:pt idx="129">
                  <c:v>Wentworth Ave &amp; Cermak Rd</c:v>
                </c:pt>
                <c:pt idx="130">
                  <c:v>Canal St &amp; Adams St</c:v>
                </c:pt>
                <c:pt idx="131">
                  <c:v>DuSable Lake Shore Dr &amp; Diversey Pkwy</c:v>
                </c:pt>
                <c:pt idx="132">
                  <c:v>Wabash Ave &amp; Adams St</c:v>
                </c:pt>
                <c:pt idx="133">
                  <c:v>DuSable Lake Shore Dr &amp; Wellington Ave</c:v>
                </c:pt>
                <c:pt idx="134">
                  <c:v>Peoria St &amp; Jackson Blvd</c:v>
                </c:pt>
                <c:pt idx="135">
                  <c:v>Burnham Harbor</c:v>
                </c:pt>
                <c:pt idx="136">
                  <c:v>Ogden Ave &amp; Chicago Ave</c:v>
                </c:pt>
                <c:pt idx="137">
                  <c:v>Lake Shore Dr &amp; Wellington Ave</c:v>
                </c:pt>
                <c:pt idx="138">
                  <c:v>Lincoln Ave &amp; Roscoe St</c:v>
                </c:pt>
              </c:strCache>
            </c:strRef>
          </c:cat>
          <c:val>
            <c:numRef>
              <c:f>'Best Targeted Marketing Targets'!$N$2:$N$140</c:f>
              <c:numCache>
                <c:formatCode>General</c:formatCode>
                <c:ptCount val="139"/>
                <c:pt idx="0">
                  <c:v>66359</c:v>
                </c:pt>
                <c:pt idx="1">
                  <c:v>33590</c:v>
                </c:pt>
                <c:pt idx="2">
                  <c:v>29780</c:v>
                </c:pt>
                <c:pt idx="3">
                  <c:v>23251</c:v>
                </c:pt>
                <c:pt idx="4">
                  <c:v>21351</c:v>
                </c:pt>
                <c:pt idx="5">
                  <c:v>19891</c:v>
                </c:pt>
                <c:pt idx="6">
                  <c:v>19617</c:v>
                </c:pt>
                <c:pt idx="7">
                  <c:v>17033</c:v>
                </c:pt>
                <c:pt idx="8">
                  <c:v>16668</c:v>
                </c:pt>
                <c:pt idx="9">
                  <c:v>16630</c:v>
                </c:pt>
                <c:pt idx="10">
                  <c:v>16477</c:v>
                </c:pt>
                <c:pt idx="11">
                  <c:v>16240</c:v>
                </c:pt>
                <c:pt idx="12">
                  <c:v>16203</c:v>
                </c:pt>
                <c:pt idx="13">
                  <c:v>16166</c:v>
                </c:pt>
                <c:pt idx="14">
                  <c:v>15405</c:v>
                </c:pt>
                <c:pt idx="15">
                  <c:v>15219</c:v>
                </c:pt>
                <c:pt idx="16">
                  <c:v>14853</c:v>
                </c:pt>
                <c:pt idx="17">
                  <c:v>14796</c:v>
                </c:pt>
                <c:pt idx="18">
                  <c:v>14708</c:v>
                </c:pt>
                <c:pt idx="19">
                  <c:v>14317</c:v>
                </c:pt>
                <c:pt idx="20">
                  <c:v>13659</c:v>
                </c:pt>
                <c:pt idx="21">
                  <c:v>13341</c:v>
                </c:pt>
                <c:pt idx="22">
                  <c:v>13164</c:v>
                </c:pt>
                <c:pt idx="23">
                  <c:v>13018</c:v>
                </c:pt>
                <c:pt idx="24">
                  <c:v>12994</c:v>
                </c:pt>
                <c:pt idx="25">
                  <c:v>12965</c:v>
                </c:pt>
                <c:pt idx="26">
                  <c:v>12904</c:v>
                </c:pt>
                <c:pt idx="27">
                  <c:v>12700</c:v>
                </c:pt>
                <c:pt idx="28">
                  <c:v>12571</c:v>
                </c:pt>
                <c:pt idx="29">
                  <c:v>12383</c:v>
                </c:pt>
                <c:pt idx="30">
                  <c:v>12225</c:v>
                </c:pt>
                <c:pt idx="31">
                  <c:v>12192</c:v>
                </c:pt>
                <c:pt idx="32">
                  <c:v>11820</c:v>
                </c:pt>
                <c:pt idx="33">
                  <c:v>11381</c:v>
                </c:pt>
                <c:pt idx="34">
                  <c:v>11179</c:v>
                </c:pt>
                <c:pt idx="35">
                  <c:v>11176</c:v>
                </c:pt>
                <c:pt idx="36">
                  <c:v>11149</c:v>
                </c:pt>
                <c:pt idx="37">
                  <c:v>11005</c:v>
                </c:pt>
                <c:pt idx="38">
                  <c:v>10977</c:v>
                </c:pt>
                <c:pt idx="39">
                  <c:v>10944</c:v>
                </c:pt>
                <c:pt idx="40">
                  <c:v>10927</c:v>
                </c:pt>
                <c:pt idx="41">
                  <c:v>10760</c:v>
                </c:pt>
                <c:pt idx="42">
                  <c:v>10579</c:v>
                </c:pt>
                <c:pt idx="43">
                  <c:v>10520</c:v>
                </c:pt>
                <c:pt idx="44">
                  <c:v>10224</c:v>
                </c:pt>
                <c:pt idx="45">
                  <c:v>10112</c:v>
                </c:pt>
                <c:pt idx="46">
                  <c:v>10091</c:v>
                </c:pt>
                <c:pt idx="47">
                  <c:v>10079</c:v>
                </c:pt>
                <c:pt idx="48">
                  <c:v>10016</c:v>
                </c:pt>
                <c:pt idx="49">
                  <c:v>9948</c:v>
                </c:pt>
                <c:pt idx="50">
                  <c:v>9913</c:v>
                </c:pt>
                <c:pt idx="51">
                  <c:v>9667</c:v>
                </c:pt>
                <c:pt idx="52">
                  <c:v>9663</c:v>
                </c:pt>
                <c:pt idx="53">
                  <c:v>9430</c:v>
                </c:pt>
                <c:pt idx="54">
                  <c:v>9428</c:v>
                </c:pt>
                <c:pt idx="55">
                  <c:v>9391</c:v>
                </c:pt>
                <c:pt idx="56">
                  <c:v>9336</c:v>
                </c:pt>
                <c:pt idx="57">
                  <c:v>9320</c:v>
                </c:pt>
                <c:pt idx="58">
                  <c:v>9178</c:v>
                </c:pt>
                <c:pt idx="59">
                  <c:v>9173</c:v>
                </c:pt>
                <c:pt idx="60">
                  <c:v>9163</c:v>
                </c:pt>
                <c:pt idx="61">
                  <c:v>9157</c:v>
                </c:pt>
                <c:pt idx="62">
                  <c:v>8971</c:v>
                </c:pt>
                <c:pt idx="63">
                  <c:v>8714</c:v>
                </c:pt>
                <c:pt idx="64">
                  <c:v>8619</c:v>
                </c:pt>
                <c:pt idx="65">
                  <c:v>8545</c:v>
                </c:pt>
                <c:pt idx="66">
                  <c:v>8495</c:v>
                </c:pt>
                <c:pt idx="67">
                  <c:v>8320</c:v>
                </c:pt>
                <c:pt idx="68">
                  <c:v>8307</c:v>
                </c:pt>
                <c:pt idx="69">
                  <c:v>8296</c:v>
                </c:pt>
                <c:pt idx="70">
                  <c:v>8295</c:v>
                </c:pt>
                <c:pt idx="71">
                  <c:v>8263</c:v>
                </c:pt>
                <c:pt idx="72">
                  <c:v>8261</c:v>
                </c:pt>
                <c:pt idx="73">
                  <c:v>8213</c:v>
                </c:pt>
                <c:pt idx="74">
                  <c:v>8056</c:v>
                </c:pt>
                <c:pt idx="75">
                  <c:v>8045</c:v>
                </c:pt>
                <c:pt idx="76">
                  <c:v>8013</c:v>
                </c:pt>
                <c:pt idx="77">
                  <c:v>8012</c:v>
                </c:pt>
                <c:pt idx="78">
                  <c:v>7983</c:v>
                </c:pt>
                <c:pt idx="79">
                  <c:v>7938</c:v>
                </c:pt>
                <c:pt idx="80">
                  <c:v>7841</c:v>
                </c:pt>
                <c:pt idx="81">
                  <c:v>7795</c:v>
                </c:pt>
                <c:pt idx="82">
                  <c:v>7781</c:v>
                </c:pt>
                <c:pt idx="83">
                  <c:v>7743</c:v>
                </c:pt>
                <c:pt idx="84">
                  <c:v>7716</c:v>
                </c:pt>
                <c:pt idx="85">
                  <c:v>7602</c:v>
                </c:pt>
                <c:pt idx="86">
                  <c:v>7594</c:v>
                </c:pt>
                <c:pt idx="87">
                  <c:v>7509</c:v>
                </c:pt>
                <c:pt idx="88">
                  <c:v>7372</c:v>
                </c:pt>
                <c:pt idx="89">
                  <c:v>7153</c:v>
                </c:pt>
                <c:pt idx="90">
                  <c:v>7116</c:v>
                </c:pt>
                <c:pt idx="91">
                  <c:v>7104</c:v>
                </c:pt>
                <c:pt idx="92">
                  <c:v>7097</c:v>
                </c:pt>
                <c:pt idx="93">
                  <c:v>7021</c:v>
                </c:pt>
                <c:pt idx="94">
                  <c:v>6904</c:v>
                </c:pt>
                <c:pt idx="95">
                  <c:v>6856</c:v>
                </c:pt>
                <c:pt idx="96">
                  <c:v>6852</c:v>
                </c:pt>
                <c:pt idx="97">
                  <c:v>6842</c:v>
                </c:pt>
                <c:pt idx="98">
                  <c:v>6803</c:v>
                </c:pt>
                <c:pt idx="99">
                  <c:v>6782</c:v>
                </c:pt>
                <c:pt idx="100">
                  <c:v>6768</c:v>
                </c:pt>
                <c:pt idx="101">
                  <c:v>6765</c:v>
                </c:pt>
                <c:pt idx="102">
                  <c:v>6734</c:v>
                </c:pt>
                <c:pt idx="103">
                  <c:v>6719</c:v>
                </c:pt>
                <c:pt idx="104">
                  <c:v>6690</c:v>
                </c:pt>
                <c:pt idx="105">
                  <c:v>6657</c:v>
                </c:pt>
                <c:pt idx="106">
                  <c:v>6611</c:v>
                </c:pt>
                <c:pt idx="107">
                  <c:v>6488</c:v>
                </c:pt>
                <c:pt idx="108">
                  <c:v>6463</c:v>
                </c:pt>
                <c:pt idx="109">
                  <c:v>6404</c:v>
                </c:pt>
                <c:pt idx="110">
                  <c:v>6301</c:v>
                </c:pt>
                <c:pt idx="111">
                  <c:v>6294</c:v>
                </c:pt>
                <c:pt idx="112">
                  <c:v>6293</c:v>
                </c:pt>
                <c:pt idx="113">
                  <c:v>6284</c:v>
                </c:pt>
                <c:pt idx="114">
                  <c:v>6272</c:v>
                </c:pt>
                <c:pt idx="115">
                  <c:v>6263</c:v>
                </c:pt>
                <c:pt idx="116">
                  <c:v>6231</c:v>
                </c:pt>
                <c:pt idx="117">
                  <c:v>6148</c:v>
                </c:pt>
                <c:pt idx="118">
                  <c:v>6144</c:v>
                </c:pt>
                <c:pt idx="119">
                  <c:v>6034</c:v>
                </c:pt>
                <c:pt idx="120">
                  <c:v>6026</c:v>
                </c:pt>
                <c:pt idx="121">
                  <c:v>6018</c:v>
                </c:pt>
                <c:pt idx="122">
                  <c:v>5908</c:v>
                </c:pt>
                <c:pt idx="123">
                  <c:v>5836</c:v>
                </c:pt>
                <c:pt idx="124">
                  <c:v>5812</c:v>
                </c:pt>
                <c:pt idx="125">
                  <c:v>5783</c:v>
                </c:pt>
                <c:pt idx="126">
                  <c:v>5749</c:v>
                </c:pt>
                <c:pt idx="127">
                  <c:v>5734</c:v>
                </c:pt>
                <c:pt idx="128">
                  <c:v>5693</c:v>
                </c:pt>
                <c:pt idx="129">
                  <c:v>5614</c:v>
                </c:pt>
                <c:pt idx="130">
                  <c:v>5550</c:v>
                </c:pt>
                <c:pt idx="131">
                  <c:v>5548</c:v>
                </c:pt>
                <c:pt idx="132">
                  <c:v>5538</c:v>
                </c:pt>
                <c:pt idx="133">
                  <c:v>5355</c:v>
                </c:pt>
                <c:pt idx="134">
                  <c:v>5348</c:v>
                </c:pt>
                <c:pt idx="135">
                  <c:v>5344</c:v>
                </c:pt>
                <c:pt idx="136">
                  <c:v>5245</c:v>
                </c:pt>
                <c:pt idx="137">
                  <c:v>5202</c:v>
                </c:pt>
                <c:pt idx="138">
                  <c:v>4991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0BC-42AA-BC14-43D789620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712295"/>
        <c:axId val="10336844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'Best Targeted Marketing Targets'!$B$1</c15:sqref>
                        </c15:formulaRef>
                      </c:ext>
                    </c:extLst>
                    <c:strCache>
                      <c:ptCount val="1"/>
                      <c:pt idx="0">
                        <c:v>January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'Best Targeted Marketing Targets'!$B$2:$B$140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80</c:v>
                      </c:pt>
                      <c:pt idx="1">
                        <c:v>130</c:v>
                      </c:pt>
                      <c:pt idx="2">
                        <c:v>55</c:v>
                      </c:pt>
                      <c:pt idx="3">
                        <c:v>56</c:v>
                      </c:pt>
                      <c:pt idx="4">
                        <c:v>61</c:v>
                      </c:pt>
                      <c:pt idx="5">
                        <c:v>112</c:v>
                      </c:pt>
                      <c:pt idx="6">
                        <c:v>196</c:v>
                      </c:pt>
                      <c:pt idx="7">
                        <c:v>91</c:v>
                      </c:pt>
                      <c:pt idx="8">
                        <c:v>150</c:v>
                      </c:pt>
                      <c:pt idx="9">
                        <c:v>95</c:v>
                      </c:pt>
                      <c:pt idx="10">
                        <c:v>152</c:v>
                      </c:pt>
                      <c:pt idx="11">
                        <c:v>0</c:v>
                      </c:pt>
                      <c:pt idx="12">
                        <c:v>97</c:v>
                      </c:pt>
                      <c:pt idx="13">
                        <c:v>88</c:v>
                      </c:pt>
                      <c:pt idx="14">
                        <c:v>53</c:v>
                      </c:pt>
                      <c:pt idx="15">
                        <c:v>71</c:v>
                      </c:pt>
                      <c:pt idx="16">
                        <c:v>64</c:v>
                      </c:pt>
                      <c:pt idx="17">
                        <c:v>0</c:v>
                      </c:pt>
                      <c:pt idx="18">
                        <c:v>96</c:v>
                      </c:pt>
                      <c:pt idx="19">
                        <c:v>123</c:v>
                      </c:pt>
                      <c:pt idx="20">
                        <c:v>95</c:v>
                      </c:pt>
                      <c:pt idx="21">
                        <c:v>74</c:v>
                      </c:pt>
                      <c:pt idx="22">
                        <c:v>109</c:v>
                      </c:pt>
                      <c:pt idx="23">
                        <c:v>90</c:v>
                      </c:pt>
                      <c:pt idx="24">
                        <c:v>84</c:v>
                      </c:pt>
                      <c:pt idx="25">
                        <c:v>87</c:v>
                      </c:pt>
                      <c:pt idx="26">
                        <c:v>99</c:v>
                      </c:pt>
                      <c:pt idx="27">
                        <c:v>71</c:v>
                      </c:pt>
                      <c:pt idx="28">
                        <c:v>112</c:v>
                      </c:pt>
                      <c:pt idx="29">
                        <c:v>35</c:v>
                      </c:pt>
                      <c:pt idx="30">
                        <c:v>135</c:v>
                      </c:pt>
                      <c:pt idx="31">
                        <c:v>71</c:v>
                      </c:pt>
                      <c:pt idx="32">
                        <c:v>23</c:v>
                      </c:pt>
                      <c:pt idx="33">
                        <c:v>74</c:v>
                      </c:pt>
                      <c:pt idx="34">
                        <c:v>57</c:v>
                      </c:pt>
                      <c:pt idx="35">
                        <c:v>45</c:v>
                      </c:pt>
                      <c:pt idx="36">
                        <c:v>95</c:v>
                      </c:pt>
                      <c:pt idx="37">
                        <c:v>71</c:v>
                      </c:pt>
                      <c:pt idx="38">
                        <c:v>64</c:v>
                      </c:pt>
                      <c:pt idx="39">
                        <c:v>64</c:v>
                      </c:pt>
                      <c:pt idx="40">
                        <c:v>48</c:v>
                      </c:pt>
                      <c:pt idx="41">
                        <c:v>90</c:v>
                      </c:pt>
                      <c:pt idx="42">
                        <c:v>98</c:v>
                      </c:pt>
                      <c:pt idx="43">
                        <c:v>63</c:v>
                      </c:pt>
                      <c:pt idx="44">
                        <c:v>40</c:v>
                      </c:pt>
                      <c:pt idx="45">
                        <c:v>35</c:v>
                      </c:pt>
                      <c:pt idx="46">
                        <c:v>78</c:v>
                      </c:pt>
                      <c:pt idx="47">
                        <c:v>45</c:v>
                      </c:pt>
                      <c:pt idx="48">
                        <c:v>109</c:v>
                      </c:pt>
                      <c:pt idx="49">
                        <c:v>62</c:v>
                      </c:pt>
                      <c:pt idx="50">
                        <c:v>94</c:v>
                      </c:pt>
                      <c:pt idx="51">
                        <c:v>51</c:v>
                      </c:pt>
                      <c:pt idx="52">
                        <c:v>64</c:v>
                      </c:pt>
                      <c:pt idx="53">
                        <c:v>41</c:v>
                      </c:pt>
                      <c:pt idx="54">
                        <c:v>116</c:v>
                      </c:pt>
                      <c:pt idx="55">
                        <c:v>54</c:v>
                      </c:pt>
                      <c:pt idx="56">
                        <c:v>70</c:v>
                      </c:pt>
                      <c:pt idx="57">
                        <c:v>74</c:v>
                      </c:pt>
                      <c:pt idx="58">
                        <c:v>104</c:v>
                      </c:pt>
                      <c:pt idx="59">
                        <c:v>91</c:v>
                      </c:pt>
                      <c:pt idx="60">
                        <c:v>93</c:v>
                      </c:pt>
                      <c:pt idx="61">
                        <c:v>56</c:v>
                      </c:pt>
                      <c:pt idx="62">
                        <c:v>75</c:v>
                      </c:pt>
                      <c:pt idx="63">
                        <c:v>64</c:v>
                      </c:pt>
                      <c:pt idx="64">
                        <c:v>72</c:v>
                      </c:pt>
                      <c:pt idx="65">
                        <c:v>91</c:v>
                      </c:pt>
                      <c:pt idx="66">
                        <c:v>75</c:v>
                      </c:pt>
                      <c:pt idx="67">
                        <c:v>59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45</c:v>
                      </c:pt>
                      <c:pt idx="71">
                        <c:v>53</c:v>
                      </c:pt>
                      <c:pt idx="72">
                        <c:v>36</c:v>
                      </c:pt>
                      <c:pt idx="73">
                        <c:v>30</c:v>
                      </c:pt>
                      <c:pt idx="74">
                        <c:v>76</c:v>
                      </c:pt>
                      <c:pt idx="75">
                        <c:v>80</c:v>
                      </c:pt>
                      <c:pt idx="76">
                        <c:v>45</c:v>
                      </c:pt>
                      <c:pt idx="77">
                        <c:v>47</c:v>
                      </c:pt>
                      <c:pt idx="78">
                        <c:v>48</c:v>
                      </c:pt>
                      <c:pt idx="79">
                        <c:v>82</c:v>
                      </c:pt>
                      <c:pt idx="80">
                        <c:v>53</c:v>
                      </c:pt>
                      <c:pt idx="81">
                        <c:v>34</c:v>
                      </c:pt>
                      <c:pt idx="82">
                        <c:v>27</c:v>
                      </c:pt>
                      <c:pt idx="83">
                        <c:v>52</c:v>
                      </c:pt>
                      <c:pt idx="84">
                        <c:v>85</c:v>
                      </c:pt>
                      <c:pt idx="85">
                        <c:v>68</c:v>
                      </c:pt>
                      <c:pt idx="86">
                        <c:v>42</c:v>
                      </c:pt>
                      <c:pt idx="87">
                        <c:v>61</c:v>
                      </c:pt>
                      <c:pt idx="88">
                        <c:v>36</c:v>
                      </c:pt>
                      <c:pt idx="89">
                        <c:v>54</c:v>
                      </c:pt>
                      <c:pt idx="90">
                        <c:v>41</c:v>
                      </c:pt>
                      <c:pt idx="91">
                        <c:v>50</c:v>
                      </c:pt>
                      <c:pt idx="92">
                        <c:v>112</c:v>
                      </c:pt>
                      <c:pt idx="93">
                        <c:v>23</c:v>
                      </c:pt>
                      <c:pt idx="94">
                        <c:v>44</c:v>
                      </c:pt>
                      <c:pt idx="95">
                        <c:v>36</c:v>
                      </c:pt>
                      <c:pt idx="96">
                        <c:v>50</c:v>
                      </c:pt>
                      <c:pt idx="97">
                        <c:v>50</c:v>
                      </c:pt>
                      <c:pt idx="98">
                        <c:v>55</c:v>
                      </c:pt>
                      <c:pt idx="99">
                        <c:v>54</c:v>
                      </c:pt>
                      <c:pt idx="100">
                        <c:v>44</c:v>
                      </c:pt>
                      <c:pt idx="101">
                        <c:v>74</c:v>
                      </c:pt>
                      <c:pt idx="102">
                        <c:v>104</c:v>
                      </c:pt>
                      <c:pt idx="103">
                        <c:v>30</c:v>
                      </c:pt>
                      <c:pt idx="104">
                        <c:v>54</c:v>
                      </c:pt>
                      <c:pt idx="105">
                        <c:v>65</c:v>
                      </c:pt>
                      <c:pt idx="106">
                        <c:v>56</c:v>
                      </c:pt>
                      <c:pt idx="107">
                        <c:v>54</c:v>
                      </c:pt>
                      <c:pt idx="108">
                        <c:v>86</c:v>
                      </c:pt>
                      <c:pt idx="109">
                        <c:v>31</c:v>
                      </c:pt>
                      <c:pt idx="110">
                        <c:v>52</c:v>
                      </c:pt>
                      <c:pt idx="111">
                        <c:v>55</c:v>
                      </c:pt>
                      <c:pt idx="112">
                        <c:v>64</c:v>
                      </c:pt>
                      <c:pt idx="113">
                        <c:v>34</c:v>
                      </c:pt>
                      <c:pt idx="114">
                        <c:v>40</c:v>
                      </c:pt>
                      <c:pt idx="115">
                        <c:v>39</c:v>
                      </c:pt>
                      <c:pt idx="116">
                        <c:v>41</c:v>
                      </c:pt>
                      <c:pt idx="117">
                        <c:v>0</c:v>
                      </c:pt>
                      <c:pt idx="118">
                        <c:v>44</c:v>
                      </c:pt>
                      <c:pt idx="119">
                        <c:v>59</c:v>
                      </c:pt>
                      <c:pt idx="120">
                        <c:v>71</c:v>
                      </c:pt>
                      <c:pt idx="121">
                        <c:v>0</c:v>
                      </c:pt>
                      <c:pt idx="122">
                        <c:v>52</c:v>
                      </c:pt>
                      <c:pt idx="123">
                        <c:v>36</c:v>
                      </c:pt>
                      <c:pt idx="124">
                        <c:v>42</c:v>
                      </c:pt>
                      <c:pt idx="125">
                        <c:v>43</c:v>
                      </c:pt>
                      <c:pt idx="126">
                        <c:v>69</c:v>
                      </c:pt>
                      <c:pt idx="127">
                        <c:v>20</c:v>
                      </c:pt>
                      <c:pt idx="128">
                        <c:v>65</c:v>
                      </c:pt>
                      <c:pt idx="129">
                        <c:v>9</c:v>
                      </c:pt>
                      <c:pt idx="130">
                        <c:v>57</c:v>
                      </c:pt>
                      <c:pt idx="131">
                        <c:v>0</c:v>
                      </c:pt>
                      <c:pt idx="132">
                        <c:v>52</c:v>
                      </c:pt>
                      <c:pt idx="133">
                        <c:v>0</c:v>
                      </c:pt>
                      <c:pt idx="134">
                        <c:v>35</c:v>
                      </c:pt>
                      <c:pt idx="135">
                        <c:v>14</c:v>
                      </c:pt>
                      <c:pt idx="136">
                        <c:v>36</c:v>
                      </c:pt>
                      <c:pt idx="137">
                        <c:v>56</c:v>
                      </c:pt>
                      <c:pt idx="138">
                        <c:v>27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0BC-42AA-BC14-43D78962016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Targets'!$C$1</c15:sqref>
                        </c15:formulaRef>
                      </c:ext>
                    </c:extLst>
                    <c:strCache>
                      <c:ptCount val="1"/>
                      <c:pt idx="0">
                        <c:v>February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Targets'!$C$2:$C$140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83</c:v>
                      </c:pt>
                      <c:pt idx="1">
                        <c:v>122</c:v>
                      </c:pt>
                      <c:pt idx="2">
                        <c:v>38</c:v>
                      </c:pt>
                      <c:pt idx="3">
                        <c:v>94</c:v>
                      </c:pt>
                      <c:pt idx="4">
                        <c:v>61</c:v>
                      </c:pt>
                      <c:pt idx="5">
                        <c:v>59</c:v>
                      </c:pt>
                      <c:pt idx="6">
                        <c:v>109</c:v>
                      </c:pt>
                      <c:pt idx="7">
                        <c:v>54</c:v>
                      </c:pt>
                      <c:pt idx="8">
                        <c:v>87</c:v>
                      </c:pt>
                      <c:pt idx="9">
                        <c:v>67</c:v>
                      </c:pt>
                      <c:pt idx="10">
                        <c:v>94</c:v>
                      </c:pt>
                      <c:pt idx="11">
                        <c:v>0</c:v>
                      </c:pt>
                      <c:pt idx="12">
                        <c:v>48</c:v>
                      </c:pt>
                      <c:pt idx="13">
                        <c:v>73</c:v>
                      </c:pt>
                      <c:pt idx="14">
                        <c:v>59</c:v>
                      </c:pt>
                      <c:pt idx="15">
                        <c:v>46</c:v>
                      </c:pt>
                      <c:pt idx="16">
                        <c:v>44</c:v>
                      </c:pt>
                      <c:pt idx="17">
                        <c:v>0</c:v>
                      </c:pt>
                      <c:pt idx="18">
                        <c:v>60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45</c:v>
                      </c:pt>
                      <c:pt idx="22">
                        <c:v>46</c:v>
                      </c:pt>
                      <c:pt idx="23">
                        <c:v>33</c:v>
                      </c:pt>
                      <c:pt idx="24">
                        <c:v>50</c:v>
                      </c:pt>
                      <c:pt idx="25">
                        <c:v>65</c:v>
                      </c:pt>
                      <c:pt idx="26">
                        <c:v>42</c:v>
                      </c:pt>
                      <c:pt idx="27">
                        <c:v>35</c:v>
                      </c:pt>
                      <c:pt idx="28">
                        <c:v>67</c:v>
                      </c:pt>
                      <c:pt idx="29">
                        <c:v>46</c:v>
                      </c:pt>
                      <c:pt idx="30">
                        <c:v>57</c:v>
                      </c:pt>
                      <c:pt idx="31">
                        <c:v>33</c:v>
                      </c:pt>
                      <c:pt idx="32">
                        <c:v>7</c:v>
                      </c:pt>
                      <c:pt idx="33">
                        <c:v>59</c:v>
                      </c:pt>
                      <c:pt idx="34">
                        <c:v>49</c:v>
                      </c:pt>
                      <c:pt idx="35">
                        <c:v>37</c:v>
                      </c:pt>
                      <c:pt idx="36">
                        <c:v>47</c:v>
                      </c:pt>
                      <c:pt idx="37">
                        <c:v>35</c:v>
                      </c:pt>
                      <c:pt idx="38">
                        <c:v>60</c:v>
                      </c:pt>
                      <c:pt idx="39">
                        <c:v>37</c:v>
                      </c:pt>
                      <c:pt idx="40">
                        <c:v>34</c:v>
                      </c:pt>
                      <c:pt idx="41">
                        <c:v>73</c:v>
                      </c:pt>
                      <c:pt idx="42">
                        <c:v>45</c:v>
                      </c:pt>
                      <c:pt idx="43">
                        <c:v>49</c:v>
                      </c:pt>
                      <c:pt idx="44">
                        <c:v>27</c:v>
                      </c:pt>
                      <c:pt idx="45">
                        <c:v>60</c:v>
                      </c:pt>
                      <c:pt idx="46">
                        <c:v>51</c:v>
                      </c:pt>
                      <c:pt idx="47">
                        <c:v>31</c:v>
                      </c:pt>
                      <c:pt idx="48">
                        <c:v>71</c:v>
                      </c:pt>
                      <c:pt idx="49">
                        <c:v>35</c:v>
                      </c:pt>
                      <c:pt idx="50">
                        <c:v>48</c:v>
                      </c:pt>
                      <c:pt idx="51">
                        <c:v>63</c:v>
                      </c:pt>
                      <c:pt idx="52">
                        <c:v>45</c:v>
                      </c:pt>
                      <c:pt idx="53">
                        <c:v>16</c:v>
                      </c:pt>
                      <c:pt idx="54">
                        <c:v>54</c:v>
                      </c:pt>
                      <c:pt idx="55">
                        <c:v>17</c:v>
                      </c:pt>
                      <c:pt idx="56">
                        <c:v>34</c:v>
                      </c:pt>
                      <c:pt idx="57">
                        <c:v>31</c:v>
                      </c:pt>
                      <c:pt idx="58">
                        <c:v>46</c:v>
                      </c:pt>
                      <c:pt idx="59">
                        <c:v>47</c:v>
                      </c:pt>
                      <c:pt idx="60">
                        <c:v>35</c:v>
                      </c:pt>
                      <c:pt idx="61">
                        <c:v>38</c:v>
                      </c:pt>
                      <c:pt idx="62">
                        <c:v>44</c:v>
                      </c:pt>
                      <c:pt idx="63">
                        <c:v>27</c:v>
                      </c:pt>
                      <c:pt idx="64">
                        <c:v>30</c:v>
                      </c:pt>
                      <c:pt idx="65">
                        <c:v>30</c:v>
                      </c:pt>
                      <c:pt idx="66">
                        <c:v>32</c:v>
                      </c:pt>
                      <c:pt idx="67">
                        <c:v>36</c:v>
                      </c:pt>
                      <c:pt idx="68">
                        <c:v>31</c:v>
                      </c:pt>
                      <c:pt idx="69">
                        <c:v>78</c:v>
                      </c:pt>
                      <c:pt idx="70">
                        <c:v>35</c:v>
                      </c:pt>
                      <c:pt idx="71">
                        <c:v>43</c:v>
                      </c:pt>
                      <c:pt idx="72">
                        <c:v>33</c:v>
                      </c:pt>
                      <c:pt idx="73">
                        <c:v>49</c:v>
                      </c:pt>
                      <c:pt idx="74">
                        <c:v>27</c:v>
                      </c:pt>
                      <c:pt idx="75">
                        <c:v>52</c:v>
                      </c:pt>
                      <c:pt idx="76">
                        <c:v>41</c:v>
                      </c:pt>
                      <c:pt idx="77">
                        <c:v>34</c:v>
                      </c:pt>
                      <c:pt idx="78">
                        <c:v>26</c:v>
                      </c:pt>
                      <c:pt idx="79">
                        <c:v>52</c:v>
                      </c:pt>
                      <c:pt idx="80">
                        <c:v>23</c:v>
                      </c:pt>
                      <c:pt idx="81">
                        <c:v>18</c:v>
                      </c:pt>
                      <c:pt idx="82">
                        <c:v>35</c:v>
                      </c:pt>
                      <c:pt idx="83">
                        <c:v>32</c:v>
                      </c:pt>
                      <c:pt idx="84">
                        <c:v>41</c:v>
                      </c:pt>
                      <c:pt idx="85">
                        <c:v>45</c:v>
                      </c:pt>
                      <c:pt idx="86">
                        <c:v>33</c:v>
                      </c:pt>
                      <c:pt idx="87">
                        <c:v>26</c:v>
                      </c:pt>
                      <c:pt idx="88">
                        <c:v>33</c:v>
                      </c:pt>
                      <c:pt idx="89">
                        <c:v>23</c:v>
                      </c:pt>
                      <c:pt idx="90">
                        <c:v>26</c:v>
                      </c:pt>
                      <c:pt idx="91">
                        <c:v>25</c:v>
                      </c:pt>
                      <c:pt idx="92">
                        <c:v>54</c:v>
                      </c:pt>
                      <c:pt idx="93">
                        <c:v>34</c:v>
                      </c:pt>
                      <c:pt idx="94">
                        <c:v>32</c:v>
                      </c:pt>
                      <c:pt idx="95">
                        <c:v>43</c:v>
                      </c:pt>
                      <c:pt idx="96">
                        <c:v>31</c:v>
                      </c:pt>
                      <c:pt idx="97">
                        <c:v>28</c:v>
                      </c:pt>
                      <c:pt idx="98">
                        <c:v>22</c:v>
                      </c:pt>
                      <c:pt idx="99">
                        <c:v>17</c:v>
                      </c:pt>
                      <c:pt idx="100">
                        <c:v>29</c:v>
                      </c:pt>
                      <c:pt idx="101">
                        <c:v>37</c:v>
                      </c:pt>
                      <c:pt idx="102">
                        <c:v>64</c:v>
                      </c:pt>
                      <c:pt idx="103">
                        <c:v>17</c:v>
                      </c:pt>
                      <c:pt idx="104">
                        <c:v>25</c:v>
                      </c:pt>
                      <c:pt idx="105">
                        <c:v>48</c:v>
                      </c:pt>
                      <c:pt idx="106">
                        <c:v>30</c:v>
                      </c:pt>
                      <c:pt idx="107">
                        <c:v>32</c:v>
                      </c:pt>
                      <c:pt idx="108">
                        <c:v>46</c:v>
                      </c:pt>
                      <c:pt idx="109">
                        <c:v>18</c:v>
                      </c:pt>
                      <c:pt idx="110">
                        <c:v>41</c:v>
                      </c:pt>
                      <c:pt idx="111">
                        <c:v>29</c:v>
                      </c:pt>
                      <c:pt idx="112">
                        <c:v>29</c:v>
                      </c:pt>
                      <c:pt idx="113">
                        <c:v>30</c:v>
                      </c:pt>
                      <c:pt idx="114">
                        <c:v>19</c:v>
                      </c:pt>
                      <c:pt idx="115">
                        <c:v>17</c:v>
                      </c:pt>
                      <c:pt idx="116">
                        <c:v>17</c:v>
                      </c:pt>
                      <c:pt idx="117">
                        <c:v>0</c:v>
                      </c:pt>
                      <c:pt idx="118">
                        <c:v>13</c:v>
                      </c:pt>
                      <c:pt idx="119">
                        <c:v>31</c:v>
                      </c:pt>
                      <c:pt idx="120">
                        <c:v>38</c:v>
                      </c:pt>
                      <c:pt idx="121">
                        <c:v>0</c:v>
                      </c:pt>
                      <c:pt idx="122">
                        <c:v>32</c:v>
                      </c:pt>
                      <c:pt idx="123">
                        <c:v>14</c:v>
                      </c:pt>
                      <c:pt idx="124">
                        <c:v>31</c:v>
                      </c:pt>
                      <c:pt idx="125">
                        <c:v>22</c:v>
                      </c:pt>
                      <c:pt idx="126">
                        <c:v>34</c:v>
                      </c:pt>
                      <c:pt idx="127">
                        <c:v>12</c:v>
                      </c:pt>
                      <c:pt idx="128">
                        <c:v>31</c:v>
                      </c:pt>
                      <c:pt idx="129">
                        <c:v>15</c:v>
                      </c:pt>
                      <c:pt idx="130">
                        <c:v>32</c:v>
                      </c:pt>
                      <c:pt idx="131">
                        <c:v>0</c:v>
                      </c:pt>
                      <c:pt idx="132">
                        <c:v>43</c:v>
                      </c:pt>
                      <c:pt idx="133">
                        <c:v>0</c:v>
                      </c:pt>
                      <c:pt idx="134">
                        <c:v>20</c:v>
                      </c:pt>
                      <c:pt idx="135">
                        <c:v>12</c:v>
                      </c:pt>
                      <c:pt idx="136">
                        <c:v>17</c:v>
                      </c:pt>
                      <c:pt idx="137">
                        <c:v>35</c:v>
                      </c:pt>
                      <c:pt idx="138">
                        <c:v>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0BC-42AA-BC14-43D78962016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Targets'!$D$1</c15:sqref>
                        </c15:formulaRef>
                      </c:ext>
                    </c:extLst>
                    <c:strCache>
                      <c:ptCount val="1"/>
                      <c:pt idx="0">
                        <c:v>March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Targets'!$D$2:$D$140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1504</c:v>
                      </c:pt>
                      <c:pt idx="1">
                        <c:v>1431</c:v>
                      </c:pt>
                      <c:pt idx="2">
                        <c:v>873</c:v>
                      </c:pt>
                      <c:pt idx="3">
                        <c:v>1056</c:v>
                      </c:pt>
                      <c:pt idx="4">
                        <c:v>785</c:v>
                      </c:pt>
                      <c:pt idx="5">
                        <c:v>537</c:v>
                      </c:pt>
                      <c:pt idx="6">
                        <c:v>1887</c:v>
                      </c:pt>
                      <c:pt idx="7">
                        <c:v>526</c:v>
                      </c:pt>
                      <c:pt idx="8">
                        <c:v>600</c:v>
                      </c:pt>
                      <c:pt idx="9">
                        <c:v>823</c:v>
                      </c:pt>
                      <c:pt idx="10">
                        <c:v>612</c:v>
                      </c:pt>
                      <c:pt idx="11">
                        <c:v>0</c:v>
                      </c:pt>
                      <c:pt idx="12">
                        <c:v>499</c:v>
                      </c:pt>
                      <c:pt idx="13">
                        <c:v>573</c:v>
                      </c:pt>
                      <c:pt idx="14">
                        <c:v>532</c:v>
                      </c:pt>
                      <c:pt idx="15">
                        <c:v>501</c:v>
                      </c:pt>
                      <c:pt idx="16">
                        <c:v>660</c:v>
                      </c:pt>
                      <c:pt idx="17">
                        <c:v>0</c:v>
                      </c:pt>
                      <c:pt idx="18">
                        <c:v>677</c:v>
                      </c:pt>
                      <c:pt idx="19">
                        <c:v>705</c:v>
                      </c:pt>
                      <c:pt idx="20">
                        <c:v>565</c:v>
                      </c:pt>
                      <c:pt idx="21">
                        <c:v>447</c:v>
                      </c:pt>
                      <c:pt idx="22">
                        <c:v>493</c:v>
                      </c:pt>
                      <c:pt idx="23">
                        <c:v>349</c:v>
                      </c:pt>
                      <c:pt idx="24">
                        <c:v>395</c:v>
                      </c:pt>
                      <c:pt idx="25">
                        <c:v>443</c:v>
                      </c:pt>
                      <c:pt idx="26">
                        <c:v>484</c:v>
                      </c:pt>
                      <c:pt idx="27">
                        <c:v>447</c:v>
                      </c:pt>
                      <c:pt idx="28">
                        <c:v>402</c:v>
                      </c:pt>
                      <c:pt idx="29">
                        <c:v>549</c:v>
                      </c:pt>
                      <c:pt idx="30">
                        <c:v>491</c:v>
                      </c:pt>
                      <c:pt idx="31">
                        <c:v>427</c:v>
                      </c:pt>
                      <c:pt idx="32">
                        <c:v>333</c:v>
                      </c:pt>
                      <c:pt idx="33">
                        <c:v>357</c:v>
                      </c:pt>
                      <c:pt idx="34">
                        <c:v>349</c:v>
                      </c:pt>
                      <c:pt idx="35">
                        <c:v>308</c:v>
                      </c:pt>
                      <c:pt idx="36">
                        <c:v>374</c:v>
                      </c:pt>
                      <c:pt idx="37">
                        <c:v>341</c:v>
                      </c:pt>
                      <c:pt idx="38">
                        <c:v>390</c:v>
                      </c:pt>
                      <c:pt idx="39">
                        <c:v>351</c:v>
                      </c:pt>
                      <c:pt idx="40">
                        <c:v>277</c:v>
                      </c:pt>
                      <c:pt idx="41">
                        <c:v>581</c:v>
                      </c:pt>
                      <c:pt idx="42">
                        <c:v>359</c:v>
                      </c:pt>
                      <c:pt idx="43">
                        <c:v>399</c:v>
                      </c:pt>
                      <c:pt idx="44">
                        <c:v>274</c:v>
                      </c:pt>
                      <c:pt idx="45">
                        <c:v>445</c:v>
                      </c:pt>
                      <c:pt idx="46">
                        <c:v>374</c:v>
                      </c:pt>
                      <c:pt idx="47">
                        <c:v>326</c:v>
                      </c:pt>
                      <c:pt idx="48">
                        <c:v>321</c:v>
                      </c:pt>
                      <c:pt idx="49">
                        <c:v>437</c:v>
                      </c:pt>
                      <c:pt idx="50">
                        <c:v>432</c:v>
                      </c:pt>
                      <c:pt idx="51">
                        <c:v>393</c:v>
                      </c:pt>
                      <c:pt idx="52">
                        <c:v>353</c:v>
                      </c:pt>
                      <c:pt idx="53">
                        <c:v>308</c:v>
                      </c:pt>
                      <c:pt idx="54">
                        <c:v>263</c:v>
                      </c:pt>
                      <c:pt idx="55">
                        <c:v>265</c:v>
                      </c:pt>
                      <c:pt idx="56">
                        <c:v>298</c:v>
                      </c:pt>
                      <c:pt idx="57">
                        <c:v>292</c:v>
                      </c:pt>
                      <c:pt idx="58">
                        <c:v>346</c:v>
                      </c:pt>
                      <c:pt idx="59">
                        <c:v>301</c:v>
                      </c:pt>
                      <c:pt idx="60">
                        <c:v>327</c:v>
                      </c:pt>
                      <c:pt idx="61">
                        <c:v>327</c:v>
                      </c:pt>
                      <c:pt idx="62">
                        <c:v>388</c:v>
                      </c:pt>
                      <c:pt idx="63">
                        <c:v>256</c:v>
                      </c:pt>
                      <c:pt idx="64">
                        <c:v>311</c:v>
                      </c:pt>
                      <c:pt idx="65">
                        <c:v>296</c:v>
                      </c:pt>
                      <c:pt idx="66">
                        <c:v>287</c:v>
                      </c:pt>
                      <c:pt idx="67">
                        <c:v>287</c:v>
                      </c:pt>
                      <c:pt idx="68">
                        <c:v>311</c:v>
                      </c:pt>
                      <c:pt idx="69">
                        <c:v>275</c:v>
                      </c:pt>
                      <c:pt idx="70">
                        <c:v>318</c:v>
                      </c:pt>
                      <c:pt idx="71">
                        <c:v>308</c:v>
                      </c:pt>
                      <c:pt idx="72">
                        <c:v>401</c:v>
                      </c:pt>
                      <c:pt idx="73">
                        <c:v>368</c:v>
                      </c:pt>
                      <c:pt idx="74">
                        <c:v>251</c:v>
                      </c:pt>
                      <c:pt idx="75">
                        <c:v>344</c:v>
                      </c:pt>
                      <c:pt idx="76">
                        <c:v>252</c:v>
                      </c:pt>
                      <c:pt idx="77">
                        <c:v>449</c:v>
                      </c:pt>
                      <c:pt idx="78">
                        <c:v>267</c:v>
                      </c:pt>
                      <c:pt idx="79">
                        <c:v>305</c:v>
                      </c:pt>
                      <c:pt idx="80">
                        <c:v>207</c:v>
                      </c:pt>
                      <c:pt idx="81">
                        <c:v>204</c:v>
                      </c:pt>
                      <c:pt idx="82">
                        <c:v>352</c:v>
                      </c:pt>
                      <c:pt idx="83">
                        <c:v>240</c:v>
                      </c:pt>
                      <c:pt idx="84">
                        <c:v>236</c:v>
                      </c:pt>
                      <c:pt idx="85">
                        <c:v>266</c:v>
                      </c:pt>
                      <c:pt idx="86">
                        <c:v>239</c:v>
                      </c:pt>
                      <c:pt idx="87">
                        <c:v>241</c:v>
                      </c:pt>
                      <c:pt idx="88">
                        <c:v>275</c:v>
                      </c:pt>
                      <c:pt idx="89">
                        <c:v>174</c:v>
                      </c:pt>
                      <c:pt idx="90">
                        <c:v>264</c:v>
                      </c:pt>
                      <c:pt idx="91">
                        <c:v>238</c:v>
                      </c:pt>
                      <c:pt idx="92">
                        <c:v>262</c:v>
                      </c:pt>
                      <c:pt idx="93">
                        <c:v>264</c:v>
                      </c:pt>
                      <c:pt idx="94">
                        <c:v>281</c:v>
                      </c:pt>
                      <c:pt idx="95">
                        <c:v>370</c:v>
                      </c:pt>
                      <c:pt idx="96">
                        <c:v>321</c:v>
                      </c:pt>
                      <c:pt idx="97">
                        <c:v>224</c:v>
                      </c:pt>
                      <c:pt idx="98">
                        <c:v>260</c:v>
                      </c:pt>
                      <c:pt idx="99">
                        <c:v>207</c:v>
                      </c:pt>
                      <c:pt idx="100">
                        <c:v>343</c:v>
                      </c:pt>
                      <c:pt idx="101">
                        <c:v>186</c:v>
                      </c:pt>
                      <c:pt idx="102">
                        <c:v>246</c:v>
                      </c:pt>
                      <c:pt idx="103">
                        <c:v>168</c:v>
                      </c:pt>
                      <c:pt idx="104">
                        <c:v>219</c:v>
                      </c:pt>
                      <c:pt idx="105">
                        <c:v>296</c:v>
                      </c:pt>
                      <c:pt idx="106">
                        <c:v>236</c:v>
                      </c:pt>
                      <c:pt idx="107">
                        <c:v>231</c:v>
                      </c:pt>
                      <c:pt idx="108">
                        <c:v>222</c:v>
                      </c:pt>
                      <c:pt idx="109">
                        <c:v>231</c:v>
                      </c:pt>
                      <c:pt idx="110">
                        <c:v>438</c:v>
                      </c:pt>
                      <c:pt idx="111">
                        <c:v>200</c:v>
                      </c:pt>
                      <c:pt idx="112">
                        <c:v>192</c:v>
                      </c:pt>
                      <c:pt idx="113">
                        <c:v>201</c:v>
                      </c:pt>
                      <c:pt idx="114">
                        <c:v>192</c:v>
                      </c:pt>
                      <c:pt idx="115">
                        <c:v>146</c:v>
                      </c:pt>
                      <c:pt idx="116">
                        <c:v>292</c:v>
                      </c:pt>
                      <c:pt idx="117">
                        <c:v>0</c:v>
                      </c:pt>
                      <c:pt idx="118">
                        <c:v>201</c:v>
                      </c:pt>
                      <c:pt idx="119">
                        <c:v>279</c:v>
                      </c:pt>
                      <c:pt idx="120">
                        <c:v>213</c:v>
                      </c:pt>
                      <c:pt idx="121">
                        <c:v>0</c:v>
                      </c:pt>
                      <c:pt idx="122">
                        <c:v>384</c:v>
                      </c:pt>
                      <c:pt idx="123">
                        <c:v>202</c:v>
                      </c:pt>
                      <c:pt idx="124">
                        <c:v>180</c:v>
                      </c:pt>
                      <c:pt idx="125">
                        <c:v>173</c:v>
                      </c:pt>
                      <c:pt idx="126">
                        <c:v>200</c:v>
                      </c:pt>
                      <c:pt idx="127">
                        <c:v>158</c:v>
                      </c:pt>
                      <c:pt idx="128">
                        <c:v>445</c:v>
                      </c:pt>
                      <c:pt idx="129">
                        <c:v>182</c:v>
                      </c:pt>
                      <c:pt idx="130">
                        <c:v>199</c:v>
                      </c:pt>
                      <c:pt idx="131">
                        <c:v>0</c:v>
                      </c:pt>
                      <c:pt idx="132">
                        <c:v>304</c:v>
                      </c:pt>
                      <c:pt idx="133">
                        <c:v>0</c:v>
                      </c:pt>
                      <c:pt idx="134">
                        <c:v>200</c:v>
                      </c:pt>
                      <c:pt idx="135">
                        <c:v>199</c:v>
                      </c:pt>
                      <c:pt idx="136">
                        <c:v>132</c:v>
                      </c:pt>
                      <c:pt idx="137">
                        <c:v>370</c:v>
                      </c:pt>
                      <c:pt idx="138">
                        <c:v>149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0BC-42AA-BC14-43D78962016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Targets'!$E$1</c15:sqref>
                        </c15:formulaRef>
                      </c:ext>
                    </c:extLst>
                    <c:strCache>
                      <c:ptCount val="1"/>
                      <c:pt idx="0">
                        <c:v>April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Targets'!$E$2:$E$140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2365</c:v>
                      </c:pt>
                      <c:pt idx="1">
                        <c:v>2094</c:v>
                      </c:pt>
                      <c:pt idx="2">
                        <c:v>1638</c:v>
                      </c:pt>
                      <c:pt idx="3">
                        <c:v>1409</c:v>
                      </c:pt>
                      <c:pt idx="4">
                        <c:v>1264</c:v>
                      </c:pt>
                      <c:pt idx="5">
                        <c:v>957</c:v>
                      </c:pt>
                      <c:pt idx="6">
                        <c:v>2874</c:v>
                      </c:pt>
                      <c:pt idx="7">
                        <c:v>951</c:v>
                      </c:pt>
                      <c:pt idx="8">
                        <c:v>858</c:v>
                      </c:pt>
                      <c:pt idx="9">
                        <c:v>1148</c:v>
                      </c:pt>
                      <c:pt idx="10">
                        <c:v>889</c:v>
                      </c:pt>
                      <c:pt idx="11">
                        <c:v>0</c:v>
                      </c:pt>
                      <c:pt idx="12">
                        <c:v>843</c:v>
                      </c:pt>
                      <c:pt idx="13">
                        <c:v>899</c:v>
                      </c:pt>
                      <c:pt idx="14">
                        <c:v>812</c:v>
                      </c:pt>
                      <c:pt idx="15">
                        <c:v>979</c:v>
                      </c:pt>
                      <c:pt idx="16">
                        <c:v>1262</c:v>
                      </c:pt>
                      <c:pt idx="17">
                        <c:v>0</c:v>
                      </c:pt>
                      <c:pt idx="18">
                        <c:v>1086</c:v>
                      </c:pt>
                      <c:pt idx="19">
                        <c:v>1020</c:v>
                      </c:pt>
                      <c:pt idx="20">
                        <c:v>814</c:v>
                      </c:pt>
                      <c:pt idx="21">
                        <c:v>724</c:v>
                      </c:pt>
                      <c:pt idx="22">
                        <c:v>788</c:v>
                      </c:pt>
                      <c:pt idx="23">
                        <c:v>800</c:v>
                      </c:pt>
                      <c:pt idx="24">
                        <c:v>648</c:v>
                      </c:pt>
                      <c:pt idx="25">
                        <c:v>683</c:v>
                      </c:pt>
                      <c:pt idx="26">
                        <c:v>703</c:v>
                      </c:pt>
                      <c:pt idx="27">
                        <c:v>768</c:v>
                      </c:pt>
                      <c:pt idx="28">
                        <c:v>715</c:v>
                      </c:pt>
                      <c:pt idx="29">
                        <c:v>1045</c:v>
                      </c:pt>
                      <c:pt idx="30">
                        <c:v>723</c:v>
                      </c:pt>
                      <c:pt idx="31">
                        <c:v>649</c:v>
                      </c:pt>
                      <c:pt idx="32">
                        <c:v>670</c:v>
                      </c:pt>
                      <c:pt idx="33">
                        <c:v>582</c:v>
                      </c:pt>
                      <c:pt idx="34">
                        <c:v>643</c:v>
                      </c:pt>
                      <c:pt idx="35">
                        <c:v>532</c:v>
                      </c:pt>
                      <c:pt idx="36">
                        <c:v>582</c:v>
                      </c:pt>
                      <c:pt idx="37">
                        <c:v>582</c:v>
                      </c:pt>
                      <c:pt idx="38">
                        <c:v>606</c:v>
                      </c:pt>
                      <c:pt idx="39">
                        <c:v>729</c:v>
                      </c:pt>
                      <c:pt idx="40">
                        <c:v>489</c:v>
                      </c:pt>
                      <c:pt idx="41">
                        <c:v>893</c:v>
                      </c:pt>
                      <c:pt idx="42">
                        <c:v>605</c:v>
                      </c:pt>
                      <c:pt idx="43">
                        <c:v>753</c:v>
                      </c:pt>
                      <c:pt idx="44">
                        <c:v>526</c:v>
                      </c:pt>
                      <c:pt idx="45">
                        <c:v>854</c:v>
                      </c:pt>
                      <c:pt idx="46">
                        <c:v>575</c:v>
                      </c:pt>
                      <c:pt idx="47">
                        <c:v>503</c:v>
                      </c:pt>
                      <c:pt idx="48">
                        <c:v>514</c:v>
                      </c:pt>
                      <c:pt idx="49">
                        <c:v>647</c:v>
                      </c:pt>
                      <c:pt idx="50">
                        <c:v>786</c:v>
                      </c:pt>
                      <c:pt idx="51">
                        <c:v>591</c:v>
                      </c:pt>
                      <c:pt idx="52">
                        <c:v>546</c:v>
                      </c:pt>
                      <c:pt idx="53">
                        <c:v>639</c:v>
                      </c:pt>
                      <c:pt idx="54">
                        <c:v>578</c:v>
                      </c:pt>
                      <c:pt idx="55">
                        <c:v>397</c:v>
                      </c:pt>
                      <c:pt idx="56">
                        <c:v>572</c:v>
                      </c:pt>
                      <c:pt idx="57">
                        <c:v>436</c:v>
                      </c:pt>
                      <c:pt idx="58">
                        <c:v>567</c:v>
                      </c:pt>
                      <c:pt idx="59">
                        <c:v>593</c:v>
                      </c:pt>
                      <c:pt idx="60">
                        <c:v>580</c:v>
                      </c:pt>
                      <c:pt idx="61">
                        <c:v>552</c:v>
                      </c:pt>
                      <c:pt idx="62">
                        <c:v>561</c:v>
                      </c:pt>
                      <c:pt idx="63">
                        <c:v>394</c:v>
                      </c:pt>
                      <c:pt idx="64">
                        <c:v>459</c:v>
                      </c:pt>
                      <c:pt idx="65">
                        <c:v>501</c:v>
                      </c:pt>
                      <c:pt idx="66">
                        <c:v>534</c:v>
                      </c:pt>
                      <c:pt idx="67">
                        <c:v>418</c:v>
                      </c:pt>
                      <c:pt idx="68">
                        <c:v>525</c:v>
                      </c:pt>
                      <c:pt idx="69">
                        <c:v>476</c:v>
                      </c:pt>
                      <c:pt idx="70">
                        <c:v>455</c:v>
                      </c:pt>
                      <c:pt idx="71">
                        <c:v>534</c:v>
                      </c:pt>
                      <c:pt idx="72">
                        <c:v>575</c:v>
                      </c:pt>
                      <c:pt idx="73">
                        <c:v>552</c:v>
                      </c:pt>
                      <c:pt idx="74">
                        <c:v>378</c:v>
                      </c:pt>
                      <c:pt idx="75">
                        <c:v>469</c:v>
                      </c:pt>
                      <c:pt idx="76">
                        <c:v>409</c:v>
                      </c:pt>
                      <c:pt idx="77">
                        <c:v>643</c:v>
                      </c:pt>
                      <c:pt idx="78">
                        <c:v>468</c:v>
                      </c:pt>
                      <c:pt idx="79">
                        <c:v>461</c:v>
                      </c:pt>
                      <c:pt idx="80">
                        <c:v>434</c:v>
                      </c:pt>
                      <c:pt idx="81">
                        <c:v>356</c:v>
                      </c:pt>
                      <c:pt idx="82">
                        <c:v>450</c:v>
                      </c:pt>
                      <c:pt idx="83">
                        <c:v>359</c:v>
                      </c:pt>
                      <c:pt idx="84">
                        <c:v>390</c:v>
                      </c:pt>
                      <c:pt idx="85">
                        <c:v>404</c:v>
                      </c:pt>
                      <c:pt idx="86">
                        <c:v>411</c:v>
                      </c:pt>
                      <c:pt idx="87">
                        <c:v>382</c:v>
                      </c:pt>
                      <c:pt idx="88">
                        <c:v>454</c:v>
                      </c:pt>
                      <c:pt idx="89">
                        <c:v>329</c:v>
                      </c:pt>
                      <c:pt idx="90">
                        <c:v>379</c:v>
                      </c:pt>
                      <c:pt idx="91">
                        <c:v>345</c:v>
                      </c:pt>
                      <c:pt idx="92">
                        <c:v>364</c:v>
                      </c:pt>
                      <c:pt idx="93">
                        <c:v>469</c:v>
                      </c:pt>
                      <c:pt idx="94">
                        <c:v>429</c:v>
                      </c:pt>
                      <c:pt idx="95">
                        <c:v>449</c:v>
                      </c:pt>
                      <c:pt idx="96">
                        <c:v>449</c:v>
                      </c:pt>
                      <c:pt idx="97">
                        <c:v>278</c:v>
                      </c:pt>
                      <c:pt idx="98">
                        <c:v>359</c:v>
                      </c:pt>
                      <c:pt idx="99">
                        <c:v>327</c:v>
                      </c:pt>
                      <c:pt idx="100">
                        <c:v>580</c:v>
                      </c:pt>
                      <c:pt idx="101">
                        <c:v>339</c:v>
                      </c:pt>
                      <c:pt idx="102">
                        <c:v>382</c:v>
                      </c:pt>
                      <c:pt idx="103">
                        <c:v>333</c:v>
                      </c:pt>
                      <c:pt idx="104">
                        <c:v>457</c:v>
                      </c:pt>
                      <c:pt idx="105">
                        <c:v>423</c:v>
                      </c:pt>
                      <c:pt idx="106">
                        <c:v>358</c:v>
                      </c:pt>
                      <c:pt idx="107">
                        <c:v>427</c:v>
                      </c:pt>
                      <c:pt idx="108">
                        <c:v>358</c:v>
                      </c:pt>
                      <c:pt idx="109">
                        <c:v>374</c:v>
                      </c:pt>
                      <c:pt idx="110">
                        <c:v>652</c:v>
                      </c:pt>
                      <c:pt idx="111">
                        <c:v>401</c:v>
                      </c:pt>
                      <c:pt idx="112">
                        <c:v>306</c:v>
                      </c:pt>
                      <c:pt idx="113">
                        <c:v>344</c:v>
                      </c:pt>
                      <c:pt idx="114">
                        <c:v>348</c:v>
                      </c:pt>
                      <c:pt idx="115">
                        <c:v>239</c:v>
                      </c:pt>
                      <c:pt idx="116">
                        <c:v>501</c:v>
                      </c:pt>
                      <c:pt idx="117">
                        <c:v>0</c:v>
                      </c:pt>
                      <c:pt idx="118">
                        <c:v>295</c:v>
                      </c:pt>
                      <c:pt idx="119">
                        <c:v>313</c:v>
                      </c:pt>
                      <c:pt idx="120">
                        <c:v>308</c:v>
                      </c:pt>
                      <c:pt idx="121">
                        <c:v>0</c:v>
                      </c:pt>
                      <c:pt idx="122">
                        <c:v>677</c:v>
                      </c:pt>
                      <c:pt idx="123">
                        <c:v>312</c:v>
                      </c:pt>
                      <c:pt idx="124">
                        <c:v>279</c:v>
                      </c:pt>
                      <c:pt idx="125">
                        <c:v>330</c:v>
                      </c:pt>
                      <c:pt idx="126">
                        <c:v>300</c:v>
                      </c:pt>
                      <c:pt idx="127">
                        <c:v>313</c:v>
                      </c:pt>
                      <c:pt idx="128">
                        <c:v>661</c:v>
                      </c:pt>
                      <c:pt idx="129">
                        <c:v>262</c:v>
                      </c:pt>
                      <c:pt idx="130">
                        <c:v>212</c:v>
                      </c:pt>
                      <c:pt idx="131">
                        <c:v>0</c:v>
                      </c:pt>
                      <c:pt idx="132">
                        <c:v>377</c:v>
                      </c:pt>
                      <c:pt idx="133">
                        <c:v>0</c:v>
                      </c:pt>
                      <c:pt idx="134">
                        <c:v>237</c:v>
                      </c:pt>
                      <c:pt idx="135">
                        <c:v>290</c:v>
                      </c:pt>
                      <c:pt idx="136">
                        <c:v>225</c:v>
                      </c:pt>
                      <c:pt idx="137">
                        <c:v>610</c:v>
                      </c:pt>
                      <c:pt idx="138">
                        <c:v>249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0BC-42AA-BC14-43D78962016F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Targets'!$F$1</c15:sqref>
                        </c15:formulaRef>
                      </c:ext>
                    </c:extLst>
                    <c:strCache>
                      <c:ptCount val="1"/>
                      <c:pt idx="0">
                        <c:v>May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Targets'!$F$2:$F$140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8419</c:v>
                      </c:pt>
                      <c:pt idx="1">
                        <c:v>4108</c:v>
                      </c:pt>
                      <c:pt idx="2">
                        <c:v>3386</c:v>
                      </c:pt>
                      <c:pt idx="3">
                        <c:v>2652</c:v>
                      </c:pt>
                      <c:pt idx="4">
                        <c:v>2380</c:v>
                      </c:pt>
                      <c:pt idx="5">
                        <c:v>1924</c:v>
                      </c:pt>
                      <c:pt idx="6">
                        <c:v>4826</c:v>
                      </c:pt>
                      <c:pt idx="7">
                        <c:v>1760</c:v>
                      </c:pt>
                      <c:pt idx="8">
                        <c:v>1482</c:v>
                      </c:pt>
                      <c:pt idx="9">
                        <c:v>2008</c:v>
                      </c:pt>
                      <c:pt idx="10">
                        <c:v>1584</c:v>
                      </c:pt>
                      <c:pt idx="11">
                        <c:v>0</c:v>
                      </c:pt>
                      <c:pt idx="12">
                        <c:v>1805</c:v>
                      </c:pt>
                      <c:pt idx="13">
                        <c:v>2045</c:v>
                      </c:pt>
                      <c:pt idx="14">
                        <c:v>1782</c:v>
                      </c:pt>
                      <c:pt idx="15">
                        <c:v>2191</c:v>
                      </c:pt>
                      <c:pt idx="16">
                        <c:v>2923</c:v>
                      </c:pt>
                      <c:pt idx="17">
                        <c:v>0</c:v>
                      </c:pt>
                      <c:pt idx="18">
                        <c:v>1814</c:v>
                      </c:pt>
                      <c:pt idx="19">
                        <c:v>1908</c:v>
                      </c:pt>
                      <c:pt idx="20">
                        <c:v>1778</c:v>
                      </c:pt>
                      <c:pt idx="21">
                        <c:v>1447</c:v>
                      </c:pt>
                      <c:pt idx="22">
                        <c:v>1312</c:v>
                      </c:pt>
                      <c:pt idx="23">
                        <c:v>1432</c:v>
                      </c:pt>
                      <c:pt idx="24">
                        <c:v>1217</c:v>
                      </c:pt>
                      <c:pt idx="25">
                        <c:v>1278</c:v>
                      </c:pt>
                      <c:pt idx="26">
                        <c:v>1724</c:v>
                      </c:pt>
                      <c:pt idx="27">
                        <c:v>1287</c:v>
                      </c:pt>
                      <c:pt idx="28">
                        <c:v>1431</c:v>
                      </c:pt>
                      <c:pt idx="29">
                        <c:v>2035</c:v>
                      </c:pt>
                      <c:pt idx="30">
                        <c:v>1205</c:v>
                      </c:pt>
                      <c:pt idx="31">
                        <c:v>1270</c:v>
                      </c:pt>
                      <c:pt idx="32">
                        <c:v>1397</c:v>
                      </c:pt>
                      <c:pt idx="33">
                        <c:v>1031</c:v>
                      </c:pt>
                      <c:pt idx="34">
                        <c:v>1180</c:v>
                      </c:pt>
                      <c:pt idx="35">
                        <c:v>1009</c:v>
                      </c:pt>
                      <c:pt idx="36">
                        <c:v>1015</c:v>
                      </c:pt>
                      <c:pt idx="37">
                        <c:v>1040</c:v>
                      </c:pt>
                      <c:pt idx="38">
                        <c:v>894</c:v>
                      </c:pt>
                      <c:pt idx="39">
                        <c:v>1208</c:v>
                      </c:pt>
                      <c:pt idx="40">
                        <c:v>939</c:v>
                      </c:pt>
                      <c:pt idx="41">
                        <c:v>1579</c:v>
                      </c:pt>
                      <c:pt idx="42">
                        <c:v>1005</c:v>
                      </c:pt>
                      <c:pt idx="43">
                        <c:v>1481</c:v>
                      </c:pt>
                      <c:pt idx="44">
                        <c:v>857</c:v>
                      </c:pt>
                      <c:pt idx="45">
                        <c:v>1312</c:v>
                      </c:pt>
                      <c:pt idx="46">
                        <c:v>1078</c:v>
                      </c:pt>
                      <c:pt idx="47">
                        <c:v>1254</c:v>
                      </c:pt>
                      <c:pt idx="48">
                        <c:v>935</c:v>
                      </c:pt>
                      <c:pt idx="49">
                        <c:v>1021</c:v>
                      </c:pt>
                      <c:pt idx="50">
                        <c:v>1220</c:v>
                      </c:pt>
                      <c:pt idx="51">
                        <c:v>1013</c:v>
                      </c:pt>
                      <c:pt idx="52">
                        <c:v>946</c:v>
                      </c:pt>
                      <c:pt idx="53">
                        <c:v>1164</c:v>
                      </c:pt>
                      <c:pt idx="54">
                        <c:v>907</c:v>
                      </c:pt>
                      <c:pt idx="55">
                        <c:v>842</c:v>
                      </c:pt>
                      <c:pt idx="56">
                        <c:v>960</c:v>
                      </c:pt>
                      <c:pt idx="57">
                        <c:v>754</c:v>
                      </c:pt>
                      <c:pt idx="58">
                        <c:v>926</c:v>
                      </c:pt>
                      <c:pt idx="59">
                        <c:v>880</c:v>
                      </c:pt>
                      <c:pt idx="60">
                        <c:v>898</c:v>
                      </c:pt>
                      <c:pt idx="61">
                        <c:v>1176</c:v>
                      </c:pt>
                      <c:pt idx="62">
                        <c:v>1038</c:v>
                      </c:pt>
                      <c:pt idx="63">
                        <c:v>873</c:v>
                      </c:pt>
                      <c:pt idx="64">
                        <c:v>781</c:v>
                      </c:pt>
                      <c:pt idx="65">
                        <c:v>808</c:v>
                      </c:pt>
                      <c:pt idx="66">
                        <c:v>866</c:v>
                      </c:pt>
                      <c:pt idx="67">
                        <c:v>799</c:v>
                      </c:pt>
                      <c:pt idx="68">
                        <c:v>826</c:v>
                      </c:pt>
                      <c:pt idx="69">
                        <c:v>739</c:v>
                      </c:pt>
                      <c:pt idx="70">
                        <c:v>885</c:v>
                      </c:pt>
                      <c:pt idx="71">
                        <c:v>948</c:v>
                      </c:pt>
                      <c:pt idx="72">
                        <c:v>1015</c:v>
                      </c:pt>
                      <c:pt idx="73">
                        <c:v>897</c:v>
                      </c:pt>
                      <c:pt idx="74">
                        <c:v>708</c:v>
                      </c:pt>
                      <c:pt idx="75">
                        <c:v>759</c:v>
                      </c:pt>
                      <c:pt idx="76">
                        <c:v>838</c:v>
                      </c:pt>
                      <c:pt idx="77">
                        <c:v>1009</c:v>
                      </c:pt>
                      <c:pt idx="78">
                        <c:v>897</c:v>
                      </c:pt>
                      <c:pt idx="79">
                        <c:v>723</c:v>
                      </c:pt>
                      <c:pt idx="80">
                        <c:v>837</c:v>
                      </c:pt>
                      <c:pt idx="81">
                        <c:v>763</c:v>
                      </c:pt>
                      <c:pt idx="82">
                        <c:v>902</c:v>
                      </c:pt>
                      <c:pt idx="83">
                        <c:v>699</c:v>
                      </c:pt>
                      <c:pt idx="84">
                        <c:v>717</c:v>
                      </c:pt>
                      <c:pt idx="85">
                        <c:v>661</c:v>
                      </c:pt>
                      <c:pt idx="86">
                        <c:v>713</c:v>
                      </c:pt>
                      <c:pt idx="87">
                        <c:v>719</c:v>
                      </c:pt>
                      <c:pt idx="88">
                        <c:v>814</c:v>
                      </c:pt>
                      <c:pt idx="89">
                        <c:v>624</c:v>
                      </c:pt>
                      <c:pt idx="90">
                        <c:v>847</c:v>
                      </c:pt>
                      <c:pt idx="91">
                        <c:v>706</c:v>
                      </c:pt>
                      <c:pt idx="92">
                        <c:v>686</c:v>
                      </c:pt>
                      <c:pt idx="93">
                        <c:v>889</c:v>
                      </c:pt>
                      <c:pt idx="94">
                        <c:v>757</c:v>
                      </c:pt>
                      <c:pt idx="95">
                        <c:v>754</c:v>
                      </c:pt>
                      <c:pt idx="96">
                        <c:v>835</c:v>
                      </c:pt>
                      <c:pt idx="97">
                        <c:v>649</c:v>
                      </c:pt>
                      <c:pt idx="98">
                        <c:v>688</c:v>
                      </c:pt>
                      <c:pt idx="99">
                        <c:v>701</c:v>
                      </c:pt>
                      <c:pt idx="100">
                        <c:v>963</c:v>
                      </c:pt>
                      <c:pt idx="101">
                        <c:v>604</c:v>
                      </c:pt>
                      <c:pt idx="102">
                        <c:v>662</c:v>
                      </c:pt>
                      <c:pt idx="103">
                        <c:v>646</c:v>
                      </c:pt>
                      <c:pt idx="104">
                        <c:v>662</c:v>
                      </c:pt>
                      <c:pt idx="105">
                        <c:v>668</c:v>
                      </c:pt>
                      <c:pt idx="106">
                        <c:v>604</c:v>
                      </c:pt>
                      <c:pt idx="107">
                        <c:v>603</c:v>
                      </c:pt>
                      <c:pt idx="108">
                        <c:v>547</c:v>
                      </c:pt>
                      <c:pt idx="109">
                        <c:v>696</c:v>
                      </c:pt>
                      <c:pt idx="110">
                        <c:v>1394</c:v>
                      </c:pt>
                      <c:pt idx="111">
                        <c:v>605</c:v>
                      </c:pt>
                      <c:pt idx="112">
                        <c:v>618</c:v>
                      </c:pt>
                      <c:pt idx="113">
                        <c:v>551</c:v>
                      </c:pt>
                      <c:pt idx="114">
                        <c:v>657</c:v>
                      </c:pt>
                      <c:pt idx="115">
                        <c:v>552</c:v>
                      </c:pt>
                      <c:pt idx="116">
                        <c:v>874</c:v>
                      </c:pt>
                      <c:pt idx="117">
                        <c:v>0</c:v>
                      </c:pt>
                      <c:pt idx="118">
                        <c:v>680</c:v>
                      </c:pt>
                      <c:pt idx="119">
                        <c:v>545</c:v>
                      </c:pt>
                      <c:pt idx="120">
                        <c:v>582</c:v>
                      </c:pt>
                      <c:pt idx="121">
                        <c:v>0</c:v>
                      </c:pt>
                      <c:pt idx="122">
                        <c:v>1426</c:v>
                      </c:pt>
                      <c:pt idx="123">
                        <c:v>603</c:v>
                      </c:pt>
                      <c:pt idx="124">
                        <c:v>547</c:v>
                      </c:pt>
                      <c:pt idx="125">
                        <c:v>583</c:v>
                      </c:pt>
                      <c:pt idx="126">
                        <c:v>547</c:v>
                      </c:pt>
                      <c:pt idx="127">
                        <c:v>537</c:v>
                      </c:pt>
                      <c:pt idx="128">
                        <c:v>1233</c:v>
                      </c:pt>
                      <c:pt idx="129">
                        <c:v>665</c:v>
                      </c:pt>
                      <c:pt idx="130">
                        <c:v>495</c:v>
                      </c:pt>
                      <c:pt idx="131">
                        <c:v>0</c:v>
                      </c:pt>
                      <c:pt idx="132">
                        <c:v>698</c:v>
                      </c:pt>
                      <c:pt idx="133">
                        <c:v>0</c:v>
                      </c:pt>
                      <c:pt idx="134">
                        <c:v>468</c:v>
                      </c:pt>
                      <c:pt idx="135">
                        <c:v>581</c:v>
                      </c:pt>
                      <c:pt idx="136">
                        <c:v>453</c:v>
                      </c:pt>
                      <c:pt idx="137">
                        <c:v>1190</c:v>
                      </c:pt>
                      <c:pt idx="138">
                        <c:v>425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0BC-42AA-BC14-43D78962016F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Targets'!$G$1</c15:sqref>
                        </c15:formulaRef>
                      </c:ext>
                    </c:extLst>
                    <c:strCache>
                      <c:ptCount val="1"/>
                      <c:pt idx="0">
                        <c:v>June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Targets'!$G$2:$G$140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11523</c:v>
                      </c:pt>
                      <c:pt idx="1">
                        <c:v>5077</c:v>
                      </c:pt>
                      <c:pt idx="2">
                        <c:v>4985</c:v>
                      </c:pt>
                      <c:pt idx="3">
                        <c:v>3232</c:v>
                      </c:pt>
                      <c:pt idx="4">
                        <c:v>3486</c:v>
                      </c:pt>
                      <c:pt idx="5">
                        <c:v>3096</c:v>
                      </c:pt>
                      <c:pt idx="6">
                        <c:v>5420</c:v>
                      </c:pt>
                      <c:pt idx="7">
                        <c:v>2951</c:v>
                      </c:pt>
                      <c:pt idx="8">
                        <c:v>2477</c:v>
                      </c:pt>
                      <c:pt idx="9">
                        <c:v>2586</c:v>
                      </c:pt>
                      <c:pt idx="10">
                        <c:v>2617</c:v>
                      </c:pt>
                      <c:pt idx="11">
                        <c:v>0</c:v>
                      </c:pt>
                      <c:pt idx="12">
                        <c:v>2570</c:v>
                      </c:pt>
                      <c:pt idx="13">
                        <c:v>2671</c:v>
                      </c:pt>
                      <c:pt idx="14">
                        <c:v>2397</c:v>
                      </c:pt>
                      <c:pt idx="15">
                        <c:v>2736</c:v>
                      </c:pt>
                      <c:pt idx="16">
                        <c:v>5541</c:v>
                      </c:pt>
                      <c:pt idx="17">
                        <c:v>0</c:v>
                      </c:pt>
                      <c:pt idx="18">
                        <c:v>2437</c:v>
                      </c:pt>
                      <c:pt idx="19">
                        <c:v>2261</c:v>
                      </c:pt>
                      <c:pt idx="20">
                        <c:v>2244</c:v>
                      </c:pt>
                      <c:pt idx="21">
                        <c:v>2141</c:v>
                      </c:pt>
                      <c:pt idx="22">
                        <c:v>2116</c:v>
                      </c:pt>
                      <c:pt idx="23">
                        <c:v>1819</c:v>
                      </c:pt>
                      <c:pt idx="24">
                        <c:v>1871</c:v>
                      </c:pt>
                      <c:pt idx="25">
                        <c:v>1791</c:v>
                      </c:pt>
                      <c:pt idx="26">
                        <c:v>2028</c:v>
                      </c:pt>
                      <c:pt idx="27">
                        <c:v>1851</c:v>
                      </c:pt>
                      <c:pt idx="28">
                        <c:v>1938</c:v>
                      </c:pt>
                      <c:pt idx="29">
                        <c:v>2959</c:v>
                      </c:pt>
                      <c:pt idx="30">
                        <c:v>1871</c:v>
                      </c:pt>
                      <c:pt idx="31">
                        <c:v>1933</c:v>
                      </c:pt>
                      <c:pt idx="32">
                        <c:v>2024</c:v>
                      </c:pt>
                      <c:pt idx="33">
                        <c:v>1629</c:v>
                      </c:pt>
                      <c:pt idx="34">
                        <c:v>1785</c:v>
                      </c:pt>
                      <c:pt idx="35">
                        <c:v>1566</c:v>
                      </c:pt>
                      <c:pt idx="36">
                        <c:v>1529</c:v>
                      </c:pt>
                      <c:pt idx="37">
                        <c:v>1649</c:v>
                      </c:pt>
                      <c:pt idx="38">
                        <c:v>1538</c:v>
                      </c:pt>
                      <c:pt idx="39">
                        <c:v>1569</c:v>
                      </c:pt>
                      <c:pt idx="40">
                        <c:v>1493</c:v>
                      </c:pt>
                      <c:pt idx="41">
                        <c:v>1818</c:v>
                      </c:pt>
                      <c:pt idx="42">
                        <c:v>1585</c:v>
                      </c:pt>
                      <c:pt idx="43">
                        <c:v>1834</c:v>
                      </c:pt>
                      <c:pt idx="44">
                        <c:v>1426</c:v>
                      </c:pt>
                      <c:pt idx="45">
                        <c:v>1370</c:v>
                      </c:pt>
                      <c:pt idx="46">
                        <c:v>1601</c:v>
                      </c:pt>
                      <c:pt idx="47">
                        <c:v>1581</c:v>
                      </c:pt>
                      <c:pt idx="48">
                        <c:v>1396</c:v>
                      </c:pt>
                      <c:pt idx="49">
                        <c:v>1566</c:v>
                      </c:pt>
                      <c:pt idx="50">
                        <c:v>1452</c:v>
                      </c:pt>
                      <c:pt idx="51">
                        <c:v>1511</c:v>
                      </c:pt>
                      <c:pt idx="52">
                        <c:v>1524</c:v>
                      </c:pt>
                      <c:pt idx="53">
                        <c:v>1562</c:v>
                      </c:pt>
                      <c:pt idx="54">
                        <c:v>1242</c:v>
                      </c:pt>
                      <c:pt idx="55">
                        <c:v>1587</c:v>
                      </c:pt>
                      <c:pt idx="56">
                        <c:v>1319</c:v>
                      </c:pt>
                      <c:pt idx="57">
                        <c:v>1392</c:v>
                      </c:pt>
                      <c:pt idx="58">
                        <c:v>1430</c:v>
                      </c:pt>
                      <c:pt idx="59">
                        <c:v>1316</c:v>
                      </c:pt>
                      <c:pt idx="60">
                        <c:v>1358</c:v>
                      </c:pt>
                      <c:pt idx="61">
                        <c:v>1400</c:v>
                      </c:pt>
                      <c:pt idx="62">
                        <c:v>1450</c:v>
                      </c:pt>
                      <c:pt idx="63">
                        <c:v>1337</c:v>
                      </c:pt>
                      <c:pt idx="64">
                        <c:v>1315</c:v>
                      </c:pt>
                      <c:pt idx="65">
                        <c:v>1276</c:v>
                      </c:pt>
                      <c:pt idx="66">
                        <c:v>1180</c:v>
                      </c:pt>
                      <c:pt idx="67">
                        <c:v>1206</c:v>
                      </c:pt>
                      <c:pt idx="68">
                        <c:v>1213</c:v>
                      </c:pt>
                      <c:pt idx="69">
                        <c:v>1252</c:v>
                      </c:pt>
                      <c:pt idx="70">
                        <c:v>1343</c:v>
                      </c:pt>
                      <c:pt idx="71">
                        <c:v>1304</c:v>
                      </c:pt>
                      <c:pt idx="72">
                        <c:v>1355</c:v>
                      </c:pt>
                      <c:pt idx="73">
                        <c:v>1216</c:v>
                      </c:pt>
                      <c:pt idx="74">
                        <c:v>1128</c:v>
                      </c:pt>
                      <c:pt idx="75">
                        <c:v>1303</c:v>
                      </c:pt>
                      <c:pt idx="76">
                        <c:v>1223</c:v>
                      </c:pt>
                      <c:pt idx="77">
                        <c:v>1193</c:v>
                      </c:pt>
                      <c:pt idx="78">
                        <c:v>1228</c:v>
                      </c:pt>
                      <c:pt idx="79">
                        <c:v>1060</c:v>
                      </c:pt>
                      <c:pt idx="80">
                        <c:v>1118</c:v>
                      </c:pt>
                      <c:pt idx="81">
                        <c:v>1208</c:v>
                      </c:pt>
                      <c:pt idx="82">
                        <c:v>1238</c:v>
                      </c:pt>
                      <c:pt idx="83">
                        <c:v>1159</c:v>
                      </c:pt>
                      <c:pt idx="84">
                        <c:v>1078</c:v>
                      </c:pt>
                      <c:pt idx="85">
                        <c:v>1107</c:v>
                      </c:pt>
                      <c:pt idx="86">
                        <c:v>1097</c:v>
                      </c:pt>
                      <c:pt idx="87">
                        <c:v>1046</c:v>
                      </c:pt>
                      <c:pt idx="88">
                        <c:v>1188</c:v>
                      </c:pt>
                      <c:pt idx="89">
                        <c:v>1056</c:v>
                      </c:pt>
                      <c:pt idx="90">
                        <c:v>1068</c:v>
                      </c:pt>
                      <c:pt idx="91">
                        <c:v>996</c:v>
                      </c:pt>
                      <c:pt idx="92">
                        <c:v>914</c:v>
                      </c:pt>
                      <c:pt idx="93">
                        <c:v>750</c:v>
                      </c:pt>
                      <c:pt idx="94">
                        <c:v>1058</c:v>
                      </c:pt>
                      <c:pt idx="95">
                        <c:v>1010</c:v>
                      </c:pt>
                      <c:pt idx="96">
                        <c:v>949</c:v>
                      </c:pt>
                      <c:pt idx="97">
                        <c:v>898</c:v>
                      </c:pt>
                      <c:pt idx="98">
                        <c:v>997</c:v>
                      </c:pt>
                      <c:pt idx="99">
                        <c:v>1099</c:v>
                      </c:pt>
                      <c:pt idx="100">
                        <c:v>1176</c:v>
                      </c:pt>
                      <c:pt idx="101">
                        <c:v>1040</c:v>
                      </c:pt>
                      <c:pt idx="102">
                        <c:v>945</c:v>
                      </c:pt>
                      <c:pt idx="103">
                        <c:v>1025</c:v>
                      </c:pt>
                      <c:pt idx="104">
                        <c:v>1019</c:v>
                      </c:pt>
                      <c:pt idx="105">
                        <c:v>908</c:v>
                      </c:pt>
                      <c:pt idx="106">
                        <c:v>943</c:v>
                      </c:pt>
                      <c:pt idx="107">
                        <c:v>977</c:v>
                      </c:pt>
                      <c:pt idx="108">
                        <c:v>902</c:v>
                      </c:pt>
                      <c:pt idx="109">
                        <c:v>918</c:v>
                      </c:pt>
                      <c:pt idx="110">
                        <c:v>2149</c:v>
                      </c:pt>
                      <c:pt idx="111">
                        <c:v>948</c:v>
                      </c:pt>
                      <c:pt idx="112">
                        <c:v>986</c:v>
                      </c:pt>
                      <c:pt idx="113">
                        <c:v>901</c:v>
                      </c:pt>
                      <c:pt idx="114">
                        <c:v>860</c:v>
                      </c:pt>
                      <c:pt idx="115">
                        <c:v>848</c:v>
                      </c:pt>
                      <c:pt idx="116">
                        <c:v>1261</c:v>
                      </c:pt>
                      <c:pt idx="117">
                        <c:v>0</c:v>
                      </c:pt>
                      <c:pt idx="118">
                        <c:v>865</c:v>
                      </c:pt>
                      <c:pt idx="119">
                        <c:v>1050</c:v>
                      </c:pt>
                      <c:pt idx="120">
                        <c:v>850</c:v>
                      </c:pt>
                      <c:pt idx="121">
                        <c:v>0</c:v>
                      </c:pt>
                      <c:pt idx="122">
                        <c:v>1943</c:v>
                      </c:pt>
                      <c:pt idx="123">
                        <c:v>876</c:v>
                      </c:pt>
                      <c:pt idx="124">
                        <c:v>896</c:v>
                      </c:pt>
                      <c:pt idx="125">
                        <c:v>876</c:v>
                      </c:pt>
                      <c:pt idx="126">
                        <c:v>824</c:v>
                      </c:pt>
                      <c:pt idx="127">
                        <c:v>821</c:v>
                      </c:pt>
                      <c:pt idx="128">
                        <c:v>1894</c:v>
                      </c:pt>
                      <c:pt idx="129">
                        <c:v>761</c:v>
                      </c:pt>
                      <c:pt idx="130">
                        <c:v>786</c:v>
                      </c:pt>
                      <c:pt idx="131">
                        <c:v>0</c:v>
                      </c:pt>
                      <c:pt idx="132">
                        <c:v>809</c:v>
                      </c:pt>
                      <c:pt idx="133">
                        <c:v>0</c:v>
                      </c:pt>
                      <c:pt idx="134">
                        <c:v>742</c:v>
                      </c:pt>
                      <c:pt idx="135">
                        <c:v>806</c:v>
                      </c:pt>
                      <c:pt idx="136">
                        <c:v>781</c:v>
                      </c:pt>
                      <c:pt idx="137">
                        <c:v>1698</c:v>
                      </c:pt>
                      <c:pt idx="138">
                        <c:v>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0BC-42AA-BC14-43D78962016F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Targets'!$H$1</c15:sqref>
                        </c15:formulaRef>
                      </c:ext>
                    </c:extLst>
                    <c:strCache>
                      <c:ptCount val="1"/>
                      <c:pt idx="0">
                        <c:v>July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Targets'!$H$2:$H$140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14292</c:v>
                      </c:pt>
                      <c:pt idx="1">
                        <c:v>6349</c:v>
                      </c:pt>
                      <c:pt idx="2">
                        <c:v>6045</c:v>
                      </c:pt>
                      <c:pt idx="3">
                        <c:v>4358</c:v>
                      </c:pt>
                      <c:pt idx="4">
                        <c:v>4442</c:v>
                      </c:pt>
                      <c:pt idx="5">
                        <c:v>3638</c:v>
                      </c:pt>
                      <c:pt idx="6">
                        <c:v>4305</c:v>
                      </c:pt>
                      <c:pt idx="7">
                        <c:v>3281</c:v>
                      </c:pt>
                      <c:pt idx="8">
                        <c:v>2963</c:v>
                      </c:pt>
                      <c:pt idx="9">
                        <c:v>3164</c:v>
                      </c:pt>
                      <c:pt idx="10">
                        <c:v>2941</c:v>
                      </c:pt>
                      <c:pt idx="11">
                        <c:v>2289</c:v>
                      </c:pt>
                      <c:pt idx="12">
                        <c:v>3104</c:v>
                      </c:pt>
                      <c:pt idx="13">
                        <c:v>3127</c:v>
                      </c:pt>
                      <c:pt idx="14">
                        <c:v>2848</c:v>
                      </c:pt>
                      <c:pt idx="15">
                        <c:v>2836</c:v>
                      </c:pt>
                      <c:pt idx="16">
                        <c:v>4359</c:v>
                      </c:pt>
                      <c:pt idx="17">
                        <c:v>2586</c:v>
                      </c:pt>
                      <c:pt idx="18">
                        <c:v>2573</c:v>
                      </c:pt>
                      <c:pt idx="19">
                        <c:v>2593</c:v>
                      </c:pt>
                      <c:pt idx="20">
                        <c:v>2306</c:v>
                      </c:pt>
                      <c:pt idx="21">
                        <c:v>2447</c:v>
                      </c:pt>
                      <c:pt idx="22">
                        <c:v>2309</c:v>
                      </c:pt>
                      <c:pt idx="23">
                        <c:v>2278</c:v>
                      </c:pt>
                      <c:pt idx="24">
                        <c:v>2366</c:v>
                      </c:pt>
                      <c:pt idx="25">
                        <c:v>2143</c:v>
                      </c:pt>
                      <c:pt idx="26">
                        <c:v>2335</c:v>
                      </c:pt>
                      <c:pt idx="27">
                        <c:v>2287</c:v>
                      </c:pt>
                      <c:pt idx="28">
                        <c:v>2355</c:v>
                      </c:pt>
                      <c:pt idx="29">
                        <c:v>2112</c:v>
                      </c:pt>
                      <c:pt idx="30">
                        <c:v>2058</c:v>
                      </c:pt>
                      <c:pt idx="31">
                        <c:v>2274</c:v>
                      </c:pt>
                      <c:pt idx="32">
                        <c:v>2450</c:v>
                      </c:pt>
                      <c:pt idx="33">
                        <c:v>1968</c:v>
                      </c:pt>
                      <c:pt idx="34">
                        <c:v>2035</c:v>
                      </c:pt>
                      <c:pt idx="35">
                        <c:v>2076</c:v>
                      </c:pt>
                      <c:pt idx="36">
                        <c:v>2017</c:v>
                      </c:pt>
                      <c:pt idx="37">
                        <c:v>1941</c:v>
                      </c:pt>
                      <c:pt idx="38">
                        <c:v>2234</c:v>
                      </c:pt>
                      <c:pt idx="39">
                        <c:v>1912</c:v>
                      </c:pt>
                      <c:pt idx="40">
                        <c:v>2135</c:v>
                      </c:pt>
                      <c:pt idx="41">
                        <c:v>1938</c:v>
                      </c:pt>
                      <c:pt idx="42">
                        <c:v>1905</c:v>
                      </c:pt>
                      <c:pt idx="43">
                        <c:v>1756</c:v>
                      </c:pt>
                      <c:pt idx="44">
                        <c:v>2011</c:v>
                      </c:pt>
                      <c:pt idx="45">
                        <c:v>1842</c:v>
                      </c:pt>
                      <c:pt idx="46">
                        <c:v>1709</c:v>
                      </c:pt>
                      <c:pt idx="47">
                        <c:v>1892</c:v>
                      </c:pt>
                      <c:pt idx="48">
                        <c:v>1830</c:v>
                      </c:pt>
                      <c:pt idx="49">
                        <c:v>1620</c:v>
                      </c:pt>
                      <c:pt idx="50">
                        <c:v>1638</c:v>
                      </c:pt>
                      <c:pt idx="51">
                        <c:v>1656</c:v>
                      </c:pt>
                      <c:pt idx="52">
                        <c:v>1792</c:v>
                      </c:pt>
                      <c:pt idx="53">
                        <c:v>1695</c:v>
                      </c:pt>
                      <c:pt idx="54">
                        <c:v>1594</c:v>
                      </c:pt>
                      <c:pt idx="55">
                        <c:v>1732</c:v>
                      </c:pt>
                      <c:pt idx="56">
                        <c:v>1699</c:v>
                      </c:pt>
                      <c:pt idx="57">
                        <c:v>1783</c:v>
                      </c:pt>
                      <c:pt idx="58">
                        <c:v>1569</c:v>
                      </c:pt>
                      <c:pt idx="59">
                        <c:v>1620</c:v>
                      </c:pt>
                      <c:pt idx="60">
                        <c:v>1673</c:v>
                      </c:pt>
                      <c:pt idx="61">
                        <c:v>1642</c:v>
                      </c:pt>
                      <c:pt idx="62">
                        <c:v>1651</c:v>
                      </c:pt>
                      <c:pt idx="63">
                        <c:v>1602</c:v>
                      </c:pt>
                      <c:pt idx="64">
                        <c:v>1558</c:v>
                      </c:pt>
                      <c:pt idx="65">
                        <c:v>1561</c:v>
                      </c:pt>
                      <c:pt idx="66">
                        <c:v>1402</c:v>
                      </c:pt>
                      <c:pt idx="67">
                        <c:v>1552</c:v>
                      </c:pt>
                      <c:pt idx="68">
                        <c:v>1454</c:v>
                      </c:pt>
                      <c:pt idx="69">
                        <c:v>1400</c:v>
                      </c:pt>
                      <c:pt idx="70">
                        <c:v>1525</c:v>
                      </c:pt>
                      <c:pt idx="71">
                        <c:v>1435</c:v>
                      </c:pt>
                      <c:pt idx="72">
                        <c:v>1509</c:v>
                      </c:pt>
                      <c:pt idx="73">
                        <c:v>1517</c:v>
                      </c:pt>
                      <c:pt idx="74">
                        <c:v>1422</c:v>
                      </c:pt>
                      <c:pt idx="75">
                        <c:v>1383</c:v>
                      </c:pt>
                      <c:pt idx="76">
                        <c:v>1408</c:v>
                      </c:pt>
                      <c:pt idx="77">
                        <c:v>1425</c:v>
                      </c:pt>
                      <c:pt idx="78">
                        <c:v>1380</c:v>
                      </c:pt>
                      <c:pt idx="79">
                        <c:v>1410</c:v>
                      </c:pt>
                      <c:pt idx="80">
                        <c:v>1366</c:v>
                      </c:pt>
                      <c:pt idx="81">
                        <c:v>1544</c:v>
                      </c:pt>
                      <c:pt idx="82">
                        <c:v>1464</c:v>
                      </c:pt>
                      <c:pt idx="83">
                        <c:v>1486</c:v>
                      </c:pt>
                      <c:pt idx="84">
                        <c:v>1262</c:v>
                      </c:pt>
                      <c:pt idx="85">
                        <c:v>1278</c:v>
                      </c:pt>
                      <c:pt idx="86">
                        <c:v>1449</c:v>
                      </c:pt>
                      <c:pt idx="87">
                        <c:v>1336</c:v>
                      </c:pt>
                      <c:pt idx="88">
                        <c:v>1394</c:v>
                      </c:pt>
                      <c:pt idx="89">
                        <c:v>1114</c:v>
                      </c:pt>
                      <c:pt idx="90">
                        <c:v>1265</c:v>
                      </c:pt>
                      <c:pt idx="91">
                        <c:v>1228</c:v>
                      </c:pt>
                      <c:pt idx="92">
                        <c:v>1176</c:v>
                      </c:pt>
                      <c:pt idx="93">
                        <c:v>1256</c:v>
                      </c:pt>
                      <c:pt idx="94">
                        <c:v>1198</c:v>
                      </c:pt>
                      <c:pt idx="95">
                        <c:v>1149</c:v>
                      </c:pt>
                      <c:pt idx="96">
                        <c:v>1196</c:v>
                      </c:pt>
                      <c:pt idx="97">
                        <c:v>1141</c:v>
                      </c:pt>
                      <c:pt idx="98">
                        <c:v>1149</c:v>
                      </c:pt>
                      <c:pt idx="99">
                        <c:v>1330</c:v>
                      </c:pt>
                      <c:pt idx="100">
                        <c:v>1071</c:v>
                      </c:pt>
                      <c:pt idx="101">
                        <c:v>1336</c:v>
                      </c:pt>
                      <c:pt idx="102">
                        <c:v>1256</c:v>
                      </c:pt>
                      <c:pt idx="103">
                        <c:v>1231</c:v>
                      </c:pt>
                      <c:pt idx="104">
                        <c:v>1150</c:v>
                      </c:pt>
                      <c:pt idx="105">
                        <c:v>1181</c:v>
                      </c:pt>
                      <c:pt idx="106">
                        <c:v>1210</c:v>
                      </c:pt>
                      <c:pt idx="107">
                        <c:v>1188</c:v>
                      </c:pt>
                      <c:pt idx="108">
                        <c:v>1199</c:v>
                      </c:pt>
                      <c:pt idx="109">
                        <c:v>1173</c:v>
                      </c:pt>
                      <c:pt idx="110">
                        <c:v>1575</c:v>
                      </c:pt>
                      <c:pt idx="111">
                        <c:v>1103</c:v>
                      </c:pt>
                      <c:pt idx="112">
                        <c:v>1080</c:v>
                      </c:pt>
                      <c:pt idx="113">
                        <c:v>1227</c:v>
                      </c:pt>
                      <c:pt idx="114">
                        <c:v>1166</c:v>
                      </c:pt>
                      <c:pt idx="115">
                        <c:v>1124</c:v>
                      </c:pt>
                      <c:pt idx="116">
                        <c:v>1107</c:v>
                      </c:pt>
                      <c:pt idx="117">
                        <c:v>775</c:v>
                      </c:pt>
                      <c:pt idx="118">
                        <c:v>1179</c:v>
                      </c:pt>
                      <c:pt idx="119">
                        <c:v>1008</c:v>
                      </c:pt>
                      <c:pt idx="120">
                        <c:v>1018</c:v>
                      </c:pt>
                      <c:pt idx="121">
                        <c:v>800</c:v>
                      </c:pt>
                      <c:pt idx="122">
                        <c:v>1394</c:v>
                      </c:pt>
                      <c:pt idx="123">
                        <c:v>1002</c:v>
                      </c:pt>
                      <c:pt idx="124">
                        <c:v>1024</c:v>
                      </c:pt>
                      <c:pt idx="125">
                        <c:v>1086</c:v>
                      </c:pt>
                      <c:pt idx="126">
                        <c:v>1060</c:v>
                      </c:pt>
                      <c:pt idx="127">
                        <c:v>954</c:v>
                      </c:pt>
                      <c:pt idx="128">
                        <c:v>1364</c:v>
                      </c:pt>
                      <c:pt idx="129">
                        <c:v>1034</c:v>
                      </c:pt>
                      <c:pt idx="130">
                        <c:v>1023</c:v>
                      </c:pt>
                      <c:pt idx="131">
                        <c:v>815</c:v>
                      </c:pt>
                      <c:pt idx="132">
                        <c:v>1042</c:v>
                      </c:pt>
                      <c:pt idx="133">
                        <c:v>732</c:v>
                      </c:pt>
                      <c:pt idx="134">
                        <c:v>854</c:v>
                      </c:pt>
                      <c:pt idx="135">
                        <c:v>1111</c:v>
                      </c:pt>
                      <c:pt idx="136">
                        <c:v>950</c:v>
                      </c:pt>
                      <c:pt idx="137">
                        <c:v>1243</c:v>
                      </c:pt>
                      <c:pt idx="138">
                        <c:v>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BC-42AA-BC14-43D78962016F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Targets'!$I$1</c15:sqref>
                        </c15:formulaRef>
                      </c:ext>
                    </c:extLst>
                    <c:strCache>
                      <c:ptCount val="1"/>
                      <c:pt idx="0">
                        <c:v>August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Targets'!$I$2:$I$140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11691</c:v>
                      </c:pt>
                      <c:pt idx="1">
                        <c:v>5245</c:v>
                      </c:pt>
                      <c:pt idx="2">
                        <c:v>5722</c:v>
                      </c:pt>
                      <c:pt idx="3">
                        <c:v>3961</c:v>
                      </c:pt>
                      <c:pt idx="4">
                        <c:v>4315</c:v>
                      </c:pt>
                      <c:pt idx="5">
                        <c:v>3586</c:v>
                      </c:pt>
                      <c:pt idx="6">
                        <c:v>0</c:v>
                      </c:pt>
                      <c:pt idx="7">
                        <c:v>2855</c:v>
                      </c:pt>
                      <c:pt idx="8">
                        <c:v>3054</c:v>
                      </c:pt>
                      <c:pt idx="9">
                        <c:v>2693</c:v>
                      </c:pt>
                      <c:pt idx="10">
                        <c:v>2617</c:v>
                      </c:pt>
                      <c:pt idx="11">
                        <c:v>5051</c:v>
                      </c:pt>
                      <c:pt idx="12">
                        <c:v>2594</c:v>
                      </c:pt>
                      <c:pt idx="13">
                        <c:v>2438</c:v>
                      </c:pt>
                      <c:pt idx="14">
                        <c:v>2481</c:v>
                      </c:pt>
                      <c:pt idx="15">
                        <c:v>2237</c:v>
                      </c:pt>
                      <c:pt idx="16">
                        <c:v>0</c:v>
                      </c:pt>
                      <c:pt idx="17">
                        <c:v>5966</c:v>
                      </c:pt>
                      <c:pt idx="18">
                        <c:v>2026</c:v>
                      </c:pt>
                      <c:pt idx="19">
                        <c:v>1884</c:v>
                      </c:pt>
                      <c:pt idx="20">
                        <c:v>2055</c:v>
                      </c:pt>
                      <c:pt idx="21">
                        <c:v>2339</c:v>
                      </c:pt>
                      <c:pt idx="22">
                        <c:v>2060</c:v>
                      </c:pt>
                      <c:pt idx="23">
                        <c:v>2195</c:v>
                      </c:pt>
                      <c:pt idx="24">
                        <c:v>2317</c:v>
                      </c:pt>
                      <c:pt idx="25">
                        <c:v>2452</c:v>
                      </c:pt>
                      <c:pt idx="26">
                        <c:v>2052</c:v>
                      </c:pt>
                      <c:pt idx="27">
                        <c:v>2099</c:v>
                      </c:pt>
                      <c:pt idx="28">
                        <c:v>2077</c:v>
                      </c:pt>
                      <c:pt idx="29">
                        <c:v>1245</c:v>
                      </c:pt>
                      <c:pt idx="30">
                        <c:v>1996</c:v>
                      </c:pt>
                      <c:pt idx="31">
                        <c:v>2066</c:v>
                      </c:pt>
                      <c:pt idx="32">
                        <c:v>2490</c:v>
                      </c:pt>
                      <c:pt idx="33">
                        <c:v>1867</c:v>
                      </c:pt>
                      <c:pt idx="34">
                        <c:v>2073</c:v>
                      </c:pt>
                      <c:pt idx="35">
                        <c:v>1915</c:v>
                      </c:pt>
                      <c:pt idx="36">
                        <c:v>1882</c:v>
                      </c:pt>
                      <c:pt idx="37">
                        <c:v>1916</c:v>
                      </c:pt>
                      <c:pt idx="38">
                        <c:v>1750</c:v>
                      </c:pt>
                      <c:pt idx="39">
                        <c:v>1774</c:v>
                      </c:pt>
                      <c:pt idx="40">
                        <c:v>1980</c:v>
                      </c:pt>
                      <c:pt idx="41">
                        <c:v>1293</c:v>
                      </c:pt>
                      <c:pt idx="42">
                        <c:v>1782</c:v>
                      </c:pt>
                      <c:pt idx="43">
                        <c:v>1578</c:v>
                      </c:pt>
                      <c:pt idx="44">
                        <c:v>2002</c:v>
                      </c:pt>
                      <c:pt idx="45">
                        <c:v>1827</c:v>
                      </c:pt>
                      <c:pt idx="46">
                        <c:v>1771</c:v>
                      </c:pt>
                      <c:pt idx="47">
                        <c:v>1553</c:v>
                      </c:pt>
                      <c:pt idx="48">
                        <c:v>1712</c:v>
                      </c:pt>
                      <c:pt idx="49">
                        <c:v>1607</c:v>
                      </c:pt>
                      <c:pt idx="50">
                        <c:v>1500</c:v>
                      </c:pt>
                      <c:pt idx="51">
                        <c:v>1523</c:v>
                      </c:pt>
                      <c:pt idx="52">
                        <c:v>1648</c:v>
                      </c:pt>
                      <c:pt idx="53">
                        <c:v>1658</c:v>
                      </c:pt>
                      <c:pt idx="54">
                        <c:v>1639</c:v>
                      </c:pt>
                      <c:pt idx="55">
                        <c:v>1740</c:v>
                      </c:pt>
                      <c:pt idx="56">
                        <c:v>1602</c:v>
                      </c:pt>
                      <c:pt idx="57">
                        <c:v>1699</c:v>
                      </c:pt>
                      <c:pt idx="58">
                        <c:v>1534</c:v>
                      </c:pt>
                      <c:pt idx="59">
                        <c:v>1751</c:v>
                      </c:pt>
                      <c:pt idx="60">
                        <c:v>1416</c:v>
                      </c:pt>
                      <c:pt idx="61">
                        <c:v>1390</c:v>
                      </c:pt>
                      <c:pt idx="62">
                        <c:v>1417</c:v>
                      </c:pt>
                      <c:pt idx="63">
                        <c:v>1510</c:v>
                      </c:pt>
                      <c:pt idx="64">
                        <c:v>1450</c:v>
                      </c:pt>
                      <c:pt idx="65">
                        <c:v>1567</c:v>
                      </c:pt>
                      <c:pt idx="66">
                        <c:v>1373</c:v>
                      </c:pt>
                      <c:pt idx="67">
                        <c:v>1339</c:v>
                      </c:pt>
                      <c:pt idx="68">
                        <c:v>1499</c:v>
                      </c:pt>
                      <c:pt idx="69">
                        <c:v>1526</c:v>
                      </c:pt>
                      <c:pt idx="70">
                        <c:v>1190</c:v>
                      </c:pt>
                      <c:pt idx="71">
                        <c:v>1220</c:v>
                      </c:pt>
                      <c:pt idx="72">
                        <c:v>1125</c:v>
                      </c:pt>
                      <c:pt idx="73">
                        <c:v>1223</c:v>
                      </c:pt>
                      <c:pt idx="74">
                        <c:v>1538</c:v>
                      </c:pt>
                      <c:pt idx="75">
                        <c:v>1314</c:v>
                      </c:pt>
                      <c:pt idx="76">
                        <c:v>1223</c:v>
                      </c:pt>
                      <c:pt idx="77">
                        <c:v>1049</c:v>
                      </c:pt>
                      <c:pt idx="78">
                        <c:v>1348</c:v>
                      </c:pt>
                      <c:pt idx="79">
                        <c:v>1370</c:v>
                      </c:pt>
                      <c:pt idx="80">
                        <c:v>1206</c:v>
                      </c:pt>
                      <c:pt idx="81">
                        <c:v>1345</c:v>
                      </c:pt>
                      <c:pt idx="82">
                        <c:v>1613</c:v>
                      </c:pt>
                      <c:pt idx="83">
                        <c:v>1331</c:v>
                      </c:pt>
                      <c:pt idx="84">
                        <c:v>1159</c:v>
                      </c:pt>
                      <c:pt idx="85">
                        <c:v>1356</c:v>
                      </c:pt>
                      <c:pt idx="86">
                        <c:v>1449</c:v>
                      </c:pt>
                      <c:pt idx="87">
                        <c:v>1246</c:v>
                      </c:pt>
                      <c:pt idx="88">
                        <c:v>1196</c:v>
                      </c:pt>
                      <c:pt idx="89">
                        <c:v>1092</c:v>
                      </c:pt>
                      <c:pt idx="90">
                        <c:v>1033</c:v>
                      </c:pt>
                      <c:pt idx="91">
                        <c:v>1242</c:v>
                      </c:pt>
                      <c:pt idx="92">
                        <c:v>1273</c:v>
                      </c:pt>
                      <c:pt idx="93">
                        <c:v>1162</c:v>
                      </c:pt>
                      <c:pt idx="94">
                        <c:v>989</c:v>
                      </c:pt>
                      <c:pt idx="95">
                        <c:v>995</c:v>
                      </c:pt>
                      <c:pt idx="96">
                        <c:v>998</c:v>
                      </c:pt>
                      <c:pt idx="97">
                        <c:v>1211</c:v>
                      </c:pt>
                      <c:pt idx="98">
                        <c:v>1128</c:v>
                      </c:pt>
                      <c:pt idx="99">
                        <c:v>1177</c:v>
                      </c:pt>
                      <c:pt idx="100">
                        <c:v>911</c:v>
                      </c:pt>
                      <c:pt idx="101">
                        <c:v>1106</c:v>
                      </c:pt>
                      <c:pt idx="102">
                        <c:v>1075</c:v>
                      </c:pt>
                      <c:pt idx="103">
                        <c:v>1086</c:v>
                      </c:pt>
                      <c:pt idx="104">
                        <c:v>1155</c:v>
                      </c:pt>
                      <c:pt idx="105">
                        <c:v>1101</c:v>
                      </c:pt>
                      <c:pt idx="106">
                        <c:v>1183</c:v>
                      </c:pt>
                      <c:pt idx="107">
                        <c:v>1159</c:v>
                      </c:pt>
                      <c:pt idx="108">
                        <c:v>1037</c:v>
                      </c:pt>
                      <c:pt idx="109">
                        <c:v>1110</c:v>
                      </c:pt>
                      <c:pt idx="110">
                        <c:v>0</c:v>
                      </c:pt>
                      <c:pt idx="111">
                        <c:v>1161</c:v>
                      </c:pt>
                      <c:pt idx="112">
                        <c:v>1108</c:v>
                      </c:pt>
                      <c:pt idx="113">
                        <c:v>1077</c:v>
                      </c:pt>
                      <c:pt idx="114">
                        <c:v>1033</c:v>
                      </c:pt>
                      <c:pt idx="115">
                        <c:v>1017</c:v>
                      </c:pt>
                      <c:pt idx="116">
                        <c:v>1079</c:v>
                      </c:pt>
                      <c:pt idx="117">
                        <c:v>2158</c:v>
                      </c:pt>
                      <c:pt idx="118">
                        <c:v>1047</c:v>
                      </c:pt>
                      <c:pt idx="119">
                        <c:v>880</c:v>
                      </c:pt>
                      <c:pt idx="120">
                        <c:v>1103</c:v>
                      </c:pt>
                      <c:pt idx="121">
                        <c:v>2216</c:v>
                      </c:pt>
                      <c:pt idx="122">
                        <c:v>0</c:v>
                      </c:pt>
                      <c:pt idx="123">
                        <c:v>977</c:v>
                      </c:pt>
                      <c:pt idx="124">
                        <c:v>893</c:v>
                      </c:pt>
                      <c:pt idx="125">
                        <c:v>1003</c:v>
                      </c:pt>
                      <c:pt idx="126">
                        <c:v>1002</c:v>
                      </c:pt>
                      <c:pt idx="127">
                        <c:v>996</c:v>
                      </c:pt>
                      <c:pt idx="128">
                        <c:v>0</c:v>
                      </c:pt>
                      <c:pt idx="129">
                        <c:v>1006</c:v>
                      </c:pt>
                      <c:pt idx="130">
                        <c:v>885</c:v>
                      </c:pt>
                      <c:pt idx="131">
                        <c:v>2168</c:v>
                      </c:pt>
                      <c:pt idx="132">
                        <c:v>764</c:v>
                      </c:pt>
                      <c:pt idx="133">
                        <c:v>2005</c:v>
                      </c:pt>
                      <c:pt idx="134">
                        <c:v>1014</c:v>
                      </c:pt>
                      <c:pt idx="135">
                        <c:v>825</c:v>
                      </c:pt>
                      <c:pt idx="136">
                        <c:v>1008</c:v>
                      </c:pt>
                      <c:pt idx="137">
                        <c:v>0</c:v>
                      </c:pt>
                      <c:pt idx="138">
                        <c:v>848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0BC-42AA-BC14-43D78962016F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Targets'!$J$1</c15:sqref>
                        </c15:formulaRef>
                      </c:ext>
                    </c:extLst>
                    <c:strCache>
                      <c:ptCount val="1"/>
                      <c:pt idx="0">
                        <c:v>September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Targets'!$J$2:$J$140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9236</c:v>
                      </c:pt>
                      <c:pt idx="1">
                        <c:v>4127</c:v>
                      </c:pt>
                      <c:pt idx="2">
                        <c:v>4199</c:v>
                      </c:pt>
                      <c:pt idx="3">
                        <c:v>2947</c:v>
                      </c:pt>
                      <c:pt idx="4">
                        <c:v>2730</c:v>
                      </c:pt>
                      <c:pt idx="5">
                        <c:v>3029</c:v>
                      </c:pt>
                      <c:pt idx="6">
                        <c:v>0</c:v>
                      </c:pt>
                      <c:pt idx="7">
                        <c:v>2401</c:v>
                      </c:pt>
                      <c:pt idx="8">
                        <c:v>2407</c:v>
                      </c:pt>
                      <c:pt idx="9">
                        <c:v>2085</c:v>
                      </c:pt>
                      <c:pt idx="10">
                        <c:v>2375</c:v>
                      </c:pt>
                      <c:pt idx="11">
                        <c:v>3947</c:v>
                      </c:pt>
                      <c:pt idx="12">
                        <c:v>2268</c:v>
                      </c:pt>
                      <c:pt idx="13">
                        <c:v>2102</c:v>
                      </c:pt>
                      <c:pt idx="14">
                        <c:v>2107</c:v>
                      </c:pt>
                      <c:pt idx="15">
                        <c:v>1729</c:v>
                      </c:pt>
                      <c:pt idx="16">
                        <c:v>0</c:v>
                      </c:pt>
                      <c:pt idx="17">
                        <c:v>4251</c:v>
                      </c:pt>
                      <c:pt idx="18">
                        <c:v>1758</c:v>
                      </c:pt>
                      <c:pt idx="19">
                        <c:v>1632</c:v>
                      </c:pt>
                      <c:pt idx="20">
                        <c:v>1559</c:v>
                      </c:pt>
                      <c:pt idx="21">
                        <c:v>1983</c:v>
                      </c:pt>
                      <c:pt idx="22">
                        <c:v>1833</c:v>
                      </c:pt>
                      <c:pt idx="23">
                        <c:v>2045</c:v>
                      </c:pt>
                      <c:pt idx="24">
                        <c:v>2019</c:v>
                      </c:pt>
                      <c:pt idx="25">
                        <c:v>1976</c:v>
                      </c:pt>
                      <c:pt idx="26">
                        <c:v>1793</c:v>
                      </c:pt>
                      <c:pt idx="27">
                        <c:v>1839</c:v>
                      </c:pt>
                      <c:pt idx="28">
                        <c:v>1687</c:v>
                      </c:pt>
                      <c:pt idx="29">
                        <c:v>1284</c:v>
                      </c:pt>
                      <c:pt idx="30">
                        <c:v>1686</c:v>
                      </c:pt>
                      <c:pt idx="31">
                        <c:v>1837</c:v>
                      </c:pt>
                      <c:pt idx="32">
                        <c:v>1705</c:v>
                      </c:pt>
                      <c:pt idx="33">
                        <c:v>1815</c:v>
                      </c:pt>
                      <c:pt idx="34">
                        <c:v>1685</c:v>
                      </c:pt>
                      <c:pt idx="35">
                        <c:v>1895</c:v>
                      </c:pt>
                      <c:pt idx="36">
                        <c:v>1745</c:v>
                      </c:pt>
                      <c:pt idx="37">
                        <c:v>1735</c:v>
                      </c:pt>
                      <c:pt idx="38">
                        <c:v>1568</c:v>
                      </c:pt>
                      <c:pt idx="39">
                        <c:v>1782</c:v>
                      </c:pt>
                      <c:pt idx="40">
                        <c:v>1726</c:v>
                      </c:pt>
                      <c:pt idx="41">
                        <c:v>1024</c:v>
                      </c:pt>
                      <c:pt idx="42">
                        <c:v>1616</c:v>
                      </c:pt>
                      <c:pt idx="43">
                        <c:v>1173</c:v>
                      </c:pt>
                      <c:pt idx="44">
                        <c:v>1581</c:v>
                      </c:pt>
                      <c:pt idx="45">
                        <c:v>1288</c:v>
                      </c:pt>
                      <c:pt idx="46">
                        <c:v>1423</c:v>
                      </c:pt>
                      <c:pt idx="47">
                        <c:v>1411</c:v>
                      </c:pt>
                      <c:pt idx="48">
                        <c:v>1367</c:v>
                      </c:pt>
                      <c:pt idx="49">
                        <c:v>1409</c:v>
                      </c:pt>
                      <c:pt idx="50">
                        <c:v>1245</c:v>
                      </c:pt>
                      <c:pt idx="51">
                        <c:v>1289</c:v>
                      </c:pt>
                      <c:pt idx="52">
                        <c:v>1394</c:v>
                      </c:pt>
                      <c:pt idx="53">
                        <c:v>1254</c:v>
                      </c:pt>
                      <c:pt idx="54">
                        <c:v>1602</c:v>
                      </c:pt>
                      <c:pt idx="55">
                        <c:v>1346</c:v>
                      </c:pt>
                      <c:pt idx="56">
                        <c:v>1418</c:v>
                      </c:pt>
                      <c:pt idx="57">
                        <c:v>1516</c:v>
                      </c:pt>
                      <c:pt idx="58">
                        <c:v>1385</c:v>
                      </c:pt>
                      <c:pt idx="59">
                        <c:v>1302</c:v>
                      </c:pt>
                      <c:pt idx="60">
                        <c:v>1322</c:v>
                      </c:pt>
                      <c:pt idx="61">
                        <c:v>1167</c:v>
                      </c:pt>
                      <c:pt idx="62">
                        <c:v>1276</c:v>
                      </c:pt>
                      <c:pt idx="63">
                        <c:v>1256</c:v>
                      </c:pt>
                      <c:pt idx="64">
                        <c:v>1360</c:v>
                      </c:pt>
                      <c:pt idx="65">
                        <c:v>1309</c:v>
                      </c:pt>
                      <c:pt idx="66">
                        <c:v>1222</c:v>
                      </c:pt>
                      <c:pt idx="67">
                        <c:v>1334</c:v>
                      </c:pt>
                      <c:pt idx="68">
                        <c:v>1143</c:v>
                      </c:pt>
                      <c:pt idx="69">
                        <c:v>1170</c:v>
                      </c:pt>
                      <c:pt idx="70">
                        <c:v>1095</c:v>
                      </c:pt>
                      <c:pt idx="71">
                        <c:v>1098</c:v>
                      </c:pt>
                      <c:pt idx="72">
                        <c:v>995</c:v>
                      </c:pt>
                      <c:pt idx="73">
                        <c:v>994</c:v>
                      </c:pt>
                      <c:pt idx="74">
                        <c:v>1347</c:v>
                      </c:pt>
                      <c:pt idx="75">
                        <c:v>1029</c:v>
                      </c:pt>
                      <c:pt idx="76">
                        <c:v>1121</c:v>
                      </c:pt>
                      <c:pt idx="77">
                        <c:v>827</c:v>
                      </c:pt>
                      <c:pt idx="78">
                        <c:v>1148</c:v>
                      </c:pt>
                      <c:pt idx="79">
                        <c:v>1187</c:v>
                      </c:pt>
                      <c:pt idx="80">
                        <c:v>1038</c:v>
                      </c:pt>
                      <c:pt idx="81">
                        <c:v>1144</c:v>
                      </c:pt>
                      <c:pt idx="82">
                        <c:v>1056</c:v>
                      </c:pt>
                      <c:pt idx="83">
                        <c:v>1197</c:v>
                      </c:pt>
                      <c:pt idx="84">
                        <c:v>1187</c:v>
                      </c:pt>
                      <c:pt idx="85">
                        <c:v>1156</c:v>
                      </c:pt>
                      <c:pt idx="86">
                        <c:v>1146</c:v>
                      </c:pt>
                      <c:pt idx="87">
                        <c:v>1187</c:v>
                      </c:pt>
                      <c:pt idx="88">
                        <c:v>960</c:v>
                      </c:pt>
                      <c:pt idx="89">
                        <c:v>1090</c:v>
                      </c:pt>
                      <c:pt idx="90">
                        <c:v>1006</c:v>
                      </c:pt>
                      <c:pt idx="91">
                        <c:v>1079</c:v>
                      </c:pt>
                      <c:pt idx="92">
                        <c:v>1047</c:v>
                      </c:pt>
                      <c:pt idx="93">
                        <c:v>892</c:v>
                      </c:pt>
                      <c:pt idx="94">
                        <c:v>834</c:v>
                      </c:pt>
                      <c:pt idx="95">
                        <c:v>855</c:v>
                      </c:pt>
                      <c:pt idx="96">
                        <c:v>886</c:v>
                      </c:pt>
                      <c:pt idx="97">
                        <c:v>1163</c:v>
                      </c:pt>
                      <c:pt idx="98">
                        <c:v>1006</c:v>
                      </c:pt>
                      <c:pt idx="99">
                        <c:v>880</c:v>
                      </c:pt>
                      <c:pt idx="100">
                        <c:v>883</c:v>
                      </c:pt>
                      <c:pt idx="101">
                        <c:v>876</c:v>
                      </c:pt>
                      <c:pt idx="102">
                        <c:v>873</c:v>
                      </c:pt>
                      <c:pt idx="103">
                        <c:v>1066</c:v>
                      </c:pt>
                      <c:pt idx="104">
                        <c:v>847</c:v>
                      </c:pt>
                      <c:pt idx="105">
                        <c:v>895</c:v>
                      </c:pt>
                      <c:pt idx="106">
                        <c:v>1005</c:v>
                      </c:pt>
                      <c:pt idx="107">
                        <c:v>965</c:v>
                      </c:pt>
                      <c:pt idx="108">
                        <c:v>919</c:v>
                      </c:pt>
                      <c:pt idx="109">
                        <c:v>918</c:v>
                      </c:pt>
                      <c:pt idx="110">
                        <c:v>0</c:v>
                      </c:pt>
                      <c:pt idx="111">
                        <c:v>877</c:v>
                      </c:pt>
                      <c:pt idx="112">
                        <c:v>899</c:v>
                      </c:pt>
                      <c:pt idx="113">
                        <c:v>969</c:v>
                      </c:pt>
                      <c:pt idx="114">
                        <c:v>965</c:v>
                      </c:pt>
                      <c:pt idx="115">
                        <c:v>1015</c:v>
                      </c:pt>
                      <c:pt idx="116">
                        <c:v>719</c:v>
                      </c:pt>
                      <c:pt idx="117">
                        <c:v>1595</c:v>
                      </c:pt>
                      <c:pt idx="118">
                        <c:v>788</c:v>
                      </c:pt>
                      <c:pt idx="119">
                        <c:v>745</c:v>
                      </c:pt>
                      <c:pt idx="120">
                        <c:v>913</c:v>
                      </c:pt>
                      <c:pt idx="121">
                        <c:v>1802</c:v>
                      </c:pt>
                      <c:pt idx="122">
                        <c:v>0</c:v>
                      </c:pt>
                      <c:pt idx="123">
                        <c:v>936</c:v>
                      </c:pt>
                      <c:pt idx="124">
                        <c:v>837</c:v>
                      </c:pt>
                      <c:pt idx="125">
                        <c:v>816</c:v>
                      </c:pt>
                      <c:pt idx="126">
                        <c:v>784</c:v>
                      </c:pt>
                      <c:pt idx="127">
                        <c:v>1029</c:v>
                      </c:pt>
                      <c:pt idx="128">
                        <c:v>0</c:v>
                      </c:pt>
                      <c:pt idx="129">
                        <c:v>789</c:v>
                      </c:pt>
                      <c:pt idx="130">
                        <c:v>694</c:v>
                      </c:pt>
                      <c:pt idx="131">
                        <c:v>1530</c:v>
                      </c:pt>
                      <c:pt idx="132">
                        <c:v>641</c:v>
                      </c:pt>
                      <c:pt idx="133">
                        <c:v>1505</c:v>
                      </c:pt>
                      <c:pt idx="134">
                        <c:v>902</c:v>
                      </c:pt>
                      <c:pt idx="135">
                        <c:v>809</c:v>
                      </c:pt>
                      <c:pt idx="136">
                        <c:v>748</c:v>
                      </c:pt>
                      <c:pt idx="137">
                        <c:v>0</c:v>
                      </c:pt>
                      <c:pt idx="138">
                        <c:v>781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0BC-42AA-BC14-43D78962016F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Targets'!$K$1</c15:sqref>
                        </c15:formulaRef>
                      </c:ext>
                    </c:extLst>
                    <c:strCache>
                      <c:ptCount val="1"/>
                      <c:pt idx="0">
                        <c:v>October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Targets'!$K$2:$K$140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4731</c:v>
                      </c:pt>
                      <c:pt idx="1">
                        <c:v>3229</c:v>
                      </c:pt>
                      <c:pt idx="2">
                        <c:v>2052</c:v>
                      </c:pt>
                      <c:pt idx="3">
                        <c:v>1954</c:v>
                      </c:pt>
                      <c:pt idx="4">
                        <c:v>1361</c:v>
                      </c:pt>
                      <c:pt idx="5">
                        <c:v>1981</c:v>
                      </c:pt>
                      <c:pt idx="6">
                        <c:v>0</c:v>
                      </c:pt>
                      <c:pt idx="7">
                        <c:v>1512</c:v>
                      </c:pt>
                      <c:pt idx="8">
                        <c:v>1618</c:v>
                      </c:pt>
                      <c:pt idx="9">
                        <c:v>1200</c:v>
                      </c:pt>
                      <c:pt idx="10">
                        <c:v>1610</c:v>
                      </c:pt>
                      <c:pt idx="11">
                        <c:v>2742</c:v>
                      </c:pt>
                      <c:pt idx="12">
                        <c:v>1591</c:v>
                      </c:pt>
                      <c:pt idx="13">
                        <c:v>1383</c:v>
                      </c:pt>
                      <c:pt idx="14">
                        <c:v>1515</c:v>
                      </c:pt>
                      <c:pt idx="15">
                        <c:v>1201</c:v>
                      </c:pt>
                      <c:pt idx="16">
                        <c:v>0</c:v>
                      </c:pt>
                      <c:pt idx="17">
                        <c:v>1438</c:v>
                      </c:pt>
                      <c:pt idx="18">
                        <c:v>1293</c:v>
                      </c:pt>
                      <c:pt idx="19">
                        <c:v>1199</c:v>
                      </c:pt>
                      <c:pt idx="20">
                        <c:v>1449</c:v>
                      </c:pt>
                      <c:pt idx="21">
                        <c:v>1112</c:v>
                      </c:pt>
                      <c:pt idx="22">
                        <c:v>1359</c:v>
                      </c:pt>
                      <c:pt idx="23">
                        <c:v>1206</c:v>
                      </c:pt>
                      <c:pt idx="24">
                        <c:v>1274</c:v>
                      </c:pt>
                      <c:pt idx="25">
                        <c:v>1324</c:v>
                      </c:pt>
                      <c:pt idx="26">
                        <c:v>1021</c:v>
                      </c:pt>
                      <c:pt idx="27">
                        <c:v>1278</c:v>
                      </c:pt>
                      <c:pt idx="28">
                        <c:v>1091</c:v>
                      </c:pt>
                      <c:pt idx="29">
                        <c:v>656</c:v>
                      </c:pt>
                      <c:pt idx="30">
                        <c:v>1220</c:v>
                      </c:pt>
                      <c:pt idx="31">
                        <c:v>1089</c:v>
                      </c:pt>
                      <c:pt idx="32">
                        <c:v>531</c:v>
                      </c:pt>
                      <c:pt idx="33">
                        <c:v>1178</c:v>
                      </c:pt>
                      <c:pt idx="34">
                        <c:v>903</c:v>
                      </c:pt>
                      <c:pt idx="35">
                        <c:v>1086</c:v>
                      </c:pt>
                      <c:pt idx="36">
                        <c:v>1180</c:v>
                      </c:pt>
                      <c:pt idx="37">
                        <c:v>1077</c:v>
                      </c:pt>
                      <c:pt idx="38">
                        <c:v>1194</c:v>
                      </c:pt>
                      <c:pt idx="39">
                        <c:v>948</c:v>
                      </c:pt>
                      <c:pt idx="40">
                        <c:v>1077</c:v>
                      </c:pt>
                      <c:pt idx="41">
                        <c:v>824</c:v>
                      </c:pt>
                      <c:pt idx="42">
                        <c:v>1007</c:v>
                      </c:pt>
                      <c:pt idx="43">
                        <c:v>956</c:v>
                      </c:pt>
                      <c:pt idx="44">
                        <c:v>1006</c:v>
                      </c:pt>
                      <c:pt idx="45">
                        <c:v>713</c:v>
                      </c:pt>
                      <c:pt idx="46">
                        <c:v>891</c:v>
                      </c:pt>
                      <c:pt idx="47">
                        <c:v>1013</c:v>
                      </c:pt>
                      <c:pt idx="48">
                        <c:v>1002</c:v>
                      </c:pt>
                      <c:pt idx="49">
                        <c:v>978</c:v>
                      </c:pt>
                      <c:pt idx="50">
                        <c:v>856</c:v>
                      </c:pt>
                      <c:pt idx="51">
                        <c:v>929</c:v>
                      </c:pt>
                      <c:pt idx="52">
                        <c:v>836</c:v>
                      </c:pt>
                      <c:pt idx="53">
                        <c:v>763</c:v>
                      </c:pt>
                      <c:pt idx="54">
                        <c:v>891</c:v>
                      </c:pt>
                      <c:pt idx="55">
                        <c:v>881</c:v>
                      </c:pt>
                      <c:pt idx="56">
                        <c:v>893</c:v>
                      </c:pt>
                      <c:pt idx="57">
                        <c:v>878</c:v>
                      </c:pt>
                      <c:pt idx="58">
                        <c:v>851</c:v>
                      </c:pt>
                      <c:pt idx="59">
                        <c:v>820</c:v>
                      </c:pt>
                      <c:pt idx="60">
                        <c:v>874</c:v>
                      </c:pt>
                      <c:pt idx="61">
                        <c:v>878</c:v>
                      </c:pt>
                      <c:pt idx="62">
                        <c:v>709</c:v>
                      </c:pt>
                      <c:pt idx="63">
                        <c:v>880</c:v>
                      </c:pt>
                      <c:pt idx="64">
                        <c:v>802</c:v>
                      </c:pt>
                      <c:pt idx="65">
                        <c:v>699</c:v>
                      </c:pt>
                      <c:pt idx="66">
                        <c:v>845</c:v>
                      </c:pt>
                      <c:pt idx="67">
                        <c:v>773</c:v>
                      </c:pt>
                      <c:pt idx="68">
                        <c:v>739</c:v>
                      </c:pt>
                      <c:pt idx="69">
                        <c:v>791</c:v>
                      </c:pt>
                      <c:pt idx="70">
                        <c:v>880</c:v>
                      </c:pt>
                      <c:pt idx="71">
                        <c:v>880</c:v>
                      </c:pt>
                      <c:pt idx="72">
                        <c:v>759</c:v>
                      </c:pt>
                      <c:pt idx="73">
                        <c:v>929</c:v>
                      </c:pt>
                      <c:pt idx="74">
                        <c:v>771</c:v>
                      </c:pt>
                      <c:pt idx="75">
                        <c:v>793</c:v>
                      </c:pt>
                      <c:pt idx="76">
                        <c:v>829</c:v>
                      </c:pt>
                      <c:pt idx="77">
                        <c:v>817</c:v>
                      </c:pt>
                      <c:pt idx="78">
                        <c:v>787</c:v>
                      </c:pt>
                      <c:pt idx="79">
                        <c:v>770</c:v>
                      </c:pt>
                      <c:pt idx="80">
                        <c:v>899</c:v>
                      </c:pt>
                      <c:pt idx="81">
                        <c:v>799</c:v>
                      </c:pt>
                      <c:pt idx="82">
                        <c:v>454</c:v>
                      </c:pt>
                      <c:pt idx="83">
                        <c:v>755</c:v>
                      </c:pt>
                      <c:pt idx="84">
                        <c:v>804</c:v>
                      </c:pt>
                      <c:pt idx="85">
                        <c:v>736</c:v>
                      </c:pt>
                      <c:pt idx="86">
                        <c:v>635</c:v>
                      </c:pt>
                      <c:pt idx="87">
                        <c:v>816</c:v>
                      </c:pt>
                      <c:pt idx="88">
                        <c:v>671</c:v>
                      </c:pt>
                      <c:pt idx="89">
                        <c:v>983</c:v>
                      </c:pt>
                      <c:pt idx="90">
                        <c:v>688</c:v>
                      </c:pt>
                      <c:pt idx="91">
                        <c:v>752</c:v>
                      </c:pt>
                      <c:pt idx="92">
                        <c:v>734</c:v>
                      </c:pt>
                      <c:pt idx="93">
                        <c:v>668</c:v>
                      </c:pt>
                      <c:pt idx="94">
                        <c:v>831</c:v>
                      </c:pt>
                      <c:pt idx="95">
                        <c:v>628</c:v>
                      </c:pt>
                      <c:pt idx="96">
                        <c:v>692</c:v>
                      </c:pt>
                      <c:pt idx="97">
                        <c:v>668</c:v>
                      </c:pt>
                      <c:pt idx="98">
                        <c:v>635</c:v>
                      </c:pt>
                      <c:pt idx="99">
                        <c:v>612</c:v>
                      </c:pt>
                      <c:pt idx="100">
                        <c:v>478</c:v>
                      </c:pt>
                      <c:pt idx="101">
                        <c:v>710</c:v>
                      </c:pt>
                      <c:pt idx="102">
                        <c:v>548</c:v>
                      </c:pt>
                      <c:pt idx="103">
                        <c:v>729</c:v>
                      </c:pt>
                      <c:pt idx="104">
                        <c:v>659</c:v>
                      </c:pt>
                      <c:pt idx="105">
                        <c:v>612</c:v>
                      </c:pt>
                      <c:pt idx="106">
                        <c:v>644</c:v>
                      </c:pt>
                      <c:pt idx="107">
                        <c:v>544</c:v>
                      </c:pt>
                      <c:pt idx="108">
                        <c:v>644</c:v>
                      </c:pt>
                      <c:pt idx="109">
                        <c:v>609</c:v>
                      </c:pt>
                      <c:pt idx="110">
                        <c:v>0</c:v>
                      </c:pt>
                      <c:pt idx="111">
                        <c:v>577</c:v>
                      </c:pt>
                      <c:pt idx="112">
                        <c:v>635</c:v>
                      </c:pt>
                      <c:pt idx="113">
                        <c:v>620</c:v>
                      </c:pt>
                      <c:pt idx="114">
                        <c:v>625</c:v>
                      </c:pt>
                      <c:pt idx="115">
                        <c:v>720</c:v>
                      </c:pt>
                      <c:pt idx="116">
                        <c:v>255</c:v>
                      </c:pt>
                      <c:pt idx="117">
                        <c:v>1266</c:v>
                      </c:pt>
                      <c:pt idx="118">
                        <c:v>627</c:v>
                      </c:pt>
                      <c:pt idx="119">
                        <c:v>621</c:v>
                      </c:pt>
                      <c:pt idx="120">
                        <c:v>521</c:v>
                      </c:pt>
                      <c:pt idx="121">
                        <c:v>822</c:v>
                      </c:pt>
                      <c:pt idx="122">
                        <c:v>0</c:v>
                      </c:pt>
                      <c:pt idx="123">
                        <c:v>570</c:v>
                      </c:pt>
                      <c:pt idx="124">
                        <c:v>613</c:v>
                      </c:pt>
                      <c:pt idx="125">
                        <c:v>584</c:v>
                      </c:pt>
                      <c:pt idx="126">
                        <c:v>606</c:v>
                      </c:pt>
                      <c:pt idx="127">
                        <c:v>571</c:v>
                      </c:pt>
                      <c:pt idx="128">
                        <c:v>0</c:v>
                      </c:pt>
                      <c:pt idx="129">
                        <c:v>585</c:v>
                      </c:pt>
                      <c:pt idx="130">
                        <c:v>651</c:v>
                      </c:pt>
                      <c:pt idx="131">
                        <c:v>724</c:v>
                      </c:pt>
                      <c:pt idx="132">
                        <c:v>557</c:v>
                      </c:pt>
                      <c:pt idx="133">
                        <c:v>745</c:v>
                      </c:pt>
                      <c:pt idx="134">
                        <c:v>531</c:v>
                      </c:pt>
                      <c:pt idx="135">
                        <c:v>473</c:v>
                      </c:pt>
                      <c:pt idx="136">
                        <c:v>573</c:v>
                      </c:pt>
                      <c:pt idx="137">
                        <c:v>0</c:v>
                      </c:pt>
                      <c:pt idx="138">
                        <c:v>486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0BC-42AA-BC14-43D78962016F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Targets'!$L$1</c15:sqref>
                        </c15:formulaRef>
                      </c:ext>
                    </c:extLst>
                    <c:strCache>
                      <c:ptCount val="1"/>
                      <c:pt idx="0">
                        <c:v>November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Targets'!$L$2:$L$140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1516</c:v>
                      </c:pt>
                      <c:pt idx="1">
                        <c:v>984</c:v>
                      </c:pt>
                      <c:pt idx="2">
                        <c:v>503</c:v>
                      </c:pt>
                      <c:pt idx="3">
                        <c:v>780</c:v>
                      </c:pt>
                      <c:pt idx="4">
                        <c:v>313</c:v>
                      </c:pt>
                      <c:pt idx="5">
                        <c:v>608</c:v>
                      </c:pt>
                      <c:pt idx="6">
                        <c:v>0</c:v>
                      </c:pt>
                      <c:pt idx="7">
                        <c:v>419</c:v>
                      </c:pt>
                      <c:pt idx="8">
                        <c:v>616</c:v>
                      </c:pt>
                      <c:pt idx="9">
                        <c:v>412</c:v>
                      </c:pt>
                      <c:pt idx="10">
                        <c:v>602</c:v>
                      </c:pt>
                      <c:pt idx="11">
                        <c:v>1228</c:v>
                      </c:pt>
                      <c:pt idx="12">
                        <c:v>485</c:v>
                      </c:pt>
                      <c:pt idx="13">
                        <c:v>439</c:v>
                      </c:pt>
                      <c:pt idx="14">
                        <c:v>504</c:v>
                      </c:pt>
                      <c:pt idx="15">
                        <c:v>389</c:v>
                      </c:pt>
                      <c:pt idx="16">
                        <c:v>0</c:v>
                      </c:pt>
                      <c:pt idx="17">
                        <c:v>382</c:v>
                      </c:pt>
                      <c:pt idx="18">
                        <c:v>549</c:v>
                      </c:pt>
                      <c:pt idx="19">
                        <c:v>592</c:v>
                      </c:pt>
                      <c:pt idx="20">
                        <c:v>392</c:v>
                      </c:pt>
                      <c:pt idx="21">
                        <c:v>378</c:v>
                      </c:pt>
                      <c:pt idx="22">
                        <c:v>456</c:v>
                      </c:pt>
                      <c:pt idx="23">
                        <c:v>411</c:v>
                      </c:pt>
                      <c:pt idx="24">
                        <c:v>458</c:v>
                      </c:pt>
                      <c:pt idx="25">
                        <c:v>455</c:v>
                      </c:pt>
                      <c:pt idx="26">
                        <c:v>371</c:v>
                      </c:pt>
                      <c:pt idx="27">
                        <c:v>475</c:v>
                      </c:pt>
                      <c:pt idx="28">
                        <c:v>439</c:v>
                      </c:pt>
                      <c:pt idx="29">
                        <c:v>185</c:v>
                      </c:pt>
                      <c:pt idx="30">
                        <c:v>507</c:v>
                      </c:pt>
                      <c:pt idx="31">
                        <c:v>357</c:v>
                      </c:pt>
                      <c:pt idx="32">
                        <c:v>120</c:v>
                      </c:pt>
                      <c:pt idx="33">
                        <c:v>480</c:v>
                      </c:pt>
                      <c:pt idx="34">
                        <c:v>289</c:v>
                      </c:pt>
                      <c:pt idx="35">
                        <c:v>431</c:v>
                      </c:pt>
                      <c:pt idx="36">
                        <c:v>441</c:v>
                      </c:pt>
                      <c:pt idx="37">
                        <c:v>395</c:v>
                      </c:pt>
                      <c:pt idx="38">
                        <c:v>395</c:v>
                      </c:pt>
                      <c:pt idx="39">
                        <c:v>333</c:v>
                      </c:pt>
                      <c:pt idx="40">
                        <c:v>433</c:v>
                      </c:pt>
                      <c:pt idx="41">
                        <c:v>312</c:v>
                      </c:pt>
                      <c:pt idx="42">
                        <c:v>360</c:v>
                      </c:pt>
                      <c:pt idx="43">
                        <c:v>306</c:v>
                      </c:pt>
                      <c:pt idx="44">
                        <c:v>333</c:v>
                      </c:pt>
                      <c:pt idx="45">
                        <c:v>197</c:v>
                      </c:pt>
                      <c:pt idx="46">
                        <c:v>333</c:v>
                      </c:pt>
                      <c:pt idx="47">
                        <c:v>261</c:v>
                      </c:pt>
                      <c:pt idx="48">
                        <c:v>466</c:v>
                      </c:pt>
                      <c:pt idx="49">
                        <c:v>350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341</c:v>
                      </c:pt>
                      <c:pt idx="53">
                        <c:v>203</c:v>
                      </c:pt>
                      <c:pt idx="54">
                        <c:v>361</c:v>
                      </c:pt>
                      <c:pt idx="55">
                        <c:v>297</c:v>
                      </c:pt>
                      <c:pt idx="56">
                        <c:v>296</c:v>
                      </c:pt>
                      <c:pt idx="57">
                        <c:v>332</c:v>
                      </c:pt>
                      <c:pt idx="58">
                        <c:v>261</c:v>
                      </c:pt>
                      <c:pt idx="59">
                        <c:v>281</c:v>
                      </c:pt>
                      <c:pt idx="60">
                        <c:v>335</c:v>
                      </c:pt>
                      <c:pt idx="61">
                        <c:v>323</c:v>
                      </c:pt>
                      <c:pt idx="62">
                        <c:v>239</c:v>
                      </c:pt>
                      <c:pt idx="63">
                        <c:v>320</c:v>
                      </c:pt>
                      <c:pt idx="64">
                        <c:v>307</c:v>
                      </c:pt>
                      <c:pt idx="65">
                        <c:v>251</c:v>
                      </c:pt>
                      <c:pt idx="66">
                        <c:v>397</c:v>
                      </c:pt>
                      <c:pt idx="67">
                        <c:v>300</c:v>
                      </c:pt>
                      <c:pt idx="68">
                        <c:v>287</c:v>
                      </c:pt>
                      <c:pt idx="69">
                        <c:v>306</c:v>
                      </c:pt>
                      <c:pt idx="70">
                        <c:v>326</c:v>
                      </c:pt>
                      <c:pt idx="71">
                        <c:v>288</c:v>
                      </c:pt>
                      <c:pt idx="72">
                        <c:v>276</c:v>
                      </c:pt>
                      <c:pt idx="73">
                        <c:v>255</c:v>
                      </c:pt>
                      <c:pt idx="74">
                        <c:v>253</c:v>
                      </c:pt>
                      <c:pt idx="75">
                        <c:v>324</c:v>
                      </c:pt>
                      <c:pt idx="76">
                        <c:v>408</c:v>
                      </c:pt>
                      <c:pt idx="77">
                        <c:v>337</c:v>
                      </c:pt>
                      <c:pt idx="78">
                        <c:v>264</c:v>
                      </c:pt>
                      <c:pt idx="79">
                        <c:v>301</c:v>
                      </c:pt>
                      <c:pt idx="80">
                        <c:v>390</c:v>
                      </c:pt>
                      <c:pt idx="81">
                        <c:v>230</c:v>
                      </c:pt>
                      <c:pt idx="82">
                        <c:v>121</c:v>
                      </c:pt>
                      <c:pt idx="83">
                        <c:v>259</c:v>
                      </c:pt>
                      <c:pt idx="84">
                        <c:v>453</c:v>
                      </c:pt>
                      <c:pt idx="85">
                        <c:v>305</c:v>
                      </c:pt>
                      <c:pt idx="86">
                        <c:v>239</c:v>
                      </c:pt>
                      <c:pt idx="87">
                        <c:v>297</c:v>
                      </c:pt>
                      <c:pt idx="88">
                        <c:v>221</c:v>
                      </c:pt>
                      <c:pt idx="89">
                        <c:v>386</c:v>
                      </c:pt>
                      <c:pt idx="90">
                        <c:v>302</c:v>
                      </c:pt>
                      <c:pt idx="91">
                        <c:v>286</c:v>
                      </c:pt>
                      <c:pt idx="92">
                        <c:v>280</c:v>
                      </c:pt>
                      <c:pt idx="93">
                        <c:v>290</c:v>
                      </c:pt>
                      <c:pt idx="94">
                        <c:v>253</c:v>
                      </c:pt>
                      <c:pt idx="95">
                        <c:v>310</c:v>
                      </c:pt>
                      <c:pt idx="96">
                        <c:v>266</c:v>
                      </c:pt>
                      <c:pt idx="97">
                        <c:v>338</c:v>
                      </c:pt>
                      <c:pt idx="98">
                        <c:v>298</c:v>
                      </c:pt>
                      <c:pt idx="99">
                        <c:v>231</c:v>
                      </c:pt>
                      <c:pt idx="100">
                        <c:v>181</c:v>
                      </c:pt>
                      <c:pt idx="101">
                        <c:v>296</c:v>
                      </c:pt>
                      <c:pt idx="102">
                        <c:v>309</c:v>
                      </c:pt>
                      <c:pt idx="103">
                        <c:v>253</c:v>
                      </c:pt>
                      <c:pt idx="104">
                        <c:v>285</c:v>
                      </c:pt>
                      <c:pt idx="105">
                        <c:v>261</c:v>
                      </c:pt>
                      <c:pt idx="106">
                        <c:v>221</c:v>
                      </c:pt>
                      <c:pt idx="107">
                        <c:v>180</c:v>
                      </c:pt>
                      <c:pt idx="108">
                        <c:v>310</c:v>
                      </c:pt>
                      <c:pt idx="109">
                        <c:v>214</c:v>
                      </c:pt>
                      <c:pt idx="110">
                        <c:v>0</c:v>
                      </c:pt>
                      <c:pt idx="111">
                        <c:v>217</c:v>
                      </c:pt>
                      <c:pt idx="112">
                        <c:v>251</c:v>
                      </c:pt>
                      <c:pt idx="113">
                        <c:v>199</c:v>
                      </c:pt>
                      <c:pt idx="114">
                        <c:v>223</c:v>
                      </c:pt>
                      <c:pt idx="115">
                        <c:v>320</c:v>
                      </c:pt>
                      <c:pt idx="116">
                        <c:v>64</c:v>
                      </c:pt>
                      <c:pt idx="117">
                        <c:v>279</c:v>
                      </c:pt>
                      <c:pt idx="118">
                        <c:v>230</c:v>
                      </c:pt>
                      <c:pt idx="119">
                        <c:v>279</c:v>
                      </c:pt>
                      <c:pt idx="120">
                        <c:v>233</c:v>
                      </c:pt>
                      <c:pt idx="121">
                        <c:v>244</c:v>
                      </c:pt>
                      <c:pt idx="122">
                        <c:v>0</c:v>
                      </c:pt>
                      <c:pt idx="123">
                        <c:v>203</c:v>
                      </c:pt>
                      <c:pt idx="124">
                        <c:v>292</c:v>
                      </c:pt>
                      <c:pt idx="125">
                        <c:v>167</c:v>
                      </c:pt>
                      <c:pt idx="126">
                        <c:v>167</c:v>
                      </c:pt>
                      <c:pt idx="127">
                        <c:v>198</c:v>
                      </c:pt>
                      <c:pt idx="128">
                        <c:v>0</c:v>
                      </c:pt>
                      <c:pt idx="129">
                        <c:v>196</c:v>
                      </c:pt>
                      <c:pt idx="130">
                        <c:v>320</c:v>
                      </c:pt>
                      <c:pt idx="131">
                        <c:v>197</c:v>
                      </c:pt>
                      <c:pt idx="132">
                        <c:v>162</c:v>
                      </c:pt>
                      <c:pt idx="133">
                        <c:v>250</c:v>
                      </c:pt>
                      <c:pt idx="134">
                        <c:v>207</c:v>
                      </c:pt>
                      <c:pt idx="135">
                        <c:v>142</c:v>
                      </c:pt>
                      <c:pt idx="136">
                        <c:v>195</c:v>
                      </c:pt>
                      <c:pt idx="137">
                        <c:v>0</c:v>
                      </c:pt>
                      <c:pt idx="138">
                        <c:v>214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0BC-42AA-BC14-43D78962016F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Targets'!$M$1</c15:sqref>
                        </c15:formulaRef>
                      </c:ext>
                    </c:extLst>
                    <c:strCache>
                      <c:ptCount val="1"/>
                      <c:pt idx="0">
                        <c:v>December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Targets'!$A$2:$A$140</c15:sqref>
                        </c15:formulaRef>
                      </c:ext>
                    </c:extLst>
                    <c:strCache>
                      <c:ptCount val="139"/>
                      <c:pt idx="0">
                        <c:v>Streeter Dr &amp; Grand Ave</c:v>
                      </c:pt>
                      <c:pt idx="1">
                        <c:v>Millennium Park</c:v>
                      </c:pt>
                      <c:pt idx="2">
                        <c:v>Michigan Ave &amp; Oak St</c:v>
                      </c:pt>
                      <c:pt idx="3">
                        <c:v>Shedd Aquarium</c:v>
                      </c:pt>
                      <c:pt idx="4">
                        <c:v>Theater on the Lake</c:v>
                      </c:pt>
                      <c:pt idx="5">
                        <c:v>Wells St &amp; Concord Ln</c:v>
                      </c:pt>
                      <c:pt idx="6">
                        <c:v>Lake Shore Dr &amp; Monroe St</c:v>
                      </c:pt>
                      <c:pt idx="7">
                        <c:v>Clark St &amp; Lincoln Ave</c:v>
                      </c:pt>
                      <c:pt idx="8">
                        <c:v>Wells St &amp; Elm St</c:v>
                      </c:pt>
                      <c:pt idx="9">
                        <c:v>Indiana Ave &amp; Roosevelt Rd</c:v>
                      </c:pt>
                      <c:pt idx="10">
                        <c:v>Clark St &amp; Elm St</c:v>
                      </c:pt>
                      <c:pt idx="11">
                        <c:v>DuSable Lake Shore Dr &amp; Monroe St</c:v>
                      </c:pt>
                      <c:pt idx="12">
                        <c:v>Clark St &amp; Armitage Ave</c:v>
                      </c:pt>
                      <c:pt idx="13">
                        <c:v>Wabash Ave &amp; Grand Ave</c:v>
                      </c:pt>
                      <c:pt idx="14">
                        <c:v>New St &amp; Illinois St</c:v>
                      </c:pt>
                      <c:pt idx="15">
                        <c:v>Dusable Harbor</c:v>
                      </c:pt>
                      <c:pt idx="16">
                        <c:v>Lake Shore Dr &amp; North Blvd</c:v>
                      </c:pt>
                      <c:pt idx="17">
                        <c:v>DuSable Lake Shore Dr &amp; North Blvd</c:v>
                      </c:pt>
                      <c:pt idx="18">
                        <c:v>Michigan Ave &amp; Lake St</c:v>
                      </c:pt>
                      <c:pt idx="19">
                        <c:v>Michigan Ave &amp; Washington St</c:v>
                      </c:pt>
                      <c:pt idx="20">
                        <c:v>Michigan Ave &amp; 8th St</c:v>
                      </c:pt>
                      <c:pt idx="21">
                        <c:v>Larrabee St &amp; Webster Ave</c:v>
                      </c:pt>
                      <c:pt idx="22">
                        <c:v>Wells St &amp; Evergreen Ave</c:v>
                      </c:pt>
                      <c:pt idx="23">
                        <c:v>Clark St &amp; Newport St</c:v>
                      </c:pt>
                      <c:pt idx="24">
                        <c:v>Wilton Ave &amp; Belmont Ave</c:v>
                      </c:pt>
                      <c:pt idx="25">
                        <c:v>Broadway &amp; Barry Ave</c:v>
                      </c:pt>
                      <c:pt idx="26">
                        <c:v>Fairbanks Ct &amp; Grand Ave</c:v>
                      </c:pt>
                      <c:pt idx="27">
                        <c:v>LaSalle St &amp; Illinois St</c:v>
                      </c:pt>
                      <c:pt idx="28">
                        <c:v>Dearborn St &amp; Erie St</c:v>
                      </c:pt>
                      <c:pt idx="29">
                        <c:v>Buckingham Fountain</c:v>
                      </c:pt>
                      <c:pt idx="30">
                        <c:v>Wells St &amp; Huron St</c:v>
                      </c:pt>
                      <c:pt idx="31">
                        <c:v>Lakeview Ave &amp; Fullerton Pkwy</c:v>
                      </c:pt>
                      <c:pt idx="32">
                        <c:v>Montrose Harbor</c:v>
                      </c:pt>
                      <c:pt idx="33">
                        <c:v>Ashland Ave &amp; Division St</c:v>
                      </c:pt>
                      <c:pt idx="34">
                        <c:v>Lincoln Ave &amp; Fullerton Ave</c:v>
                      </c:pt>
                      <c:pt idx="35">
                        <c:v>Damen Ave &amp; Pierce Ave</c:v>
                      </c:pt>
                      <c:pt idx="36">
                        <c:v>Clark St &amp; Wrightwood Ave</c:v>
                      </c:pt>
                      <c:pt idx="37">
                        <c:v>Halsted St &amp; Roscoe St</c:v>
                      </c:pt>
                      <c:pt idx="38">
                        <c:v>St. Clair St &amp; Erie St</c:v>
                      </c:pt>
                      <c:pt idx="39">
                        <c:v>Sheffield Ave &amp; Waveland Ave</c:v>
                      </c:pt>
                      <c:pt idx="40">
                        <c:v>Green St &amp; Madison St</c:v>
                      </c:pt>
                      <c:pt idx="41">
                        <c:v>Columbus Dr &amp; Randolph St</c:v>
                      </c:pt>
                      <c:pt idx="42">
                        <c:v>Clark St &amp; Drummond Pl</c:v>
                      </c:pt>
                      <c:pt idx="43">
                        <c:v>Wabash Ave &amp; Wacker Pl</c:v>
                      </c:pt>
                      <c:pt idx="44">
                        <c:v>Green St &amp; Randolph St</c:v>
                      </c:pt>
                      <c:pt idx="45">
                        <c:v>Adler Planetarium</c:v>
                      </c:pt>
                      <c:pt idx="46">
                        <c:v>Dearborn Pkwy &amp; Delaware Pl</c:v>
                      </c:pt>
                      <c:pt idx="47">
                        <c:v>State St &amp; Kinzie St</c:v>
                      </c:pt>
                      <c:pt idx="48">
                        <c:v>Kingsbury St &amp; Kinzie St</c:v>
                      </c:pt>
                      <c:pt idx="49">
                        <c:v>Wabash Ave &amp; Roosevelt Rd</c:v>
                      </c:pt>
                      <c:pt idx="50">
                        <c:v>State St &amp; Randolph St</c:v>
                      </c:pt>
                      <c:pt idx="51">
                        <c:v>Wells St &amp; Hubbard St</c:v>
                      </c:pt>
                      <c:pt idx="52">
                        <c:v>Rush St &amp; Cedar St</c:v>
                      </c:pt>
                      <c:pt idx="53">
                        <c:v>Lincoln Park Conservatory</c:v>
                      </c:pt>
                      <c:pt idx="54">
                        <c:v>Clark St &amp; Grace St</c:v>
                      </c:pt>
                      <c:pt idx="55">
                        <c:v>Clark St &amp; Schiller St</c:v>
                      </c:pt>
                      <c:pt idx="56">
                        <c:v>Southport Ave &amp; Roscoe St</c:v>
                      </c:pt>
                      <c:pt idx="57">
                        <c:v>Morgan St &amp; Lake St</c:v>
                      </c:pt>
                      <c:pt idx="58">
                        <c:v>Bissell St &amp; Armitage Ave</c:v>
                      </c:pt>
                      <c:pt idx="59">
                        <c:v>Broadway &amp; Cornelia Ave</c:v>
                      </c:pt>
                      <c:pt idx="60">
                        <c:v>Desplaines St &amp; Kinzie St</c:v>
                      </c:pt>
                      <c:pt idx="61">
                        <c:v>Rush St &amp; Superior St</c:v>
                      </c:pt>
                      <c:pt idx="62">
                        <c:v>Stockton Dr &amp; Wrightwood Ave</c:v>
                      </c:pt>
                      <c:pt idx="63">
                        <c:v>Halsted St &amp; Wrightwood Ave</c:v>
                      </c:pt>
                      <c:pt idx="64">
                        <c:v>Wilton Ave &amp; Diversey Pkwy</c:v>
                      </c:pt>
                      <c:pt idx="65">
                        <c:v>Pine Grove Ave &amp; Waveland Ave</c:v>
                      </c:pt>
                      <c:pt idx="66">
                        <c:v>Federal St &amp; Polk St</c:v>
                      </c:pt>
                      <c:pt idx="67">
                        <c:v>Milwaukee Ave &amp; Grand Ave</c:v>
                      </c:pt>
                      <c:pt idx="68">
                        <c:v>Clark St &amp; Wellington Ave</c:v>
                      </c:pt>
                      <c:pt idx="69">
                        <c:v>Broadway &amp; Waveland Ave</c:v>
                      </c:pt>
                      <c:pt idx="70">
                        <c:v>Sheffield Ave &amp; Wrightwood Ave</c:v>
                      </c:pt>
                      <c:pt idx="71">
                        <c:v>Mies van der Rohe Way &amp; Chestnut St</c:v>
                      </c:pt>
                      <c:pt idx="72">
                        <c:v>Wabash Ave &amp; 9th St</c:v>
                      </c:pt>
                      <c:pt idx="73">
                        <c:v>Michigan Ave &amp; Jackson Blvd</c:v>
                      </c:pt>
                      <c:pt idx="74">
                        <c:v>Sheffield Ave &amp; Wellington Ave</c:v>
                      </c:pt>
                      <c:pt idx="75">
                        <c:v>Sedgwick St &amp; North Ave</c:v>
                      </c:pt>
                      <c:pt idx="76">
                        <c:v>McClurg Ct &amp; Erie St</c:v>
                      </c:pt>
                      <c:pt idx="77">
                        <c:v>Michigan Ave &amp; Pearson St</c:v>
                      </c:pt>
                      <c:pt idx="78">
                        <c:v>Sheffield Ave &amp; Webster Ave</c:v>
                      </c:pt>
                      <c:pt idx="79">
                        <c:v>Southport Ave &amp; Waveland Ave</c:v>
                      </c:pt>
                      <c:pt idx="80">
                        <c:v>Franklin St &amp; Jackson Blvd</c:v>
                      </c:pt>
                      <c:pt idx="81">
                        <c:v>Halsted St &amp; Dickens Ave</c:v>
                      </c:pt>
                      <c:pt idx="82">
                        <c:v>Lakefront Trail &amp; Bryn Mawr Ave</c:v>
                      </c:pt>
                      <c:pt idx="83">
                        <c:v>Wood St &amp; Milwaukee Ave</c:v>
                      </c:pt>
                      <c:pt idx="84">
                        <c:v>Clinton St &amp; Madison St</c:v>
                      </c:pt>
                      <c:pt idx="85">
                        <c:v>Halsted St &amp; Clybourn Ave</c:v>
                      </c:pt>
                      <c:pt idx="86">
                        <c:v>Broadway &amp; Belmont Ave</c:v>
                      </c:pt>
                      <c:pt idx="87">
                        <c:v>Racine Ave &amp; Belmont Ave</c:v>
                      </c:pt>
                      <c:pt idx="88">
                        <c:v>Clark St &amp; North Ave</c:v>
                      </c:pt>
                      <c:pt idx="89">
                        <c:v>Sheffield Ave &amp; Fullerton Ave</c:v>
                      </c:pt>
                      <c:pt idx="90">
                        <c:v>Clark St &amp; Lake St</c:v>
                      </c:pt>
                      <c:pt idx="91">
                        <c:v>Sedgwick St &amp; Webster Ave</c:v>
                      </c:pt>
                      <c:pt idx="92">
                        <c:v>Franklin St &amp; Illinois St</c:v>
                      </c:pt>
                      <c:pt idx="93">
                        <c:v>Field Museum</c:v>
                      </c:pt>
                      <c:pt idx="94">
                        <c:v>Cityfront Plaza Dr &amp; Pioneer Ct</c:v>
                      </c:pt>
                      <c:pt idx="95">
                        <c:v>Dearborn St &amp; Monroe St</c:v>
                      </c:pt>
                      <c:pt idx="96">
                        <c:v>Michigan Ave &amp; Madison St</c:v>
                      </c:pt>
                      <c:pt idx="97">
                        <c:v>Kedzie Ave &amp; Milwaukee Ave</c:v>
                      </c:pt>
                      <c:pt idx="98">
                        <c:v>LaSalle Dr &amp; Huron St</c:v>
                      </c:pt>
                      <c:pt idx="99">
                        <c:v>Ritchie Ct &amp; Banks St</c:v>
                      </c:pt>
                      <c:pt idx="100">
                        <c:v>Shore Dr &amp; 55th St</c:v>
                      </c:pt>
                      <c:pt idx="101">
                        <c:v>Orleans St &amp; Merchandise Mart Plaza</c:v>
                      </c:pt>
                      <c:pt idx="102">
                        <c:v>Daley Center Plaza</c:v>
                      </c:pt>
                      <c:pt idx="103">
                        <c:v>Southport Ave &amp; Wrightwood Ave</c:v>
                      </c:pt>
                      <c:pt idx="104">
                        <c:v>Clark St &amp; Chicago Ave</c:v>
                      </c:pt>
                      <c:pt idx="105">
                        <c:v>Field Blvd &amp; South Water St</c:v>
                      </c:pt>
                      <c:pt idx="106">
                        <c:v>Lincoln Ave &amp; Diversey Pkwy</c:v>
                      </c:pt>
                      <c:pt idx="107">
                        <c:v>Pine Grove Ave &amp; Irving Park Rd</c:v>
                      </c:pt>
                      <c:pt idx="108">
                        <c:v>Kingsbury St &amp; Erie St</c:v>
                      </c:pt>
                      <c:pt idx="109">
                        <c:v>Mies van der Rohe Way &amp; Chicago Ave</c:v>
                      </c:pt>
                      <c:pt idx="110">
                        <c:v>Lake Shore Dr &amp; Ohio St</c:v>
                      </c:pt>
                      <c:pt idx="111">
                        <c:v>Sheridan Rd &amp; Montrose Ave</c:v>
                      </c:pt>
                      <c:pt idx="112">
                        <c:v>Broadway &amp; Sheridan Rd</c:v>
                      </c:pt>
                      <c:pt idx="113">
                        <c:v>Damen Ave &amp; Cortland St</c:v>
                      </c:pt>
                      <c:pt idx="114">
                        <c:v>Honore St &amp; Division St</c:v>
                      </c:pt>
                      <c:pt idx="115">
                        <c:v>California Ave &amp; Milwaukee Ave</c:v>
                      </c:pt>
                      <c:pt idx="116">
                        <c:v>Fort Dearborn Dr &amp; 31st St</c:v>
                      </c:pt>
                      <c:pt idx="117">
                        <c:v>DuSable Lake Shore Dr &amp; Ohio St</c:v>
                      </c:pt>
                      <c:pt idx="118">
                        <c:v>Stetson Ave &amp; South Water St</c:v>
                      </c:pt>
                      <c:pt idx="119">
                        <c:v>Clark St &amp; Randolph St</c:v>
                      </c:pt>
                      <c:pt idx="120">
                        <c:v>Sheridan Rd &amp; Irving Park Rd</c:v>
                      </c:pt>
                      <c:pt idx="121">
                        <c:v>DuSable Lake Shore Dr &amp; Belmont Ave</c:v>
                      </c:pt>
                      <c:pt idx="122">
                        <c:v>Lake Shore Dr &amp; Diversey Pkwy</c:v>
                      </c:pt>
                      <c:pt idx="123">
                        <c:v>Milwaukee Ave &amp; Wabansia Ave</c:v>
                      </c:pt>
                      <c:pt idx="124">
                        <c:v>Clinton St &amp; Lake St</c:v>
                      </c:pt>
                      <c:pt idx="125">
                        <c:v>Burling St &amp; Diversey Pkwy</c:v>
                      </c:pt>
                      <c:pt idx="126">
                        <c:v>Michigan Ave &amp; 14th St</c:v>
                      </c:pt>
                      <c:pt idx="127">
                        <c:v>Southport Ave &amp; Wellington Ave</c:v>
                      </c:pt>
                      <c:pt idx="128">
                        <c:v>Lake Shore Dr &amp; Belmont Ave</c:v>
                      </c:pt>
                      <c:pt idx="129">
                        <c:v>Wentworth Ave &amp; Cermak Rd</c:v>
                      </c:pt>
                      <c:pt idx="130">
                        <c:v>Canal St &amp; Adams St</c:v>
                      </c:pt>
                      <c:pt idx="131">
                        <c:v>DuSable Lake Shore Dr &amp; Diversey Pkwy</c:v>
                      </c:pt>
                      <c:pt idx="132">
                        <c:v>Wabash Ave &amp; Adams St</c:v>
                      </c:pt>
                      <c:pt idx="133">
                        <c:v>DuSable Lake Shore Dr &amp; Wellington Ave</c:v>
                      </c:pt>
                      <c:pt idx="134">
                        <c:v>Peoria St &amp; Jackson Blvd</c:v>
                      </c:pt>
                      <c:pt idx="135">
                        <c:v>Burnham Harbor</c:v>
                      </c:pt>
                      <c:pt idx="136">
                        <c:v>Ogden Ave &amp; Chicago Ave</c:v>
                      </c:pt>
                      <c:pt idx="137">
                        <c:v>Lake Shore Dr &amp; Wellington Ave</c:v>
                      </c:pt>
                      <c:pt idx="138">
                        <c:v>Lincoln Ave &amp; Roscoe St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'Best Targeted Marketing Targets'!$M$2:$M$140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919</c:v>
                      </c:pt>
                      <c:pt idx="1">
                        <c:v>694</c:v>
                      </c:pt>
                      <c:pt idx="2">
                        <c:v>284</c:v>
                      </c:pt>
                      <c:pt idx="3">
                        <c:v>752</c:v>
                      </c:pt>
                      <c:pt idx="4">
                        <c:v>153</c:v>
                      </c:pt>
                      <c:pt idx="5">
                        <c:v>364</c:v>
                      </c:pt>
                      <c:pt idx="6">
                        <c:v>0</c:v>
                      </c:pt>
                      <c:pt idx="7">
                        <c:v>232</c:v>
                      </c:pt>
                      <c:pt idx="8">
                        <c:v>356</c:v>
                      </c:pt>
                      <c:pt idx="9">
                        <c:v>349</c:v>
                      </c:pt>
                      <c:pt idx="10">
                        <c:v>384</c:v>
                      </c:pt>
                      <c:pt idx="11">
                        <c:v>983</c:v>
                      </c:pt>
                      <c:pt idx="12">
                        <c:v>299</c:v>
                      </c:pt>
                      <c:pt idx="13">
                        <c:v>328</c:v>
                      </c:pt>
                      <c:pt idx="14">
                        <c:v>315</c:v>
                      </c:pt>
                      <c:pt idx="15">
                        <c:v>303</c:v>
                      </c:pt>
                      <c:pt idx="16">
                        <c:v>0</c:v>
                      </c:pt>
                      <c:pt idx="17">
                        <c:v>173</c:v>
                      </c:pt>
                      <c:pt idx="18">
                        <c:v>339</c:v>
                      </c:pt>
                      <c:pt idx="19">
                        <c:v>331</c:v>
                      </c:pt>
                      <c:pt idx="20">
                        <c:v>341</c:v>
                      </c:pt>
                      <c:pt idx="21">
                        <c:v>204</c:v>
                      </c:pt>
                      <c:pt idx="22">
                        <c:v>283</c:v>
                      </c:pt>
                      <c:pt idx="23">
                        <c:v>360</c:v>
                      </c:pt>
                      <c:pt idx="24">
                        <c:v>295</c:v>
                      </c:pt>
                      <c:pt idx="25">
                        <c:v>268</c:v>
                      </c:pt>
                      <c:pt idx="26">
                        <c:v>252</c:v>
                      </c:pt>
                      <c:pt idx="27">
                        <c:v>263</c:v>
                      </c:pt>
                      <c:pt idx="28">
                        <c:v>257</c:v>
                      </c:pt>
                      <c:pt idx="29">
                        <c:v>232</c:v>
                      </c:pt>
                      <c:pt idx="30">
                        <c:v>276</c:v>
                      </c:pt>
                      <c:pt idx="31">
                        <c:v>186</c:v>
                      </c:pt>
                      <c:pt idx="32">
                        <c:v>70</c:v>
                      </c:pt>
                      <c:pt idx="33">
                        <c:v>341</c:v>
                      </c:pt>
                      <c:pt idx="34">
                        <c:v>131</c:v>
                      </c:pt>
                      <c:pt idx="35">
                        <c:v>276</c:v>
                      </c:pt>
                      <c:pt idx="36">
                        <c:v>242</c:v>
                      </c:pt>
                      <c:pt idx="37">
                        <c:v>223</c:v>
                      </c:pt>
                      <c:pt idx="38">
                        <c:v>284</c:v>
                      </c:pt>
                      <c:pt idx="39">
                        <c:v>237</c:v>
                      </c:pt>
                      <c:pt idx="40">
                        <c:v>296</c:v>
                      </c:pt>
                      <c:pt idx="41">
                        <c:v>335</c:v>
                      </c:pt>
                      <c:pt idx="42">
                        <c:v>212</c:v>
                      </c:pt>
                      <c:pt idx="43">
                        <c:v>172</c:v>
                      </c:pt>
                      <c:pt idx="44">
                        <c:v>141</c:v>
                      </c:pt>
                      <c:pt idx="45">
                        <c:v>169</c:v>
                      </c:pt>
                      <c:pt idx="46">
                        <c:v>207</c:v>
                      </c:pt>
                      <c:pt idx="47">
                        <c:v>209</c:v>
                      </c:pt>
                      <c:pt idx="48">
                        <c:v>293</c:v>
                      </c:pt>
                      <c:pt idx="49">
                        <c:v>216</c:v>
                      </c:pt>
                      <c:pt idx="50">
                        <c:v>242</c:v>
                      </c:pt>
                      <c:pt idx="51">
                        <c:v>247</c:v>
                      </c:pt>
                      <c:pt idx="52">
                        <c:v>174</c:v>
                      </c:pt>
                      <c:pt idx="53">
                        <c:v>127</c:v>
                      </c:pt>
                      <c:pt idx="54">
                        <c:v>181</c:v>
                      </c:pt>
                      <c:pt idx="55">
                        <c:v>233</c:v>
                      </c:pt>
                      <c:pt idx="56">
                        <c:v>175</c:v>
                      </c:pt>
                      <c:pt idx="57">
                        <c:v>133</c:v>
                      </c:pt>
                      <c:pt idx="58">
                        <c:v>159</c:v>
                      </c:pt>
                      <c:pt idx="59">
                        <c:v>171</c:v>
                      </c:pt>
                      <c:pt idx="60">
                        <c:v>252</c:v>
                      </c:pt>
                      <c:pt idx="61">
                        <c:v>208</c:v>
                      </c:pt>
                      <c:pt idx="62">
                        <c:v>123</c:v>
                      </c:pt>
                      <c:pt idx="63">
                        <c:v>195</c:v>
                      </c:pt>
                      <c:pt idx="64">
                        <c:v>174</c:v>
                      </c:pt>
                      <c:pt idx="65">
                        <c:v>156</c:v>
                      </c:pt>
                      <c:pt idx="66">
                        <c:v>282</c:v>
                      </c:pt>
                      <c:pt idx="67">
                        <c:v>217</c:v>
                      </c:pt>
                      <c:pt idx="68">
                        <c:v>211</c:v>
                      </c:pt>
                      <c:pt idx="69">
                        <c:v>214</c:v>
                      </c:pt>
                      <c:pt idx="70">
                        <c:v>198</c:v>
                      </c:pt>
                      <c:pt idx="71">
                        <c:v>152</c:v>
                      </c:pt>
                      <c:pt idx="72">
                        <c:v>182</c:v>
                      </c:pt>
                      <c:pt idx="73">
                        <c:v>183</c:v>
                      </c:pt>
                      <c:pt idx="74">
                        <c:v>157</c:v>
                      </c:pt>
                      <c:pt idx="75">
                        <c:v>195</c:v>
                      </c:pt>
                      <c:pt idx="76">
                        <c:v>216</c:v>
                      </c:pt>
                      <c:pt idx="77">
                        <c:v>182</c:v>
                      </c:pt>
                      <c:pt idx="78">
                        <c:v>122</c:v>
                      </c:pt>
                      <c:pt idx="79">
                        <c:v>217</c:v>
                      </c:pt>
                      <c:pt idx="80">
                        <c:v>270</c:v>
                      </c:pt>
                      <c:pt idx="81">
                        <c:v>150</c:v>
                      </c:pt>
                      <c:pt idx="82">
                        <c:v>69</c:v>
                      </c:pt>
                      <c:pt idx="83">
                        <c:v>174</c:v>
                      </c:pt>
                      <c:pt idx="84">
                        <c:v>304</c:v>
                      </c:pt>
                      <c:pt idx="85">
                        <c:v>220</c:v>
                      </c:pt>
                      <c:pt idx="86">
                        <c:v>141</c:v>
                      </c:pt>
                      <c:pt idx="87">
                        <c:v>152</c:v>
                      </c:pt>
                      <c:pt idx="88">
                        <c:v>130</c:v>
                      </c:pt>
                      <c:pt idx="89">
                        <c:v>228</c:v>
                      </c:pt>
                      <c:pt idx="90">
                        <c:v>197</c:v>
                      </c:pt>
                      <c:pt idx="91">
                        <c:v>157</c:v>
                      </c:pt>
                      <c:pt idx="92">
                        <c:v>195</c:v>
                      </c:pt>
                      <c:pt idx="93">
                        <c:v>324</c:v>
                      </c:pt>
                      <c:pt idx="94">
                        <c:v>198</c:v>
                      </c:pt>
                      <c:pt idx="95">
                        <c:v>257</c:v>
                      </c:pt>
                      <c:pt idx="96">
                        <c:v>179</c:v>
                      </c:pt>
                      <c:pt idx="97">
                        <c:v>194</c:v>
                      </c:pt>
                      <c:pt idx="98">
                        <c:v>206</c:v>
                      </c:pt>
                      <c:pt idx="99">
                        <c:v>147</c:v>
                      </c:pt>
                      <c:pt idx="100">
                        <c:v>109</c:v>
                      </c:pt>
                      <c:pt idx="101">
                        <c:v>161</c:v>
                      </c:pt>
                      <c:pt idx="102">
                        <c:v>270</c:v>
                      </c:pt>
                      <c:pt idx="103">
                        <c:v>135</c:v>
                      </c:pt>
                      <c:pt idx="104">
                        <c:v>158</c:v>
                      </c:pt>
                      <c:pt idx="105">
                        <c:v>199</c:v>
                      </c:pt>
                      <c:pt idx="106">
                        <c:v>121</c:v>
                      </c:pt>
                      <c:pt idx="107">
                        <c:v>128</c:v>
                      </c:pt>
                      <c:pt idx="108">
                        <c:v>193</c:v>
                      </c:pt>
                      <c:pt idx="109">
                        <c:v>112</c:v>
                      </c:pt>
                      <c:pt idx="110">
                        <c:v>0</c:v>
                      </c:pt>
                      <c:pt idx="111">
                        <c:v>121</c:v>
                      </c:pt>
                      <c:pt idx="112">
                        <c:v>125</c:v>
                      </c:pt>
                      <c:pt idx="113">
                        <c:v>131</c:v>
                      </c:pt>
                      <c:pt idx="114">
                        <c:v>144</c:v>
                      </c:pt>
                      <c:pt idx="115">
                        <c:v>226</c:v>
                      </c:pt>
                      <c:pt idx="116">
                        <c:v>21</c:v>
                      </c:pt>
                      <c:pt idx="117">
                        <c:v>75</c:v>
                      </c:pt>
                      <c:pt idx="118">
                        <c:v>175</c:v>
                      </c:pt>
                      <c:pt idx="119">
                        <c:v>224</c:v>
                      </c:pt>
                      <c:pt idx="120">
                        <c:v>176</c:v>
                      </c:pt>
                      <c:pt idx="121">
                        <c:v>134</c:v>
                      </c:pt>
                      <c:pt idx="122">
                        <c:v>0</c:v>
                      </c:pt>
                      <c:pt idx="123">
                        <c:v>105</c:v>
                      </c:pt>
                      <c:pt idx="124">
                        <c:v>178</c:v>
                      </c:pt>
                      <c:pt idx="125">
                        <c:v>100</c:v>
                      </c:pt>
                      <c:pt idx="126">
                        <c:v>156</c:v>
                      </c:pt>
                      <c:pt idx="127">
                        <c:v>125</c:v>
                      </c:pt>
                      <c:pt idx="128">
                        <c:v>0</c:v>
                      </c:pt>
                      <c:pt idx="129">
                        <c:v>110</c:v>
                      </c:pt>
                      <c:pt idx="130">
                        <c:v>196</c:v>
                      </c:pt>
                      <c:pt idx="131">
                        <c:v>114</c:v>
                      </c:pt>
                      <c:pt idx="132">
                        <c:v>89</c:v>
                      </c:pt>
                      <c:pt idx="133">
                        <c:v>118</c:v>
                      </c:pt>
                      <c:pt idx="134">
                        <c:v>138</c:v>
                      </c:pt>
                      <c:pt idx="135">
                        <c:v>82</c:v>
                      </c:pt>
                      <c:pt idx="136">
                        <c:v>127</c:v>
                      </c:pt>
                      <c:pt idx="137">
                        <c:v>0</c:v>
                      </c:pt>
                      <c:pt idx="138">
                        <c:v>124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0BC-42AA-BC14-43D78962016F}"/>
                  </c:ext>
                </c:extLst>
              </c15:ser>
            </c15:filteredBarSeries>
          </c:ext>
        </c:extLst>
      </c:barChart>
      <c:catAx>
        <c:axId val="1033712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684415"/>
        <c:crosses val="autoZero"/>
        <c:auto val="1"/>
        <c:lblAlgn val="ctr"/>
        <c:lblOffset val="100"/>
        <c:noMultiLvlLbl val="0"/>
      </c:catAx>
      <c:valAx>
        <c:axId val="10336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712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2021 Mar Total Time per Day per </a:t>
            </a:r>
            <a:r>
              <a:rPr lang="en-US" sz="2000" b="1" i="0" u="sng" strike="noStrike" cap="none" baseline="0">
                <a:effectLst/>
              </a:rPr>
              <a:t>Rider</a:t>
            </a:r>
            <a:r>
              <a:rPr lang="en-US" sz="2000" b="1" u="sng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'[1]202203-divvy-tripdata'!$W$2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'[1]202203-divvy-tripdata'!$X$1:$AD$1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'[1]202203-divvy-tripdata'!$X$2:$AD$2</c:f>
              <c:numCache>
                <c:formatCode>General</c:formatCode>
                <c:ptCount val="7"/>
                <c:pt idx="0">
                  <c:v>367.50962962936319</c:v>
                </c:pt>
                <c:pt idx="1">
                  <c:v>261.66821759206505</c:v>
                </c:pt>
                <c:pt idx="2">
                  <c:v>177.2773726854648</c:v>
                </c:pt>
                <c:pt idx="3">
                  <c:v>115.61664351861691</c:v>
                </c:pt>
                <c:pt idx="4">
                  <c:v>157.67965277762414</c:v>
                </c:pt>
                <c:pt idx="5">
                  <c:v>648.88438657368533</c:v>
                </c:pt>
                <c:pt idx="6">
                  <c:v>498.16458333272749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8-4C87-9B28-987B0E486859}"/>
            </c:ext>
          </c:extLst>
        </c:ser>
        <c:ser>
          <c:idx val="1"/>
          <c:order val="1"/>
          <c:tx>
            <c:strRef>
              <c:f>'[1]202203-divvy-tripdata'!$W$3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'[1]202203-divvy-tripdata'!$X$1:$AD$1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'[1]202203-divvy-tripdata'!$X$3:$AD$3</c:f>
              <c:numCache>
                <c:formatCode>General</c:formatCode>
                <c:ptCount val="7"/>
                <c:pt idx="0">
                  <c:v>224.04128472265438</c:v>
                </c:pt>
                <c:pt idx="1">
                  <c:v>220.34240740806854</c:v>
                </c:pt>
                <c:pt idx="2">
                  <c:v>204.47613425985037</c:v>
                </c:pt>
                <c:pt idx="3">
                  <c:v>133.87328703692765</c:v>
                </c:pt>
                <c:pt idx="4">
                  <c:v>158.31725694437046</c:v>
                </c:pt>
                <c:pt idx="5">
                  <c:v>255.33194444464607</c:v>
                </c:pt>
                <c:pt idx="6">
                  <c:v>205.10495370362332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8-4C87-9B28-987B0E486859}"/>
            </c:ext>
          </c:extLst>
        </c:ser>
        <c:ser>
          <c:idx val="2"/>
          <c:order val="2"/>
          <c:tx>
            <c:strRef>
              <c:f>'[1]202203-divvy-tripdata'!$W$4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'[1]202203-divvy-tripdata'!$X$1:$AD$1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'[1]202203-divvy-tripdata'!$X$4:$AD$4</c:f>
              <c:numCache>
                <c:formatCode>General</c:formatCode>
                <c:ptCount val="7"/>
                <c:pt idx="0">
                  <c:v>591.55091435201757</c:v>
                </c:pt>
                <c:pt idx="1">
                  <c:v>482.01062500013359</c:v>
                </c:pt>
                <c:pt idx="2">
                  <c:v>381.75350694531517</c:v>
                </c:pt>
                <c:pt idx="3">
                  <c:v>249.48993055554456</c:v>
                </c:pt>
                <c:pt idx="4">
                  <c:v>315.9969097219946</c:v>
                </c:pt>
                <c:pt idx="5">
                  <c:v>904.2163310183314</c:v>
                </c:pt>
                <c:pt idx="6">
                  <c:v>703.26953703635081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8-4C87-9B28-987B0E4868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54891408"/>
        <c:axId val="863200031"/>
      </c:lineChart>
      <c:catAx>
        <c:axId val="35489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00031"/>
        <c:crosses val="autoZero"/>
        <c:auto val="1"/>
        <c:lblAlgn val="ctr"/>
        <c:lblOffset val="100"/>
        <c:noMultiLvlLbl val="0"/>
      </c:catAx>
      <c:valAx>
        <c:axId val="863200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91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2021 Apr Total Time per Day per </a:t>
            </a:r>
            <a:r>
              <a:rPr lang="en-US" sz="2000" b="1" i="0" u="sng" strike="noStrike" cap="none" baseline="0">
                <a:effectLst/>
              </a:rPr>
              <a:t>Rider</a:t>
            </a:r>
            <a:r>
              <a:rPr lang="en-US" sz="2000" b="1" u="sng"/>
              <a:t> Type</a:t>
            </a:r>
          </a:p>
        </c:rich>
      </c:tx>
      <c:layout>
        <c:manualLayout>
          <c:xMode val="edge"/>
          <c:yMode val="edge"/>
          <c:x val="0.15266465330301104"/>
          <c:y val="2.36154585472597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'[1]202204-divvy-tripdata'!$W$2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'[1]202204-divvy-tripdata'!$X$1:$AD$1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'[1]202204-divvy-tripdata'!$X$2:$AD$2</c:f>
              <c:numCache>
                <c:formatCode>General</c:formatCode>
                <c:ptCount val="7"/>
                <c:pt idx="0">
                  <c:v>414.28107638861547</c:v>
                </c:pt>
                <c:pt idx="1">
                  <c:v>559.38502314793732</c:v>
                </c:pt>
                <c:pt idx="2">
                  <c:v>317.73811342610134</c:v>
                </c:pt>
                <c:pt idx="3">
                  <c:v>214.3345370371535</c:v>
                </c:pt>
                <c:pt idx="4">
                  <c:v>655.40509259227838</c:v>
                </c:pt>
                <c:pt idx="5">
                  <c:v>706.16084490777575</c:v>
                </c:pt>
                <c:pt idx="6">
                  <c:v>739.62478009240294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9-49F6-975A-7AEFA97B5E63}"/>
            </c:ext>
          </c:extLst>
        </c:ser>
        <c:ser>
          <c:idx val="1"/>
          <c:order val="1"/>
          <c:tx>
            <c:strRef>
              <c:f>'[1]202204-divvy-tripdata'!$W$3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'[1]202204-divvy-tripdata'!$X$1:$AD$1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'[1]202204-divvy-tripdata'!$X$3:$AD$3</c:f>
              <c:numCache>
                <c:formatCode>General</c:formatCode>
                <c:ptCount val="7"/>
                <c:pt idx="0">
                  <c:v>278.06333333280782</c:v>
                </c:pt>
                <c:pt idx="1">
                  <c:v>320.29641203665233</c:v>
                </c:pt>
                <c:pt idx="2">
                  <c:v>236.55392361102713</c:v>
                </c:pt>
                <c:pt idx="3">
                  <c:v>258.50982638884307</c:v>
                </c:pt>
                <c:pt idx="4">
                  <c:v>354.713877315422</c:v>
                </c:pt>
                <c:pt idx="5">
                  <c:v>305.73709490759211</c:v>
                </c:pt>
                <c:pt idx="6">
                  <c:v>292.65905092565663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9-49F6-975A-7AEFA97B5E63}"/>
            </c:ext>
          </c:extLst>
        </c:ser>
        <c:ser>
          <c:idx val="2"/>
          <c:order val="2"/>
          <c:tx>
            <c:strRef>
              <c:f>'[1]202204-divvy-tripdata'!$W$4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'[1]202204-divvy-tripdata'!$X$1:$AD$1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'[1]202204-divvy-tripdata'!$X$4:$AD$4</c:f>
              <c:numCache>
                <c:formatCode>General</c:formatCode>
                <c:ptCount val="7"/>
                <c:pt idx="0">
                  <c:v>692.34440972142329</c:v>
                </c:pt>
                <c:pt idx="1">
                  <c:v>879.68143518458965</c:v>
                </c:pt>
                <c:pt idx="2">
                  <c:v>554.29203703712847</c:v>
                </c:pt>
                <c:pt idx="3">
                  <c:v>472.84436342599656</c:v>
                </c:pt>
                <c:pt idx="4">
                  <c:v>1010.1189699077004</c:v>
                </c:pt>
                <c:pt idx="5">
                  <c:v>1011.8979398153679</c:v>
                </c:pt>
                <c:pt idx="6">
                  <c:v>1032.2838310180596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9-49F6-975A-7AEFA97B5E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63209543"/>
        <c:axId val="863209871"/>
      </c:lineChart>
      <c:catAx>
        <c:axId val="863209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09871"/>
        <c:crosses val="autoZero"/>
        <c:auto val="1"/>
        <c:lblAlgn val="ctr"/>
        <c:lblOffset val="100"/>
        <c:noMultiLvlLbl val="0"/>
      </c:catAx>
      <c:valAx>
        <c:axId val="863209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20954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2021 May Total Time per Day per </a:t>
            </a:r>
            <a:r>
              <a:rPr lang="en-US" sz="2000" b="1" i="0" u="sng" strike="noStrike" cap="none" baseline="0">
                <a:effectLst/>
              </a:rPr>
              <a:t>Rider</a:t>
            </a:r>
            <a:r>
              <a:rPr lang="en-US" sz="2000" b="1" u="sng"/>
              <a:t>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'[1]202205-divvy-tripdata'!$W$2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'[1]202205-divvy-tripdata'!$X$1:$AD$1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'[1]202205-divvy-tripdata'!$X$2:$AD$2</c:f>
              <c:numCache>
                <c:formatCode>General</c:formatCode>
                <c:ptCount val="7"/>
                <c:pt idx="0">
                  <c:v>900.78372685123759</c:v>
                </c:pt>
                <c:pt idx="1">
                  <c:v>392.72932870400837</c:v>
                </c:pt>
                <c:pt idx="2">
                  <c:v>500.68108796293382</c:v>
                </c:pt>
                <c:pt idx="3">
                  <c:v>512.92935185152601</c:v>
                </c:pt>
                <c:pt idx="4">
                  <c:v>730.56922453677544</c:v>
                </c:pt>
                <c:pt idx="5">
                  <c:v>1781.8848379622359</c:v>
                </c:pt>
                <c:pt idx="6">
                  <c:v>2001.3578009269768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D-4519-9C8A-74FAA81565AE}"/>
            </c:ext>
          </c:extLst>
        </c:ser>
        <c:ser>
          <c:idx val="1"/>
          <c:order val="1"/>
          <c:tx>
            <c:strRef>
              <c:f>'[1]202205-divvy-tripdata'!$W$3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'[1]202205-divvy-tripdata'!$X$1:$AD$1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'[1]202205-divvy-tripdata'!$X$3:$AD$3</c:f>
              <c:numCache>
                <c:formatCode>General</c:formatCode>
                <c:ptCount val="7"/>
                <c:pt idx="0">
                  <c:v>418.09187500026019</c:v>
                </c:pt>
                <c:pt idx="1">
                  <c:v>299.07556712962105</c:v>
                </c:pt>
                <c:pt idx="2">
                  <c:v>375.01589120359858</c:v>
                </c:pt>
                <c:pt idx="3">
                  <c:v>332.54923611074628</c:v>
                </c:pt>
                <c:pt idx="4">
                  <c:v>348.87289351766958</c:v>
                </c:pt>
                <c:pt idx="5">
                  <c:v>525.10020833356975</c:v>
                </c:pt>
                <c:pt idx="6">
                  <c:v>494.04255787063448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D-4519-9C8A-74FAA81565AE}"/>
            </c:ext>
          </c:extLst>
        </c:ser>
        <c:ser>
          <c:idx val="2"/>
          <c:order val="2"/>
          <c:tx>
            <c:strRef>
              <c:f>'[1]202205-divvy-tripdata'!$W$4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'[1]202205-divvy-tripdata'!$X$1:$AD$1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'[1]202205-divvy-tripdata'!$X$4:$AD$4</c:f>
              <c:numCache>
                <c:formatCode>General</c:formatCode>
                <c:ptCount val="7"/>
                <c:pt idx="0">
                  <c:v>1318.8756018514978</c:v>
                </c:pt>
                <c:pt idx="1">
                  <c:v>691.80489583362942</c:v>
                </c:pt>
                <c:pt idx="2">
                  <c:v>875.6969791665324</c:v>
                </c:pt>
                <c:pt idx="3">
                  <c:v>845.47858796227229</c:v>
                </c:pt>
                <c:pt idx="4">
                  <c:v>1079.442118054445</c:v>
                </c:pt>
                <c:pt idx="5">
                  <c:v>2306.9850462958057</c:v>
                </c:pt>
                <c:pt idx="6">
                  <c:v>2495.4003587976113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8D-4519-9C8A-74FAA81565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63181007"/>
        <c:axId val="863181335"/>
      </c:lineChart>
      <c:catAx>
        <c:axId val="863181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81335"/>
        <c:crosses val="autoZero"/>
        <c:auto val="1"/>
        <c:lblAlgn val="ctr"/>
        <c:lblOffset val="100"/>
        <c:noMultiLvlLbl val="0"/>
      </c:catAx>
      <c:valAx>
        <c:axId val="863181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18100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sng" baseline="0">
                <a:effectLst/>
              </a:rPr>
              <a:t>2021 Jun Total Time per Day per </a:t>
            </a:r>
            <a:r>
              <a:rPr lang="en-US" sz="2000" b="1" i="0" u="sng" strike="noStrike" cap="none" baseline="0">
                <a:effectLst/>
              </a:rPr>
              <a:t>Rider</a:t>
            </a:r>
            <a:r>
              <a:rPr lang="en-US" sz="2000" b="1" i="0" u="sng" baseline="0">
                <a:effectLst/>
              </a:rPr>
              <a:t> Type</a:t>
            </a:r>
            <a:endParaRPr lang="en-US" sz="2000" b="1" u="s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'[1]202206-divvy-tripdata'!$W$2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'[1]202206-divvy-tripdata'!$X$1:$AD$1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'[1]202206-divvy-tripdata'!$X$2:$AD$2</c:f>
              <c:numCache>
                <c:formatCode>General</c:formatCode>
                <c:ptCount val="7"/>
                <c:pt idx="0">
                  <c:v>747.50809027830837</c:v>
                </c:pt>
                <c:pt idx="1">
                  <c:v>1113.1405439811715</c:v>
                </c:pt>
                <c:pt idx="2">
                  <c:v>1163.5235995374678</c:v>
                </c:pt>
                <c:pt idx="3">
                  <c:v>1004.5461805542727</c:v>
                </c:pt>
                <c:pt idx="4">
                  <c:v>1334.1425578705748</c:v>
                </c:pt>
                <c:pt idx="5">
                  <c:v>2176.6733796298649</c:v>
                </c:pt>
                <c:pt idx="6">
                  <c:v>2016.036122685844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E-4C98-AD36-783CC01B5ED6}"/>
            </c:ext>
          </c:extLst>
        </c:ser>
        <c:ser>
          <c:idx val="1"/>
          <c:order val="1"/>
          <c:tx>
            <c:strRef>
              <c:f>'[1]202206-divvy-tripdata'!$W$3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'[1]202206-divvy-tripdata'!$X$1:$AD$1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'[1]202206-divvy-tripdata'!$X$3:$AD$3</c:f>
              <c:numCache>
                <c:formatCode>General</c:formatCode>
                <c:ptCount val="7"/>
                <c:pt idx="0">
                  <c:v>413.0424074072871</c:v>
                </c:pt>
                <c:pt idx="1">
                  <c:v>608.38738425904739</c:v>
                </c:pt>
                <c:pt idx="2">
                  <c:v>628.6815740744205</c:v>
                </c:pt>
                <c:pt idx="3">
                  <c:v>483.76745370334538</c:v>
                </c:pt>
                <c:pt idx="4">
                  <c:v>483.74466435204522</c:v>
                </c:pt>
                <c:pt idx="5">
                  <c:v>520.79362268598197</c:v>
                </c:pt>
                <c:pt idx="6">
                  <c:v>519.9634143516887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E-4C98-AD36-783CC01B5ED6}"/>
            </c:ext>
          </c:extLst>
        </c:ser>
        <c:ser>
          <c:idx val="2"/>
          <c:order val="2"/>
          <c:tx>
            <c:strRef>
              <c:f>'[1]202206-divvy-tripdata'!$W$4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'[1]202206-divvy-tripdata'!$X$1:$AD$1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'[1]202206-divvy-tripdata'!$X$4:$AD$4</c:f>
              <c:numCache>
                <c:formatCode>General</c:formatCode>
                <c:ptCount val="7"/>
                <c:pt idx="0">
                  <c:v>1160.5504976855955</c:v>
                </c:pt>
                <c:pt idx="1">
                  <c:v>1721.5279282402189</c:v>
                </c:pt>
                <c:pt idx="2">
                  <c:v>1792.2051736118883</c:v>
                </c:pt>
                <c:pt idx="3">
                  <c:v>1488.3136342576181</c:v>
                </c:pt>
                <c:pt idx="4">
                  <c:v>1817.88722222262</c:v>
                </c:pt>
                <c:pt idx="5">
                  <c:v>2697.4670023158469</c:v>
                </c:pt>
                <c:pt idx="6">
                  <c:v>2535.9995370375327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E-4C98-AD36-783CC01B5E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07539752"/>
        <c:axId val="1407540408"/>
      </c:lineChart>
      <c:catAx>
        <c:axId val="140753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40408"/>
        <c:crosses val="autoZero"/>
        <c:auto val="1"/>
        <c:lblAlgn val="ctr"/>
        <c:lblOffset val="100"/>
        <c:noMultiLvlLbl val="0"/>
      </c:catAx>
      <c:valAx>
        <c:axId val="1407540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5397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sng" baseline="0">
                <a:effectLst/>
              </a:rPr>
              <a:t>2021 Jul Total Time per Day per </a:t>
            </a:r>
            <a:r>
              <a:rPr lang="en-US" sz="2000" b="1" i="0" u="sng" strike="noStrike" cap="none" baseline="0">
                <a:effectLst/>
              </a:rPr>
              <a:t>Rider</a:t>
            </a:r>
            <a:r>
              <a:rPr lang="en-US" sz="2000" b="1" i="0" u="sng" baseline="0">
                <a:effectLst/>
              </a:rPr>
              <a:t> Type</a:t>
            </a:r>
            <a:endParaRPr lang="en-US" sz="2000" b="1" u="sn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'[1]202207-divvy-tripdata'!$W$2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'[1]202207-divvy-tripdata'!$X$1:$AD$1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'[1]202207-divvy-tripdata'!$X$2:$AD$2</c:f>
              <c:numCache>
                <c:formatCode>General</c:formatCode>
                <c:ptCount val="7"/>
                <c:pt idx="0">
                  <c:v>1230.4239120365746</c:v>
                </c:pt>
                <c:pt idx="1">
                  <c:v>885.43432870284596</c:v>
                </c:pt>
                <c:pt idx="2">
                  <c:v>924.87278935177892</c:v>
                </c:pt>
                <c:pt idx="3">
                  <c:v>1206.642754630062</c:v>
                </c:pt>
                <c:pt idx="4">
                  <c:v>1534.340590277483</c:v>
                </c:pt>
                <c:pt idx="5">
                  <c:v>2502.0828356493512</c:v>
                </c:pt>
                <c:pt idx="6">
                  <c:v>1782.2395138879074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1-416A-AF65-ECACCA4D7DBF}"/>
            </c:ext>
          </c:extLst>
        </c:ser>
        <c:ser>
          <c:idx val="1"/>
          <c:order val="1"/>
          <c:tx>
            <c:strRef>
              <c:f>'[1]202207-divvy-tripdata'!$W$3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'[1]202207-divvy-tripdata'!$X$1:$AD$1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'[1]202207-divvy-tripdata'!$X$3:$AD$3</c:f>
              <c:numCache>
                <c:formatCode>General</c:formatCode>
                <c:ptCount val="7"/>
                <c:pt idx="0">
                  <c:v>456.73559027754527</c:v>
                </c:pt>
                <c:pt idx="1">
                  <c:v>489.56824074086762</c:v>
                </c:pt>
                <c:pt idx="2">
                  <c:v>495.69344907397317</c:v>
                </c:pt>
                <c:pt idx="3">
                  <c:v>601.70486111242644</c:v>
                </c:pt>
                <c:pt idx="4">
                  <c:v>619.15131944350287</c:v>
                </c:pt>
                <c:pt idx="5">
                  <c:v>655.1247337957102</c:v>
                </c:pt>
                <c:pt idx="6">
                  <c:v>443.12050925901713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A1-416A-AF65-ECACCA4D7DBF}"/>
            </c:ext>
          </c:extLst>
        </c:ser>
        <c:ser>
          <c:idx val="2"/>
          <c:order val="2"/>
          <c:tx>
            <c:strRef>
              <c:f>'[1]202207-divvy-tripdata'!$W$4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'[1]202207-divvy-tripdata'!$X$1:$AD$1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'[1]202207-divvy-tripdata'!$X$4:$AD$4</c:f>
              <c:numCache>
                <c:formatCode>General</c:formatCode>
                <c:ptCount val="7"/>
                <c:pt idx="0">
                  <c:v>1687.1595023141199</c:v>
                </c:pt>
                <c:pt idx="1">
                  <c:v>1375.0025694437136</c:v>
                </c:pt>
                <c:pt idx="2">
                  <c:v>1420.5662384257521</c:v>
                </c:pt>
                <c:pt idx="3">
                  <c:v>1808.3476157424884</c:v>
                </c:pt>
                <c:pt idx="4">
                  <c:v>2153.4919097209859</c:v>
                </c:pt>
                <c:pt idx="5">
                  <c:v>3157.2075694450614</c:v>
                </c:pt>
                <c:pt idx="6">
                  <c:v>2225.3600231469245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A1-416A-AF65-ECACCA4D7D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56863551"/>
        <c:axId val="856864535"/>
      </c:lineChart>
      <c:catAx>
        <c:axId val="85686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64535"/>
        <c:crosses val="autoZero"/>
        <c:auto val="1"/>
        <c:lblAlgn val="ctr"/>
        <c:lblOffset val="100"/>
        <c:noMultiLvlLbl val="0"/>
      </c:catAx>
      <c:valAx>
        <c:axId val="856864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86355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u="sng"/>
              <a:t>2021 Aug Total Time per Day per Rider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'[1]202208-divvy-tripdata'!$W$2</c:f>
              <c:strCache>
                <c:ptCount val="1"/>
                <c:pt idx="0">
                  <c:v>Casual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'[1]202208-divvy-tripdata'!$X$1:$AD$1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'[1]202208-divvy-tripdata'!$X$2:$AD$2</c:f>
              <c:numCache>
                <c:formatCode>General</c:formatCode>
                <c:ptCount val="7"/>
                <c:pt idx="0">
                  <c:v>979.54657407424384</c:v>
                </c:pt>
                <c:pt idx="1">
                  <c:v>844.61700231497525</c:v>
                </c:pt>
                <c:pt idx="2">
                  <c:v>709.77674768518773</c:v>
                </c:pt>
                <c:pt idx="3">
                  <c:v>861.28254629777803</c:v>
                </c:pt>
                <c:pt idx="4">
                  <c:v>1108.4715162041466</c:v>
                </c:pt>
                <c:pt idx="5">
                  <c:v>1782.757199074782</c:v>
                </c:pt>
                <c:pt idx="6">
                  <c:v>1963.0668865738917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9-4006-B12A-CE99597AF349}"/>
            </c:ext>
          </c:extLst>
        </c:ser>
        <c:ser>
          <c:idx val="1"/>
          <c:order val="1"/>
          <c:tx>
            <c:strRef>
              <c:f>'[1]202208-divvy-tripdata'!$W$3</c:f>
              <c:strCache>
                <c:ptCount val="1"/>
                <c:pt idx="0">
                  <c:v>Member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'[1]202208-divvy-tripdata'!$X$1:$AD$1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'[1]202208-divvy-tripdata'!$X$3:$AD$3</c:f>
              <c:numCache>
                <c:formatCode>General</c:formatCode>
                <c:ptCount val="7"/>
                <c:pt idx="0">
                  <c:v>559.90526620421588</c:v>
                </c:pt>
                <c:pt idx="1">
                  <c:v>573.4038078706144</c:v>
                </c:pt>
                <c:pt idx="2">
                  <c:v>476.27358796309272</c:v>
                </c:pt>
                <c:pt idx="3">
                  <c:v>508.05936342554196</c:v>
                </c:pt>
                <c:pt idx="4">
                  <c:v>508.1620717601254</c:v>
                </c:pt>
                <c:pt idx="5">
                  <c:v>578.14442129717645</c:v>
                </c:pt>
                <c:pt idx="6">
                  <c:v>631.48988426031428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9-4006-B12A-CE99597AF349}"/>
            </c:ext>
          </c:extLst>
        </c:ser>
        <c:ser>
          <c:idx val="2"/>
          <c:order val="2"/>
          <c:tx>
            <c:strRef>
              <c:f>'[1]202208-divvy-tripdata'!$W$4</c:f>
              <c:strCache>
                <c:ptCount val="1"/>
                <c:pt idx="0">
                  <c:v>Totals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'[1]202208-divvy-tripdata'!$X$1:$AD$1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'[1]202208-divvy-tripdata'!$X$4:$AD$4</c:f>
              <c:numCache>
                <c:formatCode>General</c:formatCode>
                <c:ptCount val="7"/>
                <c:pt idx="0">
                  <c:v>1539.4518402784597</c:v>
                </c:pt>
                <c:pt idx="1">
                  <c:v>1418.0208101855897</c:v>
                </c:pt>
                <c:pt idx="2">
                  <c:v>1186.0503356482805</c:v>
                </c:pt>
                <c:pt idx="3">
                  <c:v>1369.34190972332</c:v>
                </c:pt>
                <c:pt idx="4">
                  <c:v>1616.633587964272</c:v>
                </c:pt>
                <c:pt idx="5">
                  <c:v>2360.9016203719584</c:v>
                </c:pt>
                <c:pt idx="6">
                  <c:v>2594.556770834206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59-4006-B12A-CE99597AF34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25882440"/>
        <c:axId val="1525880144"/>
      </c:lineChart>
      <c:catAx>
        <c:axId val="152588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80144"/>
        <c:crosses val="autoZero"/>
        <c:auto val="1"/>
        <c:lblAlgn val="ctr"/>
        <c:lblOffset val="100"/>
        <c:noMultiLvlLbl val="0"/>
      </c:catAx>
      <c:valAx>
        <c:axId val="1525880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882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17" Type="http://schemas.openxmlformats.org/officeDocument/2006/relationships/chart" Target="../charts/chart18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593724</xdr:colOff>
      <xdr:row>0</xdr:row>
      <xdr:rowOff>114299</xdr:rowOff>
    </xdr:from>
    <xdr:to>
      <xdr:col>30</xdr:col>
      <xdr:colOff>533399</xdr:colOff>
      <xdr:row>34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5F2CA8-C18A-41A0-AD80-65944D61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842210</xdr:colOff>
      <xdr:row>17</xdr:row>
      <xdr:rowOff>180474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992325-4188-4323-89F8-3B67B3595F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7458</xdr:rowOff>
    </xdr:from>
    <xdr:to>
      <xdr:col>7</xdr:col>
      <xdr:colOff>832185</xdr:colOff>
      <xdr:row>38</xdr:row>
      <xdr:rowOff>15696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6CC5230-DC31-4FC0-9114-6B4ABE747A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7</xdr:col>
      <xdr:colOff>835561</xdr:colOff>
      <xdr:row>56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BBAE84D-9C01-4F64-B3DB-1F7E5661D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1945</xdr:rowOff>
    </xdr:from>
    <xdr:to>
      <xdr:col>8</xdr:col>
      <xdr:colOff>0</xdr:colOff>
      <xdr:row>75</xdr:row>
      <xdr:rowOff>1944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B3D976-D3E0-4E4B-969A-3B9B040AD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77</xdr:row>
      <xdr:rowOff>3211</xdr:rowOff>
    </xdr:from>
    <xdr:to>
      <xdr:col>7</xdr:col>
      <xdr:colOff>839865</xdr:colOff>
      <xdr:row>93</xdr:row>
      <xdr:rowOff>198258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257087-243E-4CA1-BBC2-006F4A3AC3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95</xdr:row>
      <xdr:rowOff>398672</xdr:rowOff>
    </xdr:from>
    <xdr:to>
      <xdr:col>8</xdr:col>
      <xdr:colOff>0</xdr:colOff>
      <xdr:row>114</xdr:row>
      <xdr:rowOff>22101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AB3038C-F345-491C-85EA-BE841B907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114</xdr:row>
      <xdr:rowOff>370168</xdr:rowOff>
    </xdr:from>
    <xdr:to>
      <xdr:col>8</xdr:col>
      <xdr:colOff>0</xdr:colOff>
      <xdr:row>133</xdr:row>
      <xdr:rowOff>1409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A16C362-E509-4097-80E4-032B3C8E9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134</xdr:row>
      <xdr:rowOff>4876</xdr:rowOff>
    </xdr:from>
    <xdr:to>
      <xdr:col>7</xdr:col>
      <xdr:colOff>837699</xdr:colOff>
      <xdr:row>151</xdr:row>
      <xdr:rowOff>14903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EB7236-1CF8-4CE1-84E0-535C5CB81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153</xdr:row>
      <xdr:rowOff>3716</xdr:rowOff>
    </xdr:from>
    <xdr:to>
      <xdr:col>7</xdr:col>
      <xdr:colOff>847724</xdr:colOff>
      <xdr:row>170</xdr:row>
      <xdr:rowOff>3715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4498F7-EDFA-4175-A3E0-D07E9D137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172</xdr:row>
      <xdr:rowOff>3298</xdr:rowOff>
    </xdr:from>
    <xdr:to>
      <xdr:col>8</xdr:col>
      <xdr:colOff>8593</xdr:colOff>
      <xdr:row>190</xdr:row>
      <xdr:rowOff>34706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E392E1A-1681-440B-B554-A06EA44FC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190</xdr:row>
      <xdr:rowOff>389395</xdr:rowOff>
    </xdr:from>
    <xdr:to>
      <xdr:col>8</xdr:col>
      <xdr:colOff>0</xdr:colOff>
      <xdr:row>209</xdr:row>
      <xdr:rowOff>12824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5D8D965-FEC0-4DEE-B699-3027707AF4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210</xdr:row>
      <xdr:rowOff>1911</xdr:rowOff>
    </xdr:from>
    <xdr:to>
      <xdr:col>8</xdr:col>
      <xdr:colOff>0</xdr:colOff>
      <xdr:row>228</xdr:row>
      <xdr:rowOff>30133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350325A-AC56-400B-B1E5-5F8D4A036A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229</xdr:row>
      <xdr:rowOff>1771</xdr:rowOff>
    </xdr:from>
    <xdr:to>
      <xdr:col>8</xdr:col>
      <xdr:colOff>0</xdr:colOff>
      <xdr:row>246</xdr:row>
      <xdr:rowOff>11074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4354-2225-4B8E-A647-773FE212F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246</xdr:row>
      <xdr:rowOff>403600</xdr:rowOff>
    </xdr:from>
    <xdr:to>
      <xdr:col>7</xdr:col>
      <xdr:colOff>839491</xdr:colOff>
      <xdr:row>262</xdr:row>
      <xdr:rowOff>8072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E83B1F-E6C5-478F-98C6-BEAF48AC9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263</xdr:row>
      <xdr:rowOff>1120</xdr:rowOff>
    </xdr:from>
    <xdr:to>
      <xdr:col>8</xdr:col>
      <xdr:colOff>0</xdr:colOff>
      <xdr:row>278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74AFFF0-32A9-4FAD-A7DA-72F57FB38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279</xdr:row>
      <xdr:rowOff>15128</xdr:rowOff>
    </xdr:from>
    <xdr:to>
      <xdr:col>7</xdr:col>
      <xdr:colOff>840440</xdr:colOff>
      <xdr:row>294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FEC33DD-8974-4101-87F1-81DFB260A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295</xdr:row>
      <xdr:rowOff>28015</xdr:rowOff>
    </xdr:from>
    <xdr:to>
      <xdr:col>8</xdr:col>
      <xdr:colOff>19439</xdr:colOff>
      <xdr:row>314</xdr:row>
      <xdr:rowOff>182096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185576-7FBB-4076-B1E3-463D54247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23</xdr:col>
      <xdr:colOff>8504</xdr:colOff>
      <xdr:row>17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2A7B14-0A7B-4263-BAD1-FBDF1766A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22</xdr:col>
      <xdr:colOff>612321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4244C1-5009-474C-92D0-D4728E429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23</xdr:col>
      <xdr:colOff>0</xdr:colOff>
      <xdr:row>55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01296FB-DB04-4E9D-972B-D33CABF77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23</xdr:col>
      <xdr:colOff>0</xdr:colOff>
      <xdr:row>74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84CBAB3-27A4-431D-B333-AE23BB6D7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23</xdr:col>
      <xdr:colOff>0</xdr:colOff>
      <xdr:row>93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642185E-5763-40EF-ACE5-EE1FE59A3E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95</xdr:row>
      <xdr:rowOff>0</xdr:rowOff>
    </xdr:from>
    <xdr:to>
      <xdr:col>23</xdr:col>
      <xdr:colOff>8504</xdr:colOff>
      <xdr:row>112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84040E-B73E-457E-818C-A4437836D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114</xdr:row>
      <xdr:rowOff>0</xdr:rowOff>
    </xdr:from>
    <xdr:to>
      <xdr:col>23</xdr:col>
      <xdr:colOff>8503</xdr:colOff>
      <xdr:row>131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7DD958D-9381-4E32-9A0E-B69886EAE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133</xdr:row>
      <xdr:rowOff>0</xdr:rowOff>
    </xdr:from>
    <xdr:to>
      <xdr:col>23</xdr:col>
      <xdr:colOff>8504</xdr:colOff>
      <xdr:row>150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5F4691B-222A-474F-BD24-F43BAF7AD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23</xdr:col>
      <xdr:colOff>8503</xdr:colOff>
      <xdr:row>169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62A102A-E54C-41C4-9647-5EFE33DB7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171</xdr:row>
      <xdr:rowOff>0</xdr:rowOff>
    </xdr:from>
    <xdr:to>
      <xdr:col>23</xdr:col>
      <xdr:colOff>0</xdr:colOff>
      <xdr:row>188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1D94976-DC78-447F-A10B-6655417570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190</xdr:row>
      <xdr:rowOff>0</xdr:rowOff>
    </xdr:from>
    <xdr:to>
      <xdr:col>23</xdr:col>
      <xdr:colOff>8504</xdr:colOff>
      <xdr:row>207</xdr:row>
      <xdr:rowOff>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9BC5752-0670-4E81-90EF-DEE55DE08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209</xdr:row>
      <xdr:rowOff>0</xdr:rowOff>
    </xdr:from>
    <xdr:to>
      <xdr:col>23</xdr:col>
      <xdr:colOff>0</xdr:colOff>
      <xdr:row>226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67872A6-6717-4767-AB1C-D2CFE16AFD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</xdr:colOff>
      <xdr:row>228</xdr:row>
      <xdr:rowOff>0</xdr:rowOff>
    </xdr:from>
    <xdr:to>
      <xdr:col>23</xdr:col>
      <xdr:colOff>0</xdr:colOff>
      <xdr:row>245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E3A8FCBA-C600-4EFA-BE99-A1A5C773D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-divvy-trip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01-divvy-tripdata"/>
      <sheetName val="202202-divvy-tripdata"/>
      <sheetName val="202203-divvy-tripdata"/>
      <sheetName val="202204-divvy-tripdata"/>
      <sheetName val="202205-divvy-tripdata"/>
      <sheetName val="202206-divvy-tripdata"/>
      <sheetName val="202207-divvy-tripdata"/>
      <sheetName val="202208-divvy-tripdata"/>
      <sheetName val="202209-divvy-tripdata"/>
      <sheetName val="202210-divvy-tripdata"/>
      <sheetName val="202211-divvy-tripdata"/>
      <sheetName val="202212-divvy-tripdata"/>
    </sheetNames>
    <sheetDataSet>
      <sheetData sheetId="0">
        <row r="2">
          <cell r="X2" t="str">
            <v>Monday</v>
          </cell>
          <cell r="Y2" t="str">
            <v>Tuesday</v>
          </cell>
          <cell r="Z2" t="str">
            <v>Wednesday</v>
          </cell>
          <cell r="AA2" t="str">
            <v>Thursday</v>
          </cell>
          <cell r="AB2" t="str">
            <v>Friday</v>
          </cell>
          <cell r="AC2" t="str">
            <v>Saturday</v>
          </cell>
          <cell r="AD2" t="str">
            <v>Sunday</v>
          </cell>
          <cell r="AG2" t="str">
            <v>Lake Shore Dr &amp; Monroe St</v>
          </cell>
          <cell r="AH2">
            <v>196</v>
          </cell>
          <cell r="AI2">
            <v>6.9824074073549127</v>
          </cell>
        </row>
        <row r="3">
          <cell r="X3">
            <v>29.721203703738865</v>
          </cell>
          <cell r="Y3">
            <v>29.208043981612718</v>
          </cell>
          <cell r="Z3">
            <v>37.309386574117525</v>
          </cell>
          <cell r="AA3">
            <v>35.306620370312885</v>
          </cell>
          <cell r="AB3">
            <v>45.231203703639039</v>
          </cell>
          <cell r="AC3">
            <v>88.260347221861593</v>
          </cell>
          <cell r="AD3">
            <v>58.107442129701667</v>
          </cell>
          <cell r="AG3" t="str">
            <v>Clark St &amp; Elm St</v>
          </cell>
          <cell r="AH3">
            <v>152</v>
          </cell>
          <cell r="AI3">
            <v>2.4186689815178397</v>
          </cell>
        </row>
        <row r="4">
          <cell r="X4">
            <v>102.21969907399762</v>
          </cell>
          <cell r="Y4">
            <v>88.355625000265718</v>
          </cell>
          <cell r="Z4">
            <v>104.69738425897958</v>
          </cell>
          <cell r="AA4">
            <v>101.83743055517698</v>
          </cell>
          <cell r="AB4">
            <v>108.22246527782409</v>
          </cell>
          <cell r="AC4">
            <v>115.99887731533818</v>
          </cell>
          <cell r="AD4">
            <v>82.310196759535756</v>
          </cell>
          <cell r="AG4" t="str">
            <v>Wells St &amp; Elm St</v>
          </cell>
          <cell r="AH4">
            <v>150</v>
          </cell>
          <cell r="AI4">
            <v>3.0577199074323289</v>
          </cell>
        </row>
        <row r="5">
          <cell r="X5">
            <v>131.94090277773648</v>
          </cell>
          <cell r="Y5">
            <v>117.56366898187844</v>
          </cell>
          <cell r="Z5">
            <v>142.00677083309711</v>
          </cell>
          <cell r="AA5">
            <v>137.14405092548986</v>
          </cell>
          <cell r="AB5">
            <v>153.45366898146312</v>
          </cell>
          <cell r="AC5">
            <v>204.25922453719977</v>
          </cell>
          <cell r="AD5">
            <v>140.41763888923742</v>
          </cell>
          <cell r="AG5" t="str">
            <v>Ellis Ave &amp; 60th St</v>
          </cell>
          <cell r="AH5">
            <v>135</v>
          </cell>
          <cell r="AI5">
            <v>2.2966550925848424</v>
          </cell>
        </row>
        <row r="6">
          <cell r="AG6" t="str">
            <v>Wells St &amp; Huron St</v>
          </cell>
          <cell r="AH6">
            <v>135</v>
          </cell>
          <cell r="AI6">
            <v>2.2959374999700231</v>
          </cell>
        </row>
        <row r="7">
          <cell r="AG7" t="str">
            <v>Millennium Park</v>
          </cell>
          <cell r="AH7">
            <v>130</v>
          </cell>
          <cell r="AI7">
            <v>5.0800231481625815</v>
          </cell>
        </row>
        <row r="8">
          <cell r="AG8" t="str">
            <v>Michigan Ave &amp; Washington St</v>
          </cell>
          <cell r="AH8">
            <v>123</v>
          </cell>
          <cell r="AI8">
            <v>2.8205092592907022</v>
          </cell>
        </row>
        <row r="9">
          <cell r="AG9" t="str">
            <v>Clark St &amp; Grace St</v>
          </cell>
          <cell r="AH9">
            <v>116</v>
          </cell>
          <cell r="AI9">
            <v>0.97489583333663177</v>
          </cell>
        </row>
        <row r="10">
          <cell r="AG10" t="str">
            <v>Dearborn St &amp; Erie St</v>
          </cell>
          <cell r="AH10">
            <v>112</v>
          </cell>
          <cell r="AI10">
            <v>1.7782986111051287</v>
          </cell>
        </row>
        <row r="11">
          <cell r="AG11" t="str">
            <v>Wells St &amp; Concord Ln</v>
          </cell>
          <cell r="AH11">
            <v>112</v>
          </cell>
          <cell r="AI11">
            <v>1.751342592506262</v>
          </cell>
        </row>
        <row r="12">
          <cell r="AG12" t="str">
            <v>Franklin St &amp; Illinois St</v>
          </cell>
          <cell r="AH12">
            <v>112</v>
          </cell>
          <cell r="AI12">
            <v>1.0061226851612446</v>
          </cell>
        </row>
        <row r="13">
          <cell r="AG13" t="str">
            <v>Kingsbury St &amp; Kinzie St</v>
          </cell>
          <cell r="AH13">
            <v>109</v>
          </cell>
          <cell r="AI13">
            <v>1.6320486111144419</v>
          </cell>
        </row>
        <row r="14">
          <cell r="AG14" t="str">
            <v>Wells St &amp; Evergreen Ave</v>
          </cell>
          <cell r="AH14">
            <v>109</v>
          </cell>
          <cell r="AI14">
            <v>0.89622685185167938</v>
          </cell>
        </row>
        <row r="15">
          <cell r="AG15" t="str">
            <v>Daley Center Plaza</v>
          </cell>
          <cell r="AH15">
            <v>104</v>
          </cell>
          <cell r="AI15">
            <v>0.99527777772163972</v>
          </cell>
        </row>
        <row r="16">
          <cell r="AG16" t="str">
            <v>Bissell St &amp; Armitage Ave</v>
          </cell>
          <cell r="AH16">
            <v>104</v>
          </cell>
          <cell r="AI16">
            <v>0.89708333335147472</v>
          </cell>
        </row>
        <row r="17">
          <cell r="AG17" t="str">
            <v>Fairbanks Ct &amp; Grand Ave</v>
          </cell>
          <cell r="AH17">
            <v>99</v>
          </cell>
          <cell r="AI17">
            <v>1.2588194444542751</v>
          </cell>
        </row>
        <row r="18">
          <cell r="AG18" t="str">
            <v>Clark St &amp; Drummond Pl</v>
          </cell>
          <cell r="AH18">
            <v>98</v>
          </cell>
          <cell r="AI18">
            <v>0.94314814815152204</v>
          </cell>
        </row>
        <row r="19">
          <cell r="AG19" t="str">
            <v>Clark St &amp; Armitage Ave</v>
          </cell>
          <cell r="AH19">
            <v>97</v>
          </cell>
          <cell r="AI19">
            <v>1.7009490740674664</v>
          </cell>
        </row>
        <row r="20">
          <cell r="AG20" t="str">
            <v>Michigan Ave &amp; Lake St</v>
          </cell>
          <cell r="AH20">
            <v>96</v>
          </cell>
          <cell r="AI20">
            <v>2.7584027778138989</v>
          </cell>
        </row>
        <row r="21">
          <cell r="AG21" t="str">
            <v>Indiana Ave &amp; Roosevelt Rd</v>
          </cell>
          <cell r="AH21">
            <v>95</v>
          </cell>
          <cell r="AI21">
            <v>2.0133796296431683</v>
          </cell>
        </row>
        <row r="22">
          <cell r="AG22" t="str">
            <v>Michigan Ave &amp; 8th St</v>
          </cell>
          <cell r="AH22">
            <v>95</v>
          </cell>
          <cell r="AI22">
            <v>1.4288425926060881</v>
          </cell>
        </row>
        <row r="23">
          <cell r="AG23" t="str">
            <v>Clark St &amp; Wrightwood Ave</v>
          </cell>
          <cell r="AH23">
            <v>95</v>
          </cell>
          <cell r="AI23">
            <v>1.1211111111260834</v>
          </cell>
        </row>
        <row r="24">
          <cell r="AG24" t="str">
            <v>State St &amp; Randolph St</v>
          </cell>
          <cell r="AH24">
            <v>94</v>
          </cell>
          <cell r="AI24">
            <v>3.4482407407340361</v>
          </cell>
        </row>
        <row r="25">
          <cell r="AG25" t="str">
            <v>Desplaines St &amp; Kinzie St</v>
          </cell>
          <cell r="AH25">
            <v>93</v>
          </cell>
          <cell r="AI25">
            <v>0.76850694436143385</v>
          </cell>
        </row>
        <row r="26">
          <cell r="AG26" t="str">
            <v>Broadway &amp; Cornelia Ave</v>
          </cell>
          <cell r="AH26">
            <v>91</v>
          </cell>
          <cell r="AI26">
            <v>1.3898726852057735</v>
          </cell>
        </row>
        <row r="27">
          <cell r="AG27" t="str">
            <v>Pine Grove Ave &amp; Waveland Ave</v>
          </cell>
          <cell r="AH27">
            <v>91</v>
          </cell>
          <cell r="AI27">
            <v>1.2642013888398651</v>
          </cell>
        </row>
        <row r="28">
          <cell r="AG28" t="str">
            <v>Clark St &amp; Lincoln Ave</v>
          </cell>
          <cell r="AH28">
            <v>91</v>
          </cell>
          <cell r="AI28">
            <v>1.0125462963114842</v>
          </cell>
        </row>
        <row r="29">
          <cell r="AG29" t="str">
            <v>Columbus Dr &amp; Randolph St</v>
          </cell>
          <cell r="AH29">
            <v>90</v>
          </cell>
          <cell r="AI29">
            <v>1.7603124999950523</v>
          </cell>
        </row>
        <row r="30">
          <cell r="AG30" t="str">
            <v>Clark St &amp; Newport St</v>
          </cell>
          <cell r="AH30">
            <v>90</v>
          </cell>
          <cell r="AI30">
            <v>0.88256944445311092</v>
          </cell>
        </row>
        <row r="31">
          <cell r="AG31" t="str">
            <v>Kimbark Ave &amp; 53rd St</v>
          </cell>
          <cell r="AH31">
            <v>89</v>
          </cell>
          <cell r="AI31">
            <v>0.89307870365882991</v>
          </cell>
        </row>
        <row r="32">
          <cell r="AG32" t="str">
            <v>Wabash Ave &amp; Grand Ave</v>
          </cell>
          <cell r="AH32">
            <v>88</v>
          </cell>
          <cell r="AI32">
            <v>1.4244097222035634</v>
          </cell>
        </row>
        <row r="33">
          <cell r="AG33" t="str">
            <v>Broadway &amp; Barry Ave</v>
          </cell>
          <cell r="AH33">
            <v>87</v>
          </cell>
          <cell r="AI33">
            <v>0.92350694442575332</v>
          </cell>
        </row>
        <row r="34">
          <cell r="AG34" t="str">
            <v>Kingsbury St &amp; Erie St</v>
          </cell>
          <cell r="AH34">
            <v>86</v>
          </cell>
          <cell r="AI34">
            <v>0.836076388892252</v>
          </cell>
        </row>
        <row r="35">
          <cell r="AG35" t="str">
            <v>Clinton St &amp; Madison St</v>
          </cell>
          <cell r="AH35">
            <v>85</v>
          </cell>
          <cell r="AI35">
            <v>1.114537037043192</v>
          </cell>
        </row>
        <row r="36">
          <cell r="AG36" t="str">
            <v>Wilton Ave &amp; Belmont Ave</v>
          </cell>
          <cell r="AH36">
            <v>84</v>
          </cell>
          <cell r="AI36">
            <v>0.89518518519616919</v>
          </cell>
        </row>
        <row r="37">
          <cell r="AG37" t="str">
            <v>Southport Ave &amp; Waveland Ave</v>
          </cell>
          <cell r="AH37">
            <v>82</v>
          </cell>
          <cell r="AI37">
            <v>0.8194444444598048</v>
          </cell>
        </row>
        <row r="38">
          <cell r="AG38" t="str">
            <v>Streeter Dr &amp; Grand Ave</v>
          </cell>
          <cell r="AH38">
            <v>80</v>
          </cell>
          <cell r="AI38">
            <v>2.088275462963793</v>
          </cell>
        </row>
        <row r="39">
          <cell r="AG39" t="str">
            <v>Wells St &amp; Polk St</v>
          </cell>
          <cell r="AH39">
            <v>80</v>
          </cell>
          <cell r="AI39">
            <v>1.0335300926453783</v>
          </cell>
        </row>
        <row r="40">
          <cell r="AG40" t="str">
            <v>Sedgwick St &amp; North Ave</v>
          </cell>
          <cell r="AH40">
            <v>80</v>
          </cell>
          <cell r="AI40">
            <v>0.88350694443215616</v>
          </cell>
        </row>
        <row r="41">
          <cell r="AG41" t="str">
            <v>Franklin St &amp; Lake St</v>
          </cell>
          <cell r="AH41">
            <v>78</v>
          </cell>
          <cell r="AI41">
            <v>0.92461805553466547</v>
          </cell>
        </row>
        <row r="42">
          <cell r="AG42" t="str">
            <v>Dearborn Pkwy &amp; Delaware Pl</v>
          </cell>
          <cell r="AH42">
            <v>78</v>
          </cell>
          <cell r="AI42">
            <v>0.73332175926043419</v>
          </cell>
        </row>
        <row r="43">
          <cell r="AG43" t="str">
            <v>Sheffield Ave &amp; Wellington Ave</v>
          </cell>
          <cell r="AH43">
            <v>76</v>
          </cell>
          <cell r="AI43">
            <v>1.0287962963193422</v>
          </cell>
        </row>
        <row r="44">
          <cell r="AG44" t="str">
            <v>Federal St &amp; Polk St</v>
          </cell>
          <cell r="AH44">
            <v>75</v>
          </cell>
          <cell r="AI44">
            <v>1.3480324074116652</v>
          </cell>
        </row>
        <row r="45">
          <cell r="AG45" t="str">
            <v>Stockton Dr &amp; Wrightwood Ave</v>
          </cell>
          <cell r="AH45">
            <v>75</v>
          </cell>
          <cell r="AI45">
            <v>1.1348958333037444</v>
          </cell>
        </row>
        <row r="46">
          <cell r="AG46" t="str">
            <v>Morgan St &amp; Lake St</v>
          </cell>
          <cell r="AH46">
            <v>74</v>
          </cell>
          <cell r="AI46">
            <v>1.9070370370245655</v>
          </cell>
        </row>
        <row r="47">
          <cell r="AG47" t="str">
            <v>Ashland Ave &amp; Division St</v>
          </cell>
          <cell r="AH47">
            <v>74</v>
          </cell>
          <cell r="AI47">
            <v>1.0892361111400533</v>
          </cell>
        </row>
        <row r="48">
          <cell r="AG48" t="str">
            <v>Larrabee St &amp; Webster Ave</v>
          </cell>
          <cell r="AH48">
            <v>74</v>
          </cell>
          <cell r="AI48">
            <v>0.75634259257640224</v>
          </cell>
        </row>
        <row r="49">
          <cell r="AG49" t="str">
            <v>Orleans St &amp; Merchandise Mart Plaza</v>
          </cell>
          <cell r="AH49">
            <v>74</v>
          </cell>
          <cell r="AI49">
            <v>0.56480324071162613</v>
          </cell>
        </row>
        <row r="50">
          <cell r="AG50" t="str">
            <v>Wilton Ave &amp; Diversey Pkwy</v>
          </cell>
          <cell r="AH50">
            <v>72</v>
          </cell>
          <cell r="AI50">
            <v>0.62689814815530553</v>
          </cell>
        </row>
        <row r="51">
          <cell r="AG51" t="str">
            <v>Lakeview Ave &amp; Fullerton Pkwy</v>
          </cell>
          <cell r="AH51">
            <v>71</v>
          </cell>
          <cell r="AI51">
            <v>1.7643634259075043</v>
          </cell>
        </row>
        <row r="52">
          <cell r="AG52" t="str">
            <v>Dusable Harbor</v>
          </cell>
          <cell r="AH52">
            <v>71</v>
          </cell>
          <cell r="AI52">
            <v>1.6857638888905058</v>
          </cell>
        </row>
        <row r="53">
          <cell r="AG53" t="str">
            <v>Michigan Ave &amp; 18th St</v>
          </cell>
          <cell r="AH53">
            <v>71</v>
          </cell>
          <cell r="AI53">
            <v>1.3369907407322899</v>
          </cell>
        </row>
        <row r="54">
          <cell r="AG54" t="str">
            <v>LaSalle St &amp; Illinois St</v>
          </cell>
          <cell r="AH54">
            <v>71</v>
          </cell>
          <cell r="AI54">
            <v>1.2015740740826004</v>
          </cell>
        </row>
        <row r="55">
          <cell r="AG55" t="str">
            <v>Sheridan Rd &amp; Irving Park Rd</v>
          </cell>
          <cell r="AH55">
            <v>71</v>
          </cell>
          <cell r="AI55">
            <v>1.0875115740709589</v>
          </cell>
        </row>
        <row r="56">
          <cell r="AG56" t="str">
            <v>Halsted St &amp; Roscoe St</v>
          </cell>
          <cell r="AH56">
            <v>71</v>
          </cell>
          <cell r="AI56">
            <v>0.58548611112200888</v>
          </cell>
        </row>
        <row r="57">
          <cell r="AG57" t="str">
            <v>Southport Ave &amp; Roscoe St</v>
          </cell>
          <cell r="AH57">
            <v>70</v>
          </cell>
          <cell r="AI57">
            <v>0.52364583335292991</v>
          </cell>
        </row>
        <row r="58">
          <cell r="AG58" t="str">
            <v>Michigan Ave &amp; 14th St</v>
          </cell>
          <cell r="AH58">
            <v>69</v>
          </cell>
          <cell r="AI58">
            <v>0.94158564817917068</v>
          </cell>
        </row>
        <row r="59">
          <cell r="AG59" t="str">
            <v>Broadway &amp; Waveland Ave</v>
          </cell>
          <cell r="AH59">
            <v>69</v>
          </cell>
          <cell r="AI59">
            <v>0.78324074078409467</v>
          </cell>
        </row>
        <row r="60">
          <cell r="AG60" t="str">
            <v>Clark St &amp; Wellington Ave</v>
          </cell>
          <cell r="AH60">
            <v>68</v>
          </cell>
          <cell r="AI60">
            <v>0.75027777775540017</v>
          </cell>
        </row>
        <row r="61">
          <cell r="AG61" t="str">
            <v>Halsted St &amp; Clybourn Ave</v>
          </cell>
          <cell r="AH61">
            <v>68</v>
          </cell>
          <cell r="AI61">
            <v>0.60194444446824491</v>
          </cell>
        </row>
        <row r="62">
          <cell r="AG62" t="str">
            <v>Field Blvd &amp; South Water St</v>
          </cell>
          <cell r="AH62">
            <v>65</v>
          </cell>
          <cell r="AI62">
            <v>1.3275231481311494</v>
          </cell>
        </row>
        <row r="63">
          <cell r="AG63" t="str">
            <v>Lake Shore Dr &amp; Belmont Ave</v>
          </cell>
          <cell r="AH63">
            <v>65</v>
          </cell>
          <cell r="AI63">
            <v>0.97894675923453178</v>
          </cell>
        </row>
        <row r="64">
          <cell r="AG64" t="str">
            <v>Ellis Ave &amp; 55th St</v>
          </cell>
          <cell r="AH64">
            <v>65</v>
          </cell>
          <cell r="AI64">
            <v>0.77616898150154157</v>
          </cell>
        </row>
        <row r="65">
          <cell r="AG65" t="str">
            <v>Lake Shore Dr &amp; North Blvd</v>
          </cell>
          <cell r="AH65">
            <v>64</v>
          </cell>
          <cell r="AI65">
            <v>1.0306018518604105</v>
          </cell>
        </row>
        <row r="66">
          <cell r="AG66" t="str">
            <v>St. Clair St &amp; Erie St</v>
          </cell>
          <cell r="AH66">
            <v>64</v>
          </cell>
          <cell r="AI66">
            <v>1.0181134259328246</v>
          </cell>
        </row>
        <row r="67">
          <cell r="AG67" t="str">
            <v>Rush St &amp; Cedar St</v>
          </cell>
          <cell r="AH67">
            <v>64</v>
          </cell>
          <cell r="AI67">
            <v>0.96887731480092043</v>
          </cell>
        </row>
        <row r="68">
          <cell r="AG68" t="str">
            <v>Sheffield Ave &amp; Waveland Ave</v>
          </cell>
          <cell r="AH68">
            <v>64</v>
          </cell>
          <cell r="AI68">
            <v>0.6568518518761266</v>
          </cell>
        </row>
        <row r="69">
          <cell r="AG69" t="str">
            <v>Broadway &amp; Sheridan Rd</v>
          </cell>
          <cell r="AH69">
            <v>64</v>
          </cell>
          <cell r="AI69">
            <v>0.63756944441411179</v>
          </cell>
        </row>
        <row r="70">
          <cell r="AG70" t="str">
            <v>Halsted St &amp; Wrightwood Ave</v>
          </cell>
          <cell r="AH70">
            <v>64</v>
          </cell>
          <cell r="AI70">
            <v>0.53398148147243774</v>
          </cell>
        </row>
        <row r="71">
          <cell r="AG71" t="str">
            <v>Wabash Ave &amp; Wacker Pl</v>
          </cell>
          <cell r="AH71">
            <v>63</v>
          </cell>
          <cell r="AI71">
            <v>3.458356481482042</v>
          </cell>
        </row>
        <row r="72">
          <cell r="AG72" t="str">
            <v>Wabash Ave &amp; Roosevelt Rd</v>
          </cell>
          <cell r="AH72">
            <v>62</v>
          </cell>
          <cell r="AI72">
            <v>1.0929861111653736</v>
          </cell>
        </row>
        <row r="73">
          <cell r="AG73" t="str">
            <v>Theater on the Lake</v>
          </cell>
          <cell r="AH73">
            <v>61</v>
          </cell>
          <cell r="AI73">
            <v>3.5087962963079917</v>
          </cell>
        </row>
        <row r="74">
          <cell r="AG74" t="str">
            <v>Racine Ave &amp; Belmont Ave</v>
          </cell>
          <cell r="AH74">
            <v>61</v>
          </cell>
          <cell r="AI74">
            <v>0.49579861111851642</v>
          </cell>
        </row>
        <row r="75">
          <cell r="AG75" t="str">
            <v>Clark St &amp; Randolph St</v>
          </cell>
          <cell r="AH75">
            <v>59</v>
          </cell>
          <cell r="AI75">
            <v>0.84571759258687962</v>
          </cell>
        </row>
        <row r="76">
          <cell r="AG76" t="str">
            <v>Milwaukee Ave &amp; Grand Ave</v>
          </cell>
          <cell r="AH76">
            <v>59</v>
          </cell>
          <cell r="AI76">
            <v>0.5791087963298196</v>
          </cell>
        </row>
        <row r="77">
          <cell r="AG77" t="str">
            <v>Clifton Ave &amp; Armitage Ave</v>
          </cell>
          <cell r="AH77">
            <v>59</v>
          </cell>
          <cell r="AI77">
            <v>0.53616898148902692</v>
          </cell>
        </row>
        <row r="78">
          <cell r="AG78" t="str">
            <v>Dearborn St &amp; Van Buren St</v>
          </cell>
          <cell r="AH78">
            <v>58</v>
          </cell>
          <cell r="AI78">
            <v>2.5945370370172895</v>
          </cell>
        </row>
        <row r="79">
          <cell r="AG79" t="str">
            <v>Lincoln Ave &amp; Belmont Ave</v>
          </cell>
          <cell r="AH79">
            <v>58</v>
          </cell>
          <cell r="AI79">
            <v>0.63634259257378289</v>
          </cell>
        </row>
        <row r="80">
          <cell r="AG80" t="str">
            <v>Desplaines St &amp; Jackson Blvd</v>
          </cell>
          <cell r="AH80">
            <v>57</v>
          </cell>
          <cell r="AI80">
            <v>3.4854050926514901</v>
          </cell>
        </row>
        <row r="81">
          <cell r="AG81" t="str">
            <v>Canal St &amp; Adams St</v>
          </cell>
          <cell r="AH81">
            <v>57</v>
          </cell>
          <cell r="AI81">
            <v>1.6824305555273895</v>
          </cell>
        </row>
        <row r="82">
          <cell r="AG82" t="str">
            <v>Lincoln Ave &amp; Fullerton Ave</v>
          </cell>
          <cell r="AH82">
            <v>57</v>
          </cell>
          <cell r="AI82">
            <v>0.47627314809506061</v>
          </cell>
        </row>
        <row r="83">
          <cell r="AG83" t="str">
            <v>Rush St &amp; Superior St</v>
          </cell>
          <cell r="AH83">
            <v>56</v>
          </cell>
          <cell r="AI83">
            <v>1.3387384259331156</v>
          </cell>
        </row>
        <row r="84">
          <cell r="AG84" t="str">
            <v>Shedd Aquarium</v>
          </cell>
          <cell r="AH84">
            <v>56</v>
          </cell>
          <cell r="AI84">
            <v>1.1910185185115552</v>
          </cell>
        </row>
        <row r="85">
          <cell r="AG85" t="str">
            <v>Lake Shore Dr &amp; Wellington Ave</v>
          </cell>
          <cell r="AH85">
            <v>56</v>
          </cell>
          <cell r="AI85">
            <v>1.0294791666965466</v>
          </cell>
        </row>
        <row r="86">
          <cell r="AG86" t="str">
            <v>Greenview Ave &amp; Fullerton Ave</v>
          </cell>
          <cell r="AH86">
            <v>56</v>
          </cell>
          <cell r="AI86">
            <v>0.77974537036789116</v>
          </cell>
        </row>
        <row r="87">
          <cell r="AG87" t="str">
            <v>Lincoln Ave &amp; Diversey Pkwy</v>
          </cell>
          <cell r="AH87">
            <v>56</v>
          </cell>
          <cell r="AI87">
            <v>0.62284722221374977</v>
          </cell>
        </row>
        <row r="88">
          <cell r="AG88" t="str">
            <v>Dayton St &amp; North Ave</v>
          </cell>
          <cell r="AH88">
            <v>56</v>
          </cell>
          <cell r="AI88">
            <v>0.49502314812707482</v>
          </cell>
        </row>
        <row r="89">
          <cell r="AG89" t="str">
            <v>Clark St &amp; 9th St (AMLI)</v>
          </cell>
          <cell r="AH89">
            <v>56</v>
          </cell>
          <cell r="AI89">
            <v>0.43490740740526235</v>
          </cell>
        </row>
        <row r="90">
          <cell r="AG90" t="str">
            <v>LaSalle Dr &amp; Huron St</v>
          </cell>
          <cell r="AH90">
            <v>55</v>
          </cell>
          <cell r="AI90">
            <v>1.0521874999831198</v>
          </cell>
        </row>
        <row r="91">
          <cell r="AG91" t="str">
            <v>Michigan Ave &amp; Oak St</v>
          </cell>
          <cell r="AH91">
            <v>55</v>
          </cell>
          <cell r="AI91">
            <v>0.98564814816199942</v>
          </cell>
        </row>
        <row r="92">
          <cell r="AG92" t="str">
            <v>Sheridan Rd &amp; Montrose Ave</v>
          </cell>
          <cell r="AH92">
            <v>55</v>
          </cell>
          <cell r="AI92">
            <v>0.55373842594417511</v>
          </cell>
        </row>
        <row r="93">
          <cell r="AG93" t="str">
            <v>Ritchie Ct &amp; Banks St</v>
          </cell>
          <cell r="AH93">
            <v>54</v>
          </cell>
          <cell r="AI93">
            <v>1.8959027777818847</v>
          </cell>
        </row>
        <row r="94">
          <cell r="AG94" t="str">
            <v>Sheffield Ave &amp; Kingsbury St</v>
          </cell>
          <cell r="AH94">
            <v>54</v>
          </cell>
          <cell r="AI94">
            <v>1.4225925925857155</v>
          </cell>
        </row>
        <row r="95">
          <cell r="AG95" t="str">
            <v>Clark St &amp; Chicago Ave</v>
          </cell>
          <cell r="AH95">
            <v>54</v>
          </cell>
          <cell r="AI95">
            <v>0.63261574073840166</v>
          </cell>
        </row>
        <row r="96">
          <cell r="AG96" t="str">
            <v>Clark St &amp; Schiller St</v>
          </cell>
          <cell r="AH96">
            <v>54</v>
          </cell>
          <cell r="AI96">
            <v>0.60834490745037328</v>
          </cell>
        </row>
        <row r="97">
          <cell r="AG97" t="str">
            <v>Pine Grove Ave &amp; Irving Park Rd</v>
          </cell>
          <cell r="AH97">
            <v>54</v>
          </cell>
          <cell r="AI97">
            <v>0.56140046295331558</v>
          </cell>
        </row>
        <row r="98">
          <cell r="AG98" t="str">
            <v>Orleans St &amp; Chestnut St (NEXT Apts)</v>
          </cell>
          <cell r="AH98">
            <v>54</v>
          </cell>
          <cell r="AI98">
            <v>0.52379629630740965</v>
          </cell>
        </row>
        <row r="99">
          <cell r="AG99" t="str">
            <v>Sheffield Ave &amp; Fullerton Ave</v>
          </cell>
          <cell r="AH99">
            <v>54</v>
          </cell>
          <cell r="AI99">
            <v>0.41396990741486661</v>
          </cell>
        </row>
        <row r="100">
          <cell r="AG100" t="str">
            <v>Mies van der Rohe Way &amp; Chestnut St</v>
          </cell>
          <cell r="AH100">
            <v>53</v>
          </cell>
          <cell r="AI100">
            <v>1.7298032407197752</v>
          </cell>
        </row>
        <row r="101">
          <cell r="AG101" t="str">
            <v>New St &amp; Illinois St</v>
          </cell>
          <cell r="AH101">
            <v>53</v>
          </cell>
          <cell r="AI101">
            <v>0.93156250000902219</v>
          </cell>
        </row>
        <row r="102">
          <cell r="AG102" t="str">
            <v>Franklin St &amp; Jackson Blvd</v>
          </cell>
          <cell r="AH102">
            <v>53</v>
          </cell>
          <cell r="AI102">
            <v>0.82343749998835847</v>
          </cell>
        </row>
        <row r="103">
          <cell r="AG103" t="str">
            <v>Desplaines St &amp; Randolph St</v>
          </cell>
          <cell r="AH103">
            <v>53</v>
          </cell>
          <cell r="AI103">
            <v>0.61614583331538597</v>
          </cell>
        </row>
        <row r="104">
          <cell r="AG104" t="str">
            <v>Racine Ave &amp; Fullerton Ave</v>
          </cell>
          <cell r="AH104">
            <v>53</v>
          </cell>
          <cell r="AI104">
            <v>0.53096064815326827</v>
          </cell>
        </row>
        <row r="105">
          <cell r="AG105" t="str">
            <v>Wabash Ave &amp; Adams St</v>
          </cell>
          <cell r="AH105">
            <v>52</v>
          </cell>
          <cell r="AI105">
            <v>4.2473263888823567</v>
          </cell>
        </row>
        <row r="106">
          <cell r="AG106" t="str">
            <v>Lake Shore Dr &amp; Ohio St</v>
          </cell>
          <cell r="AH106">
            <v>52</v>
          </cell>
          <cell r="AI106">
            <v>2.8634490740514593</v>
          </cell>
        </row>
        <row r="107">
          <cell r="AG107" t="str">
            <v>Lake Shore Dr &amp; Diversey Pkwy</v>
          </cell>
          <cell r="AH107">
            <v>52</v>
          </cell>
          <cell r="AI107">
            <v>0.71069444443128305</v>
          </cell>
        </row>
        <row r="108">
          <cell r="AG108" t="str">
            <v>Wood St &amp; Milwaukee Ave</v>
          </cell>
          <cell r="AH108">
            <v>52</v>
          </cell>
          <cell r="AI108">
            <v>0.5450578703530482</v>
          </cell>
        </row>
        <row r="109">
          <cell r="AG109" t="str">
            <v>Cornell Ave &amp; Hyde Park Blvd</v>
          </cell>
          <cell r="AH109">
            <v>51</v>
          </cell>
          <cell r="AI109">
            <v>1.7698958333203336</v>
          </cell>
        </row>
        <row r="110">
          <cell r="AG110" t="str">
            <v>Wells St &amp; Hubbard St</v>
          </cell>
          <cell r="AH110">
            <v>51</v>
          </cell>
          <cell r="AI110">
            <v>1.5958217592851724</v>
          </cell>
        </row>
        <row r="111">
          <cell r="AG111" t="str">
            <v>LaSalle St &amp; Jackson Blvd</v>
          </cell>
          <cell r="AH111">
            <v>50</v>
          </cell>
          <cell r="AI111">
            <v>1.725694444430701</v>
          </cell>
        </row>
        <row r="112">
          <cell r="AG112" t="str">
            <v>Kedzie Ave &amp; Milwaukee Ave</v>
          </cell>
          <cell r="AH112">
            <v>50</v>
          </cell>
          <cell r="AI112">
            <v>0.9973611111054197</v>
          </cell>
        </row>
        <row r="113">
          <cell r="AG113" t="str">
            <v>Clinton St &amp; Roosevelt Rd</v>
          </cell>
          <cell r="AH113">
            <v>50</v>
          </cell>
          <cell r="AI113">
            <v>0.96846064813144039</v>
          </cell>
        </row>
        <row r="114">
          <cell r="AG114" t="str">
            <v>Michigan Ave &amp; Madison St</v>
          </cell>
          <cell r="AH114">
            <v>50</v>
          </cell>
          <cell r="AI114">
            <v>0.9663310185278533</v>
          </cell>
        </row>
        <row r="115">
          <cell r="AG115" t="str">
            <v>Sedgwick St &amp; Webster Ave</v>
          </cell>
          <cell r="AH115">
            <v>50</v>
          </cell>
          <cell r="AI115">
            <v>0.43759259258513339</v>
          </cell>
        </row>
        <row r="116">
          <cell r="AG116" t="str">
            <v>Michigan Ave &amp; Ida B Wells Dr</v>
          </cell>
          <cell r="AH116">
            <v>49</v>
          </cell>
          <cell r="AI116">
            <v>1.3333680555369938</v>
          </cell>
        </row>
        <row r="117">
          <cell r="AG117" t="str">
            <v>Larrabee St &amp; Kingsbury St</v>
          </cell>
          <cell r="AH117">
            <v>49</v>
          </cell>
          <cell r="AI117">
            <v>0.63781249997555278</v>
          </cell>
        </row>
        <row r="118">
          <cell r="AG118" t="str">
            <v>University Ave &amp; 57th St</v>
          </cell>
          <cell r="AH118">
            <v>49</v>
          </cell>
          <cell r="AI118">
            <v>0.41601851851737592</v>
          </cell>
        </row>
        <row r="119">
          <cell r="AG119" t="str">
            <v>Sheridan Rd &amp; Noyes St (NU)</v>
          </cell>
          <cell r="AH119">
            <v>48</v>
          </cell>
          <cell r="AI119">
            <v>4.55642361115315</v>
          </cell>
        </row>
        <row r="120">
          <cell r="AG120" t="str">
            <v>Damen Ave &amp; Charleston St</v>
          </cell>
          <cell r="AH120">
            <v>48</v>
          </cell>
          <cell r="AI120">
            <v>0.88511574074072996</v>
          </cell>
        </row>
        <row r="121">
          <cell r="AG121" t="str">
            <v>Clark St &amp; Winnemac Ave</v>
          </cell>
          <cell r="AH121">
            <v>48</v>
          </cell>
          <cell r="AI121">
            <v>0.75805555554688908</v>
          </cell>
        </row>
        <row r="122">
          <cell r="AG122" t="str">
            <v>Green St &amp; Madison St</v>
          </cell>
          <cell r="AH122">
            <v>48</v>
          </cell>
          <cell r="AI122">
            <v>0.72901620366610587</v>
          </cell>
        </row>
        <row r="123">
          <cell r="AG123" t="str">
            <v>Ravenswood Ave &amp; Lawrence Ave</v>
          </cell>
          <cell r="AH123">
            <v>48</v>
          </cell>
          <cell r="AI123">
            <v>0.40800925922667375</v>
          </cell>
        </row>
        <row r="124">
          <cell r="AG124" t="str">
            <v>Sheffield Ave &amp; Webster Ave</v>
          </cell>
          <cell r="AH124">
            <v>48</v>
          </cell>
          <cell r="AI124">
            <v>0.37672453707637032</v>
          </cell>
        </row>
        <row r="125">
          <cell r="AG125" t="str">
            <v>Michigan Ave &amp; Pearson St</v>
          </cell>
          <cell r="AH125">
            <v>47</v>
          </cell>
          <cell r="AI125">
            <v>1.1753240741163609</v>
          </cell>
        </row>
        <row r="126">
          <cell r="AG126" t="str">
            <v>Sedgwick St &amp; Huron St</v>
          </cell>
          <cell r="AH126">
            <v>47</v>
          </cell>
          <cell r="AI126">
            <v>0.41682870371732861</v>
          </cell>
        </row>
        <row r="127">
          <cell r="AG127" t="str">
            <v>McClurg Ct &amp; Erie St</v>
          </cell>
          <cell r="AH127">
            <v>45</v>
          </cell>
          <cell r="AI127">
            <v>0.97065972223208519</v>
          </cell>
        </row>
        <row r="128">
          <cell r="AG128" t="str">
            <v>State St &amp; Kinzie St</v>
          </cell>
          <cell r="AH128">
            <v>45</v>
          </cell>
          <cell r="AI128">
            <v>0.89275462963269092</v>
          </cell>
        </row>
        <row r="129">
          <cell r="AG129" t="str">
            <v>Noble St &amp; Milwaukee Ave</v>
          </cell>
          <cell r="AH129">
            <v>45</v>
          </cell>
          <cell r="AI129">
            <v>0.58629629629285773</v>
          </cell>
        </row>
        <row r="130">
          <cell r="AG130" t="str">
            <v>Clark St &amp; Berwyn Ave</v>
          </cell>
          <cell r="AH130">
            <v>45</v>
          </cell>
          <cell r="AI130">
            <v>0.54001157407037681</v>
          </cell>
        </row>
        <row r="131">
          <cell r="AG131" t="str">
            <v>Clarendon Ave &amp; Gordon Ter</v>
          </cell>
          <cell r="AH131">
            <v>45</v>
          </cell>
          <cell r="AI131">
            <v>0.50616898146108724</v>
          </cell>
        </row>
        <row r="132">
          <cell r="AG132" t="str">
            <v>Delano Ct &amp; Roosevelt Rd</v>
          </cell>
          <cell r="AH132">
            <v>45</v>
          </cell>
          <cell r="AI132">
            <v>0.49729166666656965</v>
          </cell>
        </row>
        <row r="133">
          <cell r="AG133" t="str">
            <v>Damen Ave &amp; Pierce Ave</v>
          </cell>
          <cell r="AH133">
            <v>45</v>
          </cell>
          <cell r="AI133">
            <v>0.40473379632749129</v>
          </cell>
        </row>
        <row r="134">
          <cell r="AG134" t="str">
            <v>Sheffield Ave &amp; Wrightwood Ave</v>
          </cell>
          <cell r="AH134">
            <v>45</v>
          </cell>
          <cell r="AI134">
            <v>0.38968749997729901</v>
          </cell>
        </row>
        <row r="135">
          <cell r="AG135" t="str">
            <v>Shore Dr &amp; 55th St</v>
          </cell>
          <cell r="AH135">
            <v>44</v>
          </cell>
          <cell r="AI135">
            <v>0.78405092593311565</v>
          </cell>
        </row>
        <row r="136">
          <cell r="AG136" t="str">
            <v>Cityfront Plaza Dr &amp; Pioneer Ct</v>
          </cell>
          <cell r="AH136">
            <v>44</v>
          </cell>
          <cell r="AI136">
            <v>0.65931712961901212</v>
          </cell>
        </row>
        <row r="137">
          <cell r="AG137" t="str">
            <v>Clarendon Ave &amp; Leland Ave</v>
          </cell>
          <cell r="AH137">
            <v>44</v>
          </cell>
          <cell r="AI137">
            <v>0.5975115740657202</v>
          </cell>
        </row>
        <row r="138">
          <cell r="AG138" t="str">
            <v>Stetson Ave &amp; South Water St</v>
          </cell>
          <cell r="AH138">
            <v>44</v>
          </cell>
          <cell r="AI138">
            <v>0.38923611108475598</v>
          </cell>
        </row>
        <row r="139">
          <cell r="AG139" t="str">
            <v>Marshfield Ave &amp; Cortland St</v>
          </cell>
          <cell r="AH139">
            <v>43</v>
          </cell>
          <cell r="AI139">
            <v>1.0967708333773771</v>
          </cell>
        </row>
        <row r="140">
          <cell r="AG140" t="str">
            <v>Canal St &amp; Madison St</v>
          </cell>
          <cell r="AH140">
            <v>43</v>
          </cell>
          <cell r="AI140">
            <v>0.88616898148029577</v>
          </cell>
        </row>
        <row r="141">
          <cell r="AG141" t="str">
            <v>Aberdeen St &amp; Randolph St</v>
          </cell>
          <cell r="AH141">
            <v>43</v>
          </cell>
          <cell r="AI141">
            <v>0.50049768516328186</v>
          </cell>
        </row>
        <row r="142">
          <cell r="AG142" t="str">
            <v>Burling St &amp; Diversey Pkwy</v>
          </cell>
          <cell r="AH142">
            <v>43</v>
          </cell>
          <cell r="AI142">
            <v>0.38273148149164626</v>
          </cell>
        </row>
        <row r="143">
          <cell r="AG143" t="str">
            <v>Jefferson St &amp; Monroe St</v>
          </cell>
          <cell r="AH143">
            <v>43</v>
          </cell>
          <cell r="AI143">
            <v>0.37792824077769183</v>
          </cell>
        </row>
        <row r="144">
          <cell r="AG144" t="str">
            <v>Rush St &amp; Hubbard St</v>
          </cell>
          <cell r="AH144">
            <v>42</v>
          </cell>
          <cell r="AI144">
            <v>1.3808796296507353</v>
          </cell>
        </row>
        <row r="145">
          <cell r="AG145" t="str">
            <v>Clarendon Ave &amp; Junior Ter</v>
          </cell>
          <cell r="AH145">
            <v>42</v>
          </cell>
          <cell r="AI145">
            <v>0.65809027775685536</v>
          </cell>
        </row>
        <row r="146">
          <cell r="AG146" t="str">
            <v>Broadway &amp; Belmont Ave</v>
          </cell>
          <cell r="AH146">
            <v>42</v>
          </cell>
          <cell r="AI146">
            <v>0.5079050925996853</v>
          </cell>
        </row>
        <row r="147">
          <cell r="AG147" t="str">
            <v>Franklin St &amp; Monroe St</v>
          </cell>
          <cell r="AH147">
            <v>42</v>
          </cell>
          <cell r="AI147">
            <v>0.476701388892252</v>
          </cell>
        </row>
        <row r="148">
          <cell r="AG148" t="str">
            <v>Clinton St &amp; Lake St</v>
          </cell>
          <cell r="AH148">
            <v>42</v>
          </cell>
          <cell r="AI148">
            <v>0.34006944442080567</v>
          </cell>
        </row>
        <row r="149">
          <cell r="AG149" t="str">
            <v>Lincoln Park Conservatory</v>
          </cell>
          <cell r="AH149">
            <v>41</v>
          </cell>
          <cell r="AI149">
            <v>3.0959374999802094</v>
          </cell>
        </row>
        <row r="150">
          <cell r="AG150" t="str">
            <v>Southport Ave &amp; Belmont Ave</v>
          </cell>
          <cell r="AH150">
            <v>41</v>
          </cell>
          <cell r="AI150">
            <v>1.3754398148230393</v>
          </cell>
        </row>
        <row r="151">
          <cell r="AG151" t="str">
            <v>Fort Dearborn Dr &amp; 31st St</v>
          </cell>
          <cell r="AH151">
            <v>41</v>
          </cell>
          <cell r="AI151">
            <v>0.94292824073636439</v>
          </cell>
        </row>
        <row r="152">
          <cell r="AG152" t="str">
            <v>Clark St &amp; Lake St</v>
          </cell>
          <cell r="AH152">
            <v>41</v>
          </cell>
          <cell r="AI152">
            <v>0.56450231478811475</v>
          </cell>
        </row>
        <row r="153">
          <cell r="AG153" t="str">
            <v>Damen Ave &amp; Chicago Ave</v>
          </cell>
          <cell r="AH153">
            <v>41</v>
          </cell>
          <cell r="AI153">
            <v>0.4665740740892943</v>
          </cell>
        </row>
        <row r="154">
          <cell r="AG154" t="str">
            <v>Franklin St &amp; Chicago Ave</v>
          </cell>
          <cell r="AH154">
            <v>41</v>
          </cell>
          <cell r="AI154">
            <v>0.41140046295186039</v>
          </cell>
        </row>
        <row r="155">
          <cell r="AG155" t="str">
            <v>Larrabee St &amp; Division St</v>
          </cell>
          <cell r="AH155">
            <v>41</v>
          </cell>
          <cell r="AI155">
            <v>0.27379629630740965</v>
          </cell>
        </row>
        <row r="156">
          <cell r="AG156" t="str">
            <v>LaSalle St &amp; Washington St</v>
          </cell>
          <cell r="AH156">
            <v>40</v>
          </cell>
          <cell r="AI156">
            <v>0.81671296291460749</v>
          </cell>
        </row>
        <row r="157">
          <cell r="AG157" t="str">
            <v>Green St &amp; Randolph St</v>
          </cell>
          <cell r="AH157">
            <v>40</v>
          </cell>
          <cell r="AI157">
            <v>0.51584490740060573</v>
          </cell>
        </row>
        <row r="158">
          <cell r="AG158" t="str">
            <v>Honore St &amp; Division St</v>
          </cell>
          <cell r="AH158">
            <v>40</v>
          </cell>
          <cell r="AI158">
            <v>0.44028935184906004</v>
          </cell>
        </row>
        <row r="159">
          <cell r="AG159" t="str">
            <v>Damen Ave &amp; Thomas St (Augusta Blvd)</v>
          </cell>
          <cell r="AH159">
            <v>40</v>
          </cell>
          <cell r="AI159">
            <v>0.41288194443040993</v>
          </cell>
        </row>
        <row r="160">
          <cell r="AG160" t="str">
            <v>Sheffield Ave &amp; Willow St</v>
          </cell>
          <cell r="AH160">
            <v>40</v>
          </cell>
          <cell r="AI160">
            <v>0.37592592593136942</v>
          </cell>
        </row>
        <row r="161">
          <cell r="AG161" t="str">
            <v>Winthrop Ave &amp; Lawrence Ave</v>
          </cell>
          <cell r="AH161">
            <v>40</v>
          </cell>
          <cell r="AI161">
            <v>0.33423611112812068</v>
          </cell>
        </row>
        <row r="162">
          <cell r="AG162" t="str">
            <v>State St &amp; Van Buren St</v>
          </cell>
          <cell r="AH162">
            <v>39</v>
          </cell>
          <cell r="AI162">
            <v>1.0832638888896327</v>
          </cell>
        </row>
        <row r="163">
          <cell r="AG163" t="str">
            <v>Ellis Ave &amp; 58th St</v>
          </cell>
          <cell r="AH163">
            <v>39</v>
          </cell>
          <cell r="AI163">
            <v>0.44785879630944692</v>
          </cell>
        </row>
        <row r="164">
          <cell r="AG164" t="str">
            <v>California Ave &amp; Milwaukee Ave</v>
          </cell>
          <cell r="AH164">
            <v>39</v>
          </cell>
          <cell r="AI164">
            <v>0.41364583333051996</v>
          </cell>
        </row>
        <row r="165">
          <cell r="AG165" t="str">
            <v>State St &amp; Harrison St</v>
          </cell>
          <cell r="AH165">
            <v>38</v>
          </cell>
          <cell r="AI165">
            <v>0.81445601851009997</v>
          </cell>
        </row>
        <row r="166">
          <cell r="AG166" t="str">
            <v>Woodlawn Ave &amp; 55th St</v>
          </cell>
          <cell r="AH166">
            <v>38</v>
          </cell>
          <cell r="AI166">
            <v>0.4437500000349246</v>
          </cell>
        </row>
        <row r="167">
          <cell r="AG167" t="str">
            <v>Sheridan Rd &amp; Buena Ave</v>
          </cell>
          <cell r="AH167">
            <v>37</v>
          </cell>
          <cell r="AI167">
            <v>0.53138888887770008</v>
          </cell>
        </row>
        <row r="168">
          <cell r="AG168" t="str">
            <v>Wells St &amp; Walton St</v>
          </cell>
          <cell r="AH168">
            <v>37</v>
          </cell>
          <cell r="AI168">
            <v>0.41468750000058208</v>
          </cell>
        </row>
        <row r="169">
          <cell r="AG169" t="str">
            <v>Dearborn St &amp; Monroe St</v>
          </cell>
          <cell r="AH169">
            <v>36</v>
          </cell>
          <cell r="AI169">
            <v>1.3340624999764259</v>
          </cell>
        </row>
        <row r="170">
          <cell r="AG170" t="str">
            <v>Wabash Ave &amp; 9th St</v>
          </cell>
          <cell r="AH170">
            <v>36</v>
          </cell>
          <cell r="AI170">
            <v>1.0217824074206874</v>
          </cell>
        </row>
        <row r="171">
          <cell r="AG171" t="str">
            <v>Chicago Ave &amp; Sheridan Rd</v>
          </cell>
          <cell r="AH171">
            <v>36</v>
          </cell>
          <cell r="AI171">
            <v>0.92869212966616033</v>
          </cell>
        </row>
        <row r="172">
          <cell r="AG172" t="str">
            <v>Clark St &amp; North Ave</v>
          </cell>
          <cell r="AH172">
            <v>36</v>
          </cell>
          <cell r="AI172">
            <v>0.58524305553146405</v>
          </cell>
        </row>
        <row r="173">
          <cell r="AG173" t="str">
            <v>Milwaukee Ave &amp; Wabansia Ave</v>
          </cell>
          <cell r="AH173">
            <v>36</v>
          </cell>
          <cell r="AI173">
            <v>0.39204861111647915</v>
          </cell>
        </row>
        <row r="174">
          <cell r="AG174" t="str">
            <v>Ogden Ave &amp; Chicago Ave</v>
          </cell>
          <cell r="AH174">
            <v>36</v>
          </cell>
          <cell r="AI174">
            <v>0.33678240739391185</v>
          </cell>
        </row>
        <row r="175">
          <cell r="AG175" t="str">
            <v>Broadway &amp; Berwyn Ave</v>
          </cell>
          <cell r="AH175">
            <v>35</v>
          </cell>
          <cell r="AI175">
            <v>4.6164699073997326</v>
          </cell>
        </row>
        <row r="176">
          <cell r="AG176" t="str">
            <v>Buckingham Fountain</v>
          </cell>
          <cell r="AH176">
            <v>35</v>
          </cell>
          <cell r="AI176">
            <v>2.8086226851737592</v>
          </cell>
        </row>
        <row r="177">
          <cell r="AG177" t="str">
            <v>Blackstone Ave &amp; Hyde Park Blvd</v>
          </cell>
          <cell r="AH177">
            <v>35</v>
          </cell>
          <cell r="AI177">
            <v>0.93123842591012362</v>
          </cell>
        </row>
        <row r="178">
          <cell r="AG178" t="str">
            <v>Adler Planetarium</v>
          </cell>
          <cell r="AH178">
            <v>35</v>
          </cell>
          <cell r="AI178">
            <v>0.79137731481023366</v>
          </cell>
        </row>
        <row r="179">
          <cell r="AG179" t="str">
            <v>Logan Blvd &amp; Elston Ave</v>
          </cell>
          <cell r="AH179">
            <v>35</v>
          </cell>
          <cell r="AI179">
            <v>0.45726851847575745</v>
          </cell>
        </row>
        <row r="180">
          <cell r="AG180" t="str">
            <v>Southport Ave &amp; Irving Park Rd</v>
          </cell>
          <cell r="AH180">
            <v>35</v>
          </cell>
          <cell r="AI180">
            <v>0.45560185187059687</v>
          </cell>
        </row>
        <row r="181">
          <cell r="AG181" t="str">
            <v>Peoria St &amp; Jackson Blvd</v>
          </cell>
          <cell r="AH181">
            <v>35</v>
          </cell>
          <cell r="AI181">
            <v>0.38784722219133982</v>
          </cell>
        </row>
        <row r="182">
          <cell r="AG182" t="str">
            <v>Larrabee St &amp; Armitage Ave</v>
          </cell>
          <cell r="AH182">
            <v>35</v>
          </cell>
          <cell r="AI182">
            <v>0.29520833333663177</v>
          </cell>
        </row>
        <row r="183">
          <cell r="AG183" t="str">
            <v>Halsted St &amp; Dickens Ave</v>
          </cell>
          <cell r="AH183">
            <v>34</v>
          </cell>
          <cell r="AI183">
            <v>0.55880787037312984</v>
          </cell>
        </row>
        <row r="184">
          <cell r="AG184" t="str">
            <v>Aberdeen St &amp; Monroe St</v>
          </cell>
          <cell r="AH184">
            <v>34</v>
          </cell>
          <cell r="AI184">
            <v>0.47894675921997987</v>
          </cell>
        </row>
        <row r="185">
          <cell r="AG185" t="str">
            <v>State St &amp; Pearson St</v>
          </cell>
          <cell r="AH185">
            <v>34</v>
          </cell>
          <cell r="AI185">
            <v>0.45500000000902219</v>
          </cell>
        </row>
        <row r="186">
          <cell r="AG186" t="str">
            <v>Damen Ave &amp; Cortland St</v>
          </cell>
          <cell r="AH186">
            <v>34</v>
          </cell>
          <cell r="AI186">
            <v>0.45035879628267139</v>
          </cell>
        </row>
        <row r="187">
          <cell r="AG187" t="str">
            <v>Clark St &amp; Leland Ave</v>
          </cell>
          <cell r="AH187">
            <v>34</v>
          </cell>
          <cell r="AI187">
            <v>0.37828703703416977</v>
          </cell>
        </row>
        <row r="188">
          <cell r="AG188" t="str">
            <v>Halsted St &amp; Maxwell St</v>
          </cell>
          <cell r="AH188">
            <v>34</v>
          </cell>
          <cell r="AI188">
            <v>0.36664351850777166</v>
          </cell>
        </row>
        <row r="189">
          <cell r="AG189" t="str">
            <v>Western Ave &amp; Walton St</v>
          </cell>
          <cell r="AH189">
            <v>34</v>
          </cell>
          <cell r="AI189">
            <v>0.35166666669101687</v>
          </cell>
        </row>
        <row r="190">
          <cell r="AG190" t="str">
            <v>Sangamon St &amp; Washington Blvd</v>
          </cell>
          <cell r="AH190">
            <v>33</v>
          </cell>
          <cell r="AI190">
            <v>0.61631944443070097</v>
          </cell>
        </row>
        <row r="191">
          <cell r="AG191" t="str">
            <v>Western Ave &amp; Winnebago Ave</v>
          </cell>
          <cell r="AH191">
            <v>33</v>
          </cell>
          <cell r="AI191">
            <v>0.33100694446329726</v>
          </cell>
        </row>
        <row r="192">
          <cell r="AG192" t="str">
            <v>Carpenter St &amp; Huron St</v>
          </cell>
          <cell r="AH192">
            <v>33</v>
          </cell>
          <cell r="AI192">
            <v>0.26664351850922685</v>
          </cell>
        </row>
        <row r="193">
          <cell r="AG193" t="str">
            <v>Orleans St &amp; Hubbard St</v>
          </cell>
          <cell r="AH193">
            <v>32</v>
          </cell>
          <cell r="AI193">
            <v>0.40255787036585389</v>
          </cell>
        </row>
        <row r="194">
          <cell r="AG194" t="str">
            <v>Halsted St &amp; Willow St</v>
          </cell>
          <cell r="AH194">
            <v>32</v>
          </cell>
          <cell r="AI194">
            <v>0.28430555558588821</v>
          </cell>
        </row>
        <row r="195">
          <cell r="AG195" t="str">
            <v>Loomis St &amp; Lexington St</v>
          </cell>
          <cell r="AH195">
            <v>31</v>
          </cell>
          <cell r="AI195">
            <v>0.29131944445543922</v>
          </cell>
        </row>
        <row r="196">
          <cell r="AG196" t="str">
            <v>Mies van der Rohe Way &amp; Chicago Ave</v>
          </cell>
          <cell r="AH196">
            <v>31</v>
          </cell>
          <cell r="AI196">
            <v>0.2834722222542041</v>
          </cell>
        </row>
        <row r="197">
          <cell r="AG197" t="str">
            <v>Clinton St &amp; Washington Blvd</v>
          </cell>
          <cell r="AH197">
            <v>31</v>
          </cell>
          <cell r="AI197">
            <v>0.20618055554950843</v>
          </cell>
        </row>
        <row r="198">
          <cell r="AG198" t="str">
            <v>Michigan Ave &amp; Jackson Blvd</v>
          </cell>
          <cell r="AH198">
            <v>30</v>
          </cell>
          <cell r="AI198">
            <v>0.51988425926538184</v>
          </cell>
        </row>
        <row r="199">
          <cell r="AG199" t="str">
            <v>Lincoln Ave &amp; Winona St</v>
          </cell>
          <cell r="AH199">
            <v>30</v>
          </cell>
          <cell r="AI199">
            <v>0.36766203700972255</v>
          </cell>
        </row>
        <row r="200">
          <cell r="AG200" t="str">
            <v>Wolcott Ave &amp; Polk St</v>
          </cell>
          <cell r="AH200">
            <v>30</v>
          </cell>
          <cell r="AI200">
            <v>0.34783564813551493</v>
          </cell>
        </row>
        <row r="201">
          <cell r="AG201" t="str">
            <v>Damen Ave &amp; Leland Ave</v>
          </cell>
          <cell r="AH201">
            <v>30</v>
          </cell>
          <cell r="AI201">
            <v>0.3279282407311257</v>
          </cell>
        </row>
        <row r="202">
          <cell r="AG202" t="str">
            <v>Lake Park Ave &amp; 56th St</v>
          </cell>
          <cell r="AH202">
            <v>30</v>
          </cell>
          <cell r="AI202">
            <v>0.31001157405262347</v>
          </cell>
        </row>
        <row r="203">
          <cell r="AG203" t="str">
            <v>Southport Ave &amp; Wrightwood Ave</v>
          </cell>
          <cell r="AH203">
            <v>30</v>
          </cell>
          <cell r="AI203">
            <v>0.22631944443128305</v>
          </cell>
        </row>
        <row r="204">
          <cell r="AG204" t="str">
            <v>Albany Ave &amp; Bloomingdale Ave</v>
          </cell>
          <cell r="AH204">
            <v>29</v>
          </cell>
          <cell r="AI204">
            <v>0.40894675925665069</v>
          </cell>
        </row>
        <row r="205">
          <cell r="AG205" t="str">
            <v>Wabash Ave &amp; 16th St</v>
          </cell>
          <cell r="AH205">
            <v>29</v>
          </cell>
          <cell r="AI205">
            <v>0.29223379630275303</v>
          </cell>
        </row>
        <row r="206">
          <cell r="AG206" t="str">
            <v>Canal St &amp; Taylor St</v>
          </cell>
          <cell r="AH206">
            <v>29</v>
          </cell>
          <cell r="AI206">
            <v>0.23681712964025792</v>
          </cell>
        </row>
        <row r="207">
          <cell r="AG207" t="str">
            <v>Clark St &amp; Ida B Wells Dr</v>
          </cell>
          <cell r="AH207">
            <v>28</v>
          </cell>
          <cell r="AI207">
            <v>0.66844907408085419</v>
          </cell>
        </row>
        <row r="208">
          <cell r="AG208" t="str">
            <v>Financial Pl &amp; Ida B Wells Dr</v>
          </cell>
          <cell r="AH208">
            <v>28</v>
          </cell>
          <cell r="AI208">
            <v>0.54390046298067318</v>
          </cell>
        </row>
        <row r="209">
          <cell r="AG209" t="str">
            <v>California Ave &amp; Altgeld St</v>
          </cell>
          <cell r="AH209">
            <v>28</v>
          </cell>
          <cell r="AI209">
            <v>0.47321759258193197</v>
          </cell>
        </row>
        <row r="210">
          <cell r="AG210" t="str">
            <v>Leavitt St &amp; North Ave</v>
          </cell>
          <cell r="AH210">
            <v>28</v>
          </cell>
          <cell r="AI210">
            <v>0.33391203705104999</v>
          </cell>
        </row>
        <row r="211">
          <cell r="AG211" t="str">
            <v>Paulina Ave &amp; North Ave</v>
          </cell>
          <cell r="AH211">
            <v>28</v>
          </cell>
          <cell r="AI211">
            <v>0.29579861110687489</v>
          </cell>
        </row>
        <row r="212">
          <cell r="AG212" t="str">
            <v>Fairbanks St &amp; Superior St</v>
          </cell>
          <cell r="AH212">
            <v>28</v>
          </cell>
          <cell r="AI212">
            <v>0.2955902777830488</v>
          </cell>
        </row>
        <row r="213">
          <cell r="AG213" t="str">
            <v>Lincoln Ave &amp; Roscoe St</v>
          </cell>
          <cell r="AH213">
            <v>27</v>
          </cell>
          <cell r="AI213">
            <v>1.1548611111138598</v>
          </cell>
        </row>
        <row r="214">
          <cell r="AG214" t="str">
            <v>Marine Dr &amp; Ainslie St</v>
          </cell>
          <cell r="AH214">
            <v>27</v>
          </cell>
          <cell r="AI214">
            <v>0.59824074072093936</v>
          </cell>
        </row>
        <row r="215">
          <cell r="AG215" t="str">
            <v>Lakefront Trail &amp; Bryn Mawr Ave</v>
          </cell>
          <cell r="AH215">
            <v>27</v>
          </cell>
          <cell r="AI215">
            <v>0.53967592595290625</v>
          </cell>
        </row>
        <row r="216">
          <cell r="AG216" t="str">
            <v>MLK Jr Dr &amp; 29th St</v>
          </cell>
          <cell r="AH216">
            <v>27</v>
          </cell>
          <cell r="AI216">
            <v>0.40868055554165039</v>
          </cell>
        </row>
        <row r="217">
          <cell r="AG217" t="str">
            <v>Paulina St &amp; Flournoy St</v>
          </cell>
          <cell r="AH217">
            <v>27</v>
          </cell>
          <cell r="AI217">
            <v>0.37535879632923752</v>
          </cell>
        </row>
        <row r="218">
          <cell r="AG218" t="str">
            <v>Canal St &amp; Monroe St</v>
          </cell>
          <cell r="AH218">
            <v>26</v>
          </cell>
          <cell r="AI218">
            <v>0.42393518520111684</v>
          </cell>
        </row>
        <row r="219">
          <cell r="AG219" t="str">
            <v>Calumet Ave &amp; 18th St</v>
          </cell>
          <cell r="AH219">
            <v>26</v>
          </cell>
          <cell r="AI219">
            <v>0.39655092595057795</v>
          </cell>
        </row>
        <row r="220">
          <cell r="AG220" t="str">
            <v>Ashland Ave &amp; Blackhawk St</v>
          </cell>
          <cell r="AH220">
            <v>26</v>
          </cell>
          <cell r="AI220">
            <v>0.34315972220792901</v>
          </cell>
        </row>
        <row r="221">
          <cell r="AG221" t="str">
            <v>Southport Ave &amp; Clark St</v>
          </cell>
          <cell r="AH221">
            <v>26</v>
          </cell>
          <cell r="AI221">
            <v>0.25081018518540077</v>
          </cell>
        </row>
        <row r="222">
          <cell r="AG222" t="str">
            <v>Clinton St &amp; Jackson Blvd</v>
          </cell>
          <cell r="AH222">
            <v>25</v>
          </cell>
          <cell r="AI222">
            <v>0.56784722224256257</v>
          </cell>
        </row>
        <row r="223">
          <cell r="AG223" t="str">
            <v>Leavitt St &amp; Chicago Ave</v>
          </cell>
          <cell r="AH223">
            <v>25</v>
          </cell>
          <cell r="AI223">
            <v>0.40630787036934635</v>
          </cell>
        </row>
        <row r="224">
          <cell r="AG224" t="str">
            <v>Glenwood Ave &amp; Morse Ave</v>
          </cell>
          <cell r="AH224">
            <v>25</v>
          </cell>
          <cell r="AI224">
            <v>0.36254629630275303</v>
          </cell>
        </row>
        <row r="225">
          <cell r="AG225" t="str">
            <v>Campbell Ave &amp; North Ave</v>
          </cell>
          <cell r="AH225">
            <v>25</v>
          </cell>
          <cell r="AI225">
            <v>0.35206018522148952</v>
          </cell>
        </row>
        <row r="226">
          <cell r="AG226" t="str">
            <v>Wood St &amp; Chicago Ave</v>
          </cell>
          <cell r="AH226">
            <v>25</v>
          </cell>
          <cell r="AI226">
            <v>0.31347222224576399</v>
          </cell>
        </row>
        <row r="227">
          <cell r="AG227" t="str">
            <v>Ashland Ave &amp; Grace St</v>
          </cell>
          <cell r="AH227">
            <v>25</v>
          </cell>
          <cell r="AI227">
            <v>0.27262731482915115</v>
          </cell>
        </row>
        <row r="228">
          <cell r="AG228" t="str">
            <v>Larrabee St &amp; North Ave</v>
          </cell>
          <cell r="AH228">
            <v>25</v>
          </cell>
          <cell r="AI228">
            <v>0.24597222222655546</v>
          </cell>
        </row>
        <row r="229">
          <cell r="AG229" t="str">
            <v>Aberdeen St &amp; Jackson Blvd</v>
          </cell>
          <cell r="AH229">
            <v>25</v>
          </cell>
          <cell r="AI229">
            <v>0.21258101851708489</v>
          </cell>
        </row>
        <row r="230">
          <cell r="AG230" t="str">
            <v>May St &amp; Taylor St</v>
          </cell>
          <cell r="AH230">
            <v>24</v>
          </cell>
          <cell r="AI230">
            <v>0.37420138889137888</v>
          </cell>
        </row>
        <row r="231">
          <cell r="AG231" t="str">
            <v>Stave St &amp; Armitage Ave</v>
          </cell>
          <cell r="AH231">
            <v>24</v>
          </cell>
          <cell r="AI231">
            <v>0.3459259259107057</v>
          </cell>
        </row>
        <row r="232">
          <cell r="AG232" t="str">
            <v>Lake Park Ave &amp; 53rd St</v>
          </cell>
          <cell r="AH232">
            <v>24</v>
          </cell>
          <cell r="AI232">
            <v>0.32981481480965158</v>
          </cell>
        </row>
        <row r="233">
          <cell r="AG233" t="str">
            <v>Ellis Ave &amp; 53rd St</v>
          </cell>
          <cell r="AH233">
            <v>24</v>
          </cell>
          <cell r="AI233">
            <v>0.32747685187496245</v>
          </cell>
        </row>
        <row r="234">
          <cell r="AG234" t="str">
            <v>Ashland Ave &amp; Grand Ave</v>
          </cell>
          <cell r="AH234">
            <v>24</v>
          </cell>
          <cell r="AI234">
            <v>0.22689814813929843</v>
          </cell>
        </row>
        <row r="235">
          <cell r="AG235" t="str">
            <v>Field Museum</v>
          </cell>
          <cell r="AH235">
            <v>23</v>
          </cell>
          <cell r="AI235">
            <v>1.3768518518700148</v>
          </cell>
        </row>
        <row r="236">
          <cell r="AG236" t="str">
            <v>Clark St &amp; Montrose Ave</v>
          </cell>
          <cell r="AH236">
            <v>23</v>
          </cell>
          <cell r="AI236">
            <v>0.49706018518918427</v>
          </cell>
        </row>
        <row r="237">
          <cell r="AG237" t="str">
            <v>Wacker Dr &amp; Washington St</v>
          </cell>
          <cell r="AH237">
            <v>23</v>
          </cell>
          <cell r="AI237">
            <v>0.3904976851772517</v>
          </cell>
        </row>
        <row r="238">
          <cell r="AG238" t="str">
            <v>Benson Ave &amp; Church St</v>
          </cell>
          <cell r="AH238">
            <v>23</v>
          </cell>
          <cell r="AI238">
            <v>0.38071759260492399</v>
          </cell>
        </row>
        <row r="239">
          <cell r="AG239" t="str">
            <v>Lakefront Trail &amp; Wilson Ave</v>
          </cell>
          <cell r="AH239">
            <v>23</v>
          </cell>
          <cell r="AI239">
            <v>0.3521990740482579</v>
          </cell>
        </row>
        <row r="240">
          <cell r="AG240" t="str">
            <v>Broadway &amp; Granville Ave</v>
          </cell>
          <cell r="AH240">
            <v>23</v>
          </cell>
          <cell r="AI240">
            <v>0.3340277777533629</v>
          </cell>
        </row>
        <row r="241">
          <cell r="AG241" t="str">
            <v>Humboldt Blvd &amp; Armitage Ave</v>
          </cell>
          <cell r="AH241">
            <v>23</v>
          </cell>
          <cell r="AI241">
            <v>0.31508101852523396</v>
          </cell>
        </row>
        <row r="242">
          <cell r="AG242" t="str">
            <v>Montrose Harbor</v>
          </cell>
          <cell r="AH242">
            <v>23</v>
          </cell>
          <cell r="AI242">
            <v>0.31206018518423662</v>
          </cell>
        </row>
        <row r="243">
          <cell r="AG243" t="str">
            <v>Sheridan Rd &amp; Lawrence Ave</v>
          </cell>
          <cell r="AH243">
            <v>23</v>
          </cell>
          <cell r="AI243">
            <v>0.27923611109144986</v>
          </cell>
        </row>
        <row r="244">
          <cell r="AG244" t="str">
            <v>Damen Ave &amp; Division St</v>
          </cell>
          <cell r="AH244">
            <v>23</v>
          </cell>
          <cell r="AI244">
            <v>0.24914351852930849</v>
          </cell>
        </row>
        <row r="245">
          <cell r="AG245" t="str">
            <v>900 W Harrison St</v>
          </cell>
          <cell r="AH245">
            <v>23</v>
          </cell>
          <cell r="AI245">
            <v>0.14370370371034369</v>
          </cell>
        </row>
        <row r="246">
          <cell r="AG246" t="str">
            <v>Winchester Ave &amp; Elston Ave</v>
          </cell>
          <cell r="AH246">
            <v>22</v>
          </cell>
          <cell r="AI246">
            <v>0.51032407409365987</v>
          </cell>
        </row>
        <row r="247">
          <cell r="AG247" t="str">
            <v>Halsted St &amp; Roosevelt Rd</v>
          </cell>
          <cell r="AH247">
            <v>22</v>
          </cell>
          <cell r="AI247">
            <v>0.49554398148029577</v>
          </cell>
        </row>
        <row r="248">
          <cell r="AG248" t="str">
            <v>Central Park Ave &amp; Elbridge Ave</v>
          </cell>
          <cell r="AH248">
            <v>22</v>
          </cell>
          <cell r="AI248">
            <v>0.43160879629431292</v>
          </cell>
        </row>
        <row r="249">
          <cell r="AG249" t="str">
            <v>Kedzie Ave &amp; Palmer Ct</v>
          </cell>
          <cell r="AH249">
            <v>22</v>
          </cell>
          <cell r="AI249">
            <v>0.31999999998515705</v>
          </cell>
        </row>
        <row r="250">
          <cell r="AG250" t="str">
            <v>Wood St &amp; Hubbard St</v>
          </cell>
          <cell r="AH250">
            <v>22</v>
          </cell>
          <cell r="AI250">
            <v>0.28965277778479503</v>
          </cell>
        </row>
        <row r="251">
          <cell r="AG251" t="str">
            <v>California Ave &amp; North Ave</v>
          </cell>
          <cell r="AH251">
            <v>22</v>
          </cell>
          <cell r="AI251">
            <v>0.27222222224372672</v>
          </cell>
        </row>
        <row r="252">
          <cell r="AG252" t="str">
            <v>Clark St &amp; Elmdale Ave</v>
          </cell>
          <cell r="AH252">
            <v>22</v>
          </cell>
          <cell r="AI252">
            <v>0.25670138888381189</v>
          </cell>
        </row>
        <row r="253">
          <cell r="AG253" t="str">
            <v>Wood St &amp; Augusta Blvd</v>
          </cell>
          <cell r="AH253">
            <v>22</v>
          </cell>
          <cell r="AI253">
            <v>0.23495370370801538</v>
          </cell>
        </row>
        <row r="254">
          <cell r="AG254" t="str">
            <v>Broadway &amp; Ridge Ave</v>
          </cell>
          <cell r="AH254">
            <v>21</v>
          </cell>
          <cell r="AI254">
            <v>0.5417013888945803</v>
          </cell>
        </row>
        <row r="255">
          <cell r="AG255" t="str">
            <v>Morgan St &amp; 18th St</v>
          </cell>
          <cell r="AH255">
            <v>21</v>
          </cell>
          <cell r="AI255">
            <v>0.46037037037604023</v>
          </cell>
        </row>
        <row r="256">
          <cell r="AG256" t="str">
            <v>Larrabee St &amp; Oak St</v>
          </cell>
          <cell r="AH256">
            <v>21</v>
          </cell>
          <cell r="AI256">
            <v>0.34979166666744277</v>
          </cell>
        </row>
        <row r="257">
          <cell r="AG257" t="str">
            <v>Damen Ave &amp; Grand Ave</v>
          </cell>
          <cell r="AH257">
            <v>21</v>
          </cell>
          <cell r="AI257">
            <v>0.22905092593282461</v>
          </cell>
        </row>
        <row r="258">
          <cell r="AG258" t="str">
            <v>Shields Ave &amp; 28th Pl</v>
          </cell>
          <cell r="AH258">
            <v>21</v>
          </cell>
          <cell r="AI258">
            <v>0.17717592594271991</v>
          </cell>
        </row>
        <row r="259">
          <cell r="AG259" t="str">
            <v>Blue Island Ave &amp; 18th St</v>
          </cell>
          <cell r="AH259">
            <v>20</v>
          </cell>
          <cell r="AI259">
            <v>14.068321759281389</v>
          </cell>
        </row>
        <row r="260">
          <cell r="AG260" t="str">
            <v>Sheridan Rd &amp; Loyola Ave</v>
          </cell>
          <cell r="AH260">
            <v>20</v>
          </cell>
          <cell r="AI260">
            <v>1.2851157407421852</v>
          </cell>
        </row>
        <row r="261">
          <cell r="AG261" t="str">
            <v>Halsted St &amp; Polk St</v>
          </cell>
          <cell r="AH261">
            <v>20</v>
          </cell>
          <cell r="AI261">
            <v>1.0175694444405963</v>
          </cell>
        </row>
        <row r="262">
          <cell r="AG262" t="str">
            <v>Broadway &amp; Thorndale Ave</v>
          </cell>
          <cell r="AH262">
            <v>20</v>
          </cell>
          <cell r="AI262">
            <v>0.68871527775627328</v>
          </cell>
        </row>
        <row r="263">
          <cell r="AG263" t="str">
            <v>Clark St &amp; Lunt Ave</v>
          </cell>
          <cell r="AH263">
            <v>20</v>
          </cell>
          <cell r="AI263">
            <v>0.41638888889428927</v>
          </cell>
        </row>
        <row r="264">
          <cell r="AG264" t="str">
            <v>Franklin St &amp; Adams St (Temp)</v>
          </cell>
          <cell r="AH264">
            <v>20</v>
          </cell>
          <cell r="AI264">
            <v>0.34899305553699378</v>
          </cell>
        </row>
        <row r="265">
          <cell r="AG265" t="str">
            <v>Southport Ave &amp; Clybourn Ave</v>
          </cell>
          <cell r="AH265">
            <v>20</v>
          </cell>
          <cell r="AI265">
            <v>0.28155092593078734</v>
          </cell>
        </row>
        <row r="266">
          <cell r="AG266" t="str">
            <v>State St &amp; 33rd St</v>
          </cell>
          <cell r="AH266">
            <v>20</v>
          </cell>
          <cell r="AI266">
            <v>0.24440972221782431</v>
          </cell>
        </row>
        <row r="267">
          <cell r="AG267" t="str">
            <v>Clark St &amp; Columbia Ave</v>
          </cell>
          <cell r="AH267">
            <v>20</v>
          </cell>
          <cell r="AI267">
            <v>0.21703703705134103</v>
          </cell>
        </row>
        <row r="268">
          <cell r="AG268" t="str">
            <v>Clybourn Ave &amp; Division St</v>
          </cell>
          <cell r="AH268">
            <v>20</v>
          </cell>
          <cell r="AI268">
            <v>0.17349537038535345</v>
          </cell>
        </row>
        <row r="269">
          <cell r="AG269" t="str">
            <v>Southport Ave &amp; Wellington Ave</v>
          </cell>
          <cell r="AH269">
            <v>20</v>
          </cell>
          <cell r="AI269">
            <v>0.16225694446620764</v>
          </cell>
        </row>
        <row r="270">
          <cell r="AG270" t="str">
            <v>Damen Ave &amp; Foster Ave</v>
          </cell>
          <cell r="AH270">
            <v>19</v>
          </cell>
          <cell r="AI270">
            <v>0.30480324075324461</v>
          </cell>
        </row>
        <row r="271">
          <cell r="AG271" t="str">
            <v>Campbell Ave &amp; Fullerton Ave</v>
          </cell>
          <cell r="AH271">
            <v>19</v>
          </cell>
          <cell r="AI271">
            <v>0.26938657407299615</v>
          </cell>
        </row>
        <row r="272">
          <cell r="AG272" t="str">
            <v>Western Ave &amp; Division St</v>
          </cell>
          <cell r="AH272">
            <v>19</v>
          </cell>
          <cell r="AI272">
            <v>0.24782407409657026</v>
          </cell>
        </row>
        <row r="273">
          <cell r="AG273" t="str">
            <v>Sheridan Rd &amp; Columbia Ave</v>
          </cell>
          <cell r="AH273">
            <v>19</v>
          </cell>
          <cell r="AI273">
            <v>0.23498842592380242</v>
          </cell>
        </row>
        <row r="274">
          <cell r="AG274" t="str">
            <v>Eckhart Park</v>
          </cell>
          <cell r="AH274">
            <v>19</v>
          </cell>
          <cell r="AI274">
            <v>0.22666666667646496</v>
          </cell>
        </row>
        <row r="275">
          <cell r="AG275" t="str">
            <v>Leavitt St &amp; Armitage Ave</v>
          </cell>
          <cell r="AH275">
            <v>19</v>
          </cell>
          <cell r="AI275">
            <v>0.22366898150357883</v>
          </cell>
        </row>
        <row r="276">
          <cell r="AG276" t="str">
            <v>Ada St &amp; Washington Blvd</v>
          </cell>
          <cell r="AH276">
            <v>19</v>
          </cell>
          <cell r="AI276">
            <v>0.17533564814948477</v>
          </cell>
        </row>
        <row r="277">
          <cell r="AG277" t="str">
            <v>Rhodes Ave &amp; 32nd St</v>
          </cell>
          <cell r="AH277">
            <v>19</v>
          </cell>
          <cell r="AI277">
            <v>0.16694444441964151</v>
          </cell>
        </row>
        <row r="278">
          <cell r="AG278" t="str">
            <v>Ashland Ave &amp; Wrightwood Ave</v>
          </cell>
          <cell r="AH278">
            <v>19</v>
          </cell>
          <cell r="AI278">
            <v>0.13958333335176576</v>
          </cell>
        </row>
        <row r="279">
          <cell r="AG279" t="str">
            <v>Paulina St &amp; 18th St</v>
          </cell>
          <cell r="AH279">
            <v>18</v>
          </cell>
          <cell r="AI279">
            <v>0.22768518520024372</v>
          </cell>
        </row>
        <row r="280">
          <cell r="AG280" t="str">
            <v>Calumet Ave &amp; 33rd St</v>
          </cell>
          <cell r="AH280">
            <v>18</v>
          </cell>
          <cell r="AI280">
            <v>0.22413194441469386</v>
          </cell>
        </row>
        <row r="281">
          <cell r="AG281" t="str">
            <v>Valli Produce - Evanston Plaza</v>
          </cell>
          <cell r="AH281">
            <v>18</v>
          </cell>
          <cell r="AI281">
            <v>0.22224537036527181</v>
          </cell>
        </row>
        <row r="282">
          <cell r="AG282" t="str">
            <v>Wolcott (Ravenswood) Ave &amp; Montrose Ave</v>
          </cell>
          <cell r="AH282">
            <v>18</v>
          </cell>
          <cell r="AI282">
            <v>0.21888888889952796</v>
          </cell>
        </row>
        <row r="283">
          <cell r="AG283" t="str">
            <v>California Ave &amp; Cortez St</v>
          </cell>
          <cell r="AH283">
            <v>18</v>
          </cell>
          <cell r="AI283">
            <v>0.19057870370306773</v>
          </cell>
        </row>
        <row r="284">
          <cell r="AG284" t="str">
            <v>Ashland Ave &amp; Belle Plaine Ave</v>
          </cell>
          <cell r="AH284">
            <v>18</v>
          </cell>
          <cell r="AI284">
            <v>0.1860648148067412</v>
          </cell>
        </row>
        <row r="285">
          <cell r="AG285" t="str">
            <v>Lincoln Ave &amp; Belle Plaine Ave</v>
          </cell>
          <cell r="AH285">
            <v>18</v>
          </cell>
          <cell r="AI285">
            <v>0.15703703703184146</v>
          </cell>
        </row>
        <row r="286">
          <cell r="AG286" t="str">
            <v>Larrabee St &amp; Menomonee St</v>
          </cell>
          <cell r="AH286">
            <v>18</v>
          </cell>
          <cell r="AI286">
            <v>0.14462962964171311</v>
          </cell>
        </row>
        <row r="287">
          <cell r="AG287" t="str">
            <v>Ashland Ave &amp; Wellington Ave</v>
          </cell>
          <cell r="AH287">
            <v>18</v>
          </cell>
          <cell r="AI287">
            <v>0.11155092592525762</v>
          </cell>
        </row>
        <row r="288">
          <cell r="AG288" t="str">
            <v>Central Park Ave &amp; Bloomingdale Ave</v>
          </cell>
          <cell r="AH288">
            <v>17</v>
          </cell>
          <cell r="AI288">
            <v>0.39726851849991363</v>
          </cell>
        </row>
        <row r="289">
          <cell r="AG289" t="str">
            <v>Walsh Park</v>
          </cell>
          <cell r="AH289">
            <v>17</v>
          </cell>
          <cell r="AI289">
            <v>0.28457175924995681</v>
          </cell>
        </row>
        <row r="290">
          <cell r="AG290" t="str">
            <v>St. Louis Ave &amp; Fullerton Ave</v>
          </cell>
          <cell r="AH290">
            <v>17</v>
          </cell>
          <cell r="AI290">
            <v>0.23905092592758592</v>
          </cell>
        </row>
        <row r="291">
          <cell r="AG291" t="str">
            <v>Christiana Ave &amp; Lawrence Ave</v>
          </cell>
          <cell r="AH291">
            <v>17</v>
          </cell>
          <cell r="AI291">
            <v>0.23606481480237562</v>
          </cell>
        </row>
        <row r="292">
          <cell r="AG292" t="str">
            <v>Francisco Ave &amp; Foster Ave</v>
          </cell>
          <cell r="AH292">
            <v>17</v>
          </cell>
          <cell r="AI292">
            <v>0.22778935183305293</v>
          </cell>
        </row>
        <row r="293">
          <cell r="AG293" t="str">
            <v>Western Ave &amp; Fillmore St</v>
          </cell>
          <cell r="AH293">
            <v>17</v>
          </cell>
          <cell r="AI293">
            <v>0.20236111113626976</v>
          </cell>
        </row>
        <row r="294">
          <cell r="AG294" t="str">
            <v>Throop St &amp; Taylor St</v>
          </cell>
          <cell r="AH294">
            <v>17</v>
          </cell>
          <cell r="AI294">
            <v>0.17520833334856434</v>
          </cell>
        </row>
        <row r="295">
          <cell r="AG295" t="str">
            <v>Lincoln Ave &amp; Waveland Ave</v>
          </cell>
          <cell r="AH295">
            <v>17</v>
          </cell>
          <cell r="AI295">
            <v>0.15468750000582077</v>
          </cell>
        </row>
        <row r="296">
          <cell r="AG296" t="str">
            <v>Ashland Ave &amp; Chicago Ave</v>
          </cell>
          <cell r="AH296">
            <v>17</v>
          </cell>
          <cell r="AI296">
            <v>0.15376157406717539</v>
          </cell>
        </row>
        <row r="297">
          <cell r="AG297" t="str">
            <v>Racine Ave &amp; Wrightwood Ave</v>
          </cell>
          <cell r="AH297">
            <v>17</v>
          </cell>
          <cell r="AI297">
            <v>0.12831018518772908</v>
          </cell>
        </row>
        <row r="298">
          <cell r="AG298" t="str">
            <v>Ogden Ave &amp; Congress Pkwy</v>
          </cell>
          <cell r="AH298">
            <v>17</v>
          </cell>
          <cell r="AI298">
            <v>0.11024305556929903</v>
          </cell>
        </row>
        <row r="299">
          <cell r="AG299" t="str">
            <v>Greenview Ave &amp; Diversey Pkwy</v>
          </cell>
          <cell r="AH299">
            <v>16</v>
          </cell>
          <cell r="AI299">
            <v>3.1262152777926531</v>
          </cell>
        </row>
        <row r="300">
          <cell r="AG300" t="str">
            <v>Lake Park Ave &amp; 35th St</v>
          </cell>
          <cell r="AH300">
            <v>15</v>
          </cell>
          <cell r="AI300">
            <v>0.48025462962687016</v>
          </cell>
        </row>
        <row r="301">
          <cell r="AG301" t="str">
            <v>Laflin St &amp; Cullerton St</v>
          </cell>
          <cell r="AH301">
            <v>15</v>
          </cell>
          <cell r="AI301">
            <v>0.24100694444496185</v>
          </cell>
        </row>
        <row r="302">
          <cell r="AG302" t="str">
            <v>Sawyer Ave &amp; Irving Park Rd</v>
          </cell>
          <cell r="AH302">
            <v>15</v>
          </cell>
          <cell r="AI302">
            <v>0.24069444444467081</v>
          </cell>
        </row>
        <row r="303">
          <cell r="AG303" t="str">
            <v>Kosciuszko Park</v>
          </cell>
          <cell r="AH303">
            <v>15</v>
          </cell>
          <cell r="AI303">
            <v>0.21133101851592073</v>
          </cell>
        </row>
        <row r="304">
          <cell r="AG304" t="str">
            <v>Clark St &amp; Bryn Mawr Ave</v>
          </cell>
          <cell r="AH304">
            <v>15</v>
          </cell>
          <cell r="AI304">
            <v>0.16354166666860692</v>
          </cell>
        </row>
        <row r="305">
          <cell r="AG305" t="str">
            <v>Ashland Ave &amp; Augusta Blvd</v>
          </cell>
          <cell r="AH305">
            <v>15</v>
          </cell>
          <cell r="AI305">
            <v>0.16318287037574919</v>
          </cell>
        </row>
        <row r="306">
          <cell r="AG306" t="str">
            <v>California Ave &amp; Division St</v>
          </cell>
          <cell r="AH306">
            <v>15</v>
          </cell>
          <cell r="AI306">
            <v>0.16130787035945104</v>
          </cell>
        </row>
        <row r="307">
          <cell r="AG307" t="str">
            <v>Milwaukee Ave &amp; Rockwell St</v>
          </cell>
          <cell r="AH307">
            <v>15</v>
          </cell>
          <cell r="AI307">
            <v>0.15180555557162734</v>
          </cell>
        </row>
        <row r="308">
          <cell r="AG308" t="str">
            <v>Eastlake Ter &amp; Rogers Ave</v>
          </cell>
          <cell r="AH308">
            <v>15</v>
          </cell>
          <cell r="AI308">
            <v>0.11096064813318662</v>
          </cell>
        </row>
        <row r="309">
          <cell r="AG309" t="str">
            <v>Paulina St &amp; Howard St</v>
          </cell>
          <cell r="AH309">
            <v>15</v>
          </cell>
          <cell r="AI309">
            <v>0.10487268518772908</v>
          </cell>
        </row>
        <row r="310">
          <cell r="AG310" t="str">
            <v>Ashland Ave &amp; Lake St</v>
          </cell>
          <cell r="AH310">
            <v>15</v>
          </cell>
          <cell r="AI310">
            <v>9.2928240745095536E-2</v>
          </cell>
        </row>
        <row r="311">
          <cell r="AG311" t="str">
            <v>Museum of Science and Industry</v>
          </cell>
          <cell r="AH311">
            <v>14</v>
          </cell>
          <cell r="AI311">
            <v>0.33686342592409346</v>
          </cell>
        </row>
        <row r="312">
          <cell r="AG312" t="str">
            <v>Seeley Ave &amp; Roscoe St</v>
          </cell>
          <cell r="AH312">
            <v>14</v>
          </cell>
          <cell r="AI312">
            <v>0.30797453704144573</v>
          </cell>
        </row>
        <row r="313">
          <cell r="AG313" t="str">
            <v>Morgan St &amp; Polk St</v>
          </cell>
          <cell r="AH313">
            <v>14</v>
          </cell>
          <cell r="AI313">
            <v>0.24861111110658385</v>
          </cell>
        </row>
        <row r="314">
          <cell r="AG314" t="str">
            <v>Loomis St &amp; Archer Ave</v>
          </cell>
          <cell r="AH314">
            <v>14</v>
          </cell>
          <cell r="AI314">
            <v>0.18064814815443242</v>
          </cell>
        </row>
        <row r="315">
          <cell r="AG315" t="str">
            <v>Burnham Harbor</v>
          </cell>
          <cell r="AH315">
            <v>14</v>
          </cell>
          <cell r="AI315">
            <v>0.17711805556609761</v>
          </cell>
        </row>
        <row r="316">
          <cell r="AG316" t="str">
            <v>Richmond St &amp; Diversey Ave</v>
          </cell>
          <cell r="AH316">
            <v>14</v>
          </cell>
          <cell r="AI316">
            <v>0.14738425926771015</v>
          </cell>
        </row>
        <row r="317">
          <cell r="AG317" t="str">
            <v>Broadway &amp; Wilson Ave</v>
          </cell>
          <cell r="AH317">
            <v>14</v>
          </cell>
          <cell r="AI317">
            <v>0.11775462962395977</v>
          </cell>
        </row>
        <row r="318">
          <cell r="AG318" t="str">
            <v>Sedgwick St &amp; Schiller St</v>
          </cell>
          <cell r="AH318">
            <v>14</v>
          </cell>
          <cell r="AI318">
            <v>8.4502314821293112E-2</v>
          </cell>
        </row>
        <row r="319">
          <cell r="AG319" t="str">
            <v>Western Ave &amp; 21st St</v>
          </cell>
          <cell r="AH319">
            <v>13</v>
          </cell>
          <cell r="AI319">
            <v>0.41428240741515765</v>
          </cell>
        </row>
        <row r="320">
          <cell r="AG320" t="str">
            <v>Broadway &amp; Argyle St</v>
          </cell>
          <cell r="AH320">
            <v>13</v>
          </cell>
          <cell r="AI320">
            <v>0.2406481481375522</v>
          </cell>
        </row>
        <row r="321">
          <cell r="AG321" t="str">
            <v>California Ave &amp; Fletcher St</v>
          </cell>
          <cell r="AH321">
            <v>13</v>
          </cell>
          <cell r="AI321">
            <v>0.19106481481139781</v>
          </cell>
        </row>
        <row r="322">
          <cell r="AG322" t="str">
            <v>Chicago Ave &amp; Washington St</v>
          </cell>
          <cell r="AH322">
            <v>13</v>
          </cell>
          <cell r="AI322">
            <v>0.17430555553437443</v>
          </cell>
        </row>
        <row r="323">
          <cell r="AG323" t="str">
            <v>Racine Ave &amp; Washington Blvd</v>
          </cell>
          <cell r="AH323">
            <v>13</v>
          </cell>
          <cell r="AI323">
            <v>0.16739583331946051</v>
          </cell>
        </row>
        <row r="324">
          <cell r="AG324" t="str">
            <v>Warren Park West</v>
          </cell>
          <cell r="AH324">
            <v>13</v>
          </cell>
          <cell r="AI324">
            <v>0.14795138889166992</v>
          </cell>
        </row>
        <row r="325">
          <cell r="AG325" t="str">
            <v>Damen Ave &amp; Sunnyside Ave</v>
          </cell>
          <cell r="AH325">
            <v>13</v>
          </cell>
          <cell r="AI325">
            <v>0.13428240740904585</v>
          </cell>
        </row>
        <row r="326">
          <cell r="AG326" t="str">
            <v>Leavitt St &amp; Division St</v>
          </cell>
          <cell r="AH326">
            <v>13</v>
          </cell>
          <cell r="AI326">
            <v>0.12476851852989057</v>
          </cell>
        </row>
        <row r="327">
          <cell r="AG327" t="str">
            <v>Loomis St &amp; Jackson Blvd</v>
          </cell>
          <cell r="AH327">
            <v>13</v>
          </cell>
          <cell r="AI327">
            <v>0.10016203705163207</v>
          </cell>
        </row>
        <row r="328">
          <cell r="AG328" t="str">
            <v>Halsted St &amp; Archer Ave</v>
          </cell>
          <cell r="AH328">
            <v>13</v>
          </cell>
          <cell r="AI328">
            <v>9.4432870369928423E-2</v>
          </cell>
        </row>
        <row r="329">
          <cell r="AG329" t="str">
            <v>Cannon Dr &amp; Fullerton Ave</v>
          </cell>
          <cell r="AH329">
            <v>12</v>
          </cell>
          <cell r="AI329">
            <v>0.52590277776471339</v>
          </cell>
        </row>
        <row r="330">
          <cell r="AG330" t="str">
            <v>Washtenaw Ave &amp; Lawrence Ave</v>
          </cell>
          <cell r="AH330">
            <v>12</v>
          </cell>
          <cell r="AI330">
            <v>0.30243055554456078</v>
          </cell>
        </row>
        <row r="331">
          <cell r="AG331" t="str">
            <v>LaSalle St &amp; Adams St</v>
          </cell>
          <cell r="AH331">
            <v>12</v>
          </cell>
          <cell r="AI331">
            <v>0.28108796296874061</v>
          </cell>
        </row>
        <row r="332">
          <cell r="AG332" t="str">
            <v>California Ave &amp; Byron St</v>
          </cell>
          <cell r="AH332">
            <v>12</v>
          </cell>
          <cell r="AI332">
            <v>0.23309027777577285</v>
          </cell>
        </row>
        <row r="333">
          <cell r="AG333" t="str">
            <v>Ogden Ave &amp; Race Ave</v>
          </cell>
          <cell r="AH333">
            <v>12</v>
          </cell>
          <cell r="AI333">
            <v>0.1787615740831825</v>
          </cell>
        </row>
        <row r="334">
          <cell r="AG334" t="str">
            <v>Halsted St &amp; 18th St</v>
          </cell>
          <cell r="AH334">
            <v>12</v>
          </cell>
          <cell r="AI334">
            <v>0.15907407406484708</v>
          </cell>
        </row>
        <row r="335">
          <cell r="AG335" t="str">
            <v>Lake Park Ave &amp; 47th St</v>
          </cell>
          <cell r="AH335">
            <v>12</v>
          </cell>
          <cell r="AI335">
            <v>0.14804398146952735</v>
          </cell>
        </row>
        <row r="336">
          <cell r="AG336" t="str">
            <v>Orleans St &amp; Elm St</v>
          </cell>
          <cell r="AH336">
            <v>12</v>
          </cell>
          <cell r="AI336">
            <v>0.14571759258979</v>
          </cell>
        </row>
        <row r="337">
          <cell r="AG337" t="str">
            <v>Dearborn St &amp; Adams St</v>
          </cell>
          <cell r="AH337">
            <v>12</v>
          </cell>
          <cell r="AI337">
            <v>8.0706018525233958E-2</v>
          </cell>
        </row>
        <row r="338">
          <cell r="AG338" t="str">
            <v>Evanston Civic Center</v>
          </cell>
          <cell r="AH338">
            <v>12</v>
          </cell>
          <cell r="AI338">
            <v>6.8229166667151731E-2</v>
          </cell>
        </row>
        <row r="339">
          <cell r="AG339" t="str">
            <v>Western Ave &amp; Leland Ave</v>
          </cell>
          <cell r="AH339">
            <v>11</v>
          </cell>
          <cell r="AI339">
            <v>0.33359953703620704</v>
          </cell>
        </row>
        <row r="340">
          <cell r="AG340" t="str">
            <v>Morgan St &amp; 31st St</v>
          </cell>
          <cell r="AH340">
            <v>11</v>
          </cell>
          <cell r="AI340">
            <v>0.18840277777781012</v>
          </cell>
        </row>
        <row r="341">
          <cell r="AG341" t="str">
            <v>Western Blvd &amp; 48th Pl</v>
          </cell>
          <cell r="AH341">
            <v>11</v>
          </cell>
          <cell r="AI341">
            <v>0.16810185183567228</v>
          </cell>
        </row>
        <row r="342">
          <cell r="AG342" t="str">
            <v>Racine Ave &amp; 18th St</v>
          </cell>
          <cell r="AH342">
            <v>11</v>
          </cell>
          <cell r="AI342">
            <v>0.16268518519063946</v>
          </cell>
        </row>
        <row r="343">
          <cell r="AG343" t="str">
            <v>Damen Ave &amp; Clybourn Ave</v>
          </cell>
          <cell r="AH343">
            <v>11</v>
          </cell>
          <cell r="AI343">
            <v>0.11462962962104939</v>
          </cell>
        </row>
        <row r="344">
          <cell r="AG344" t="str">
            <v>Canal St &amp; Harrison St</v>
          </cell>
          <cell r="AH344">
            <v>11</v>
          </cell>
          <cell r="AI344">
            <v>0.11421296295884531</v>
          </cell>
        </row>
        <row r="345">
          <cell r="AG345" t="str">
            <v>Racine Ave &amp; Congress Pkwy</v>
          </cell>
          <cell r="AH345">
            <v>11</v>
          </cell>
          <cell r="AI345">
            <v>0.11295138888817746</v>
          </cell>
        </row>
        <row r="346">
          <cell r="AG346" t="str">
            <v>W Oakdale Ave &amp; N Broadway</v>
          </cell>
          <cell r="AH346">
            <v>11</v>
          </cell>
          <cell r="AI346">
            <v>0.10032407408289146</v>
          </cell>
        </row>
        <row r="347">
          <cell r="AG347" t="str">
            <v>Shields Ave &amp; 31st St</v>
          </cell>
          <cell r="AH347">
            <v>11</v>
          </cell>
          <cell r="AI347">
            <v>9.3842592599685304E-2</v>
          </cell>
        </row>
        <row r="348">
          <cell r="AG348" t="str">
            <v>Leavitt St &amp; Lawrence Ave</v>
          </cell>
          <cell r="AH348">
            <v>11</v>
          </cell>
          <cell r="AI348">
            <v>8.1203703695791773E-2</v>
          </cell>
        </row>
        <row r="349">
          <cell r="AG349" t="str">
            <v>California Ave &amp; Francis Pl (Temp)</v>
          </cell>
          <cell r="AH349">
            <v>10</v>
          </cell>
          <cell r="AI349">
            <v>0.68281250000291038</v>
          </cell>
        </row>
        <row r="350">
          <cell r="AG350" t="str">
            <v>South Shore Dr &amp; 71st St</v>
          </cell>
          <cell r="AH350">
            <v>10</v>
          </cell>
          <cell r="AI350">
            <v>0.48996527778217569</v>
          </cell>
        </row>
        <row r="351">
          <cell r="AG351" t="str">
            <v>South Shore Dr &amp; 74th St</v>
          </cell>
          <cell r="AH351">
            <v>10</v>
          </cell>
          <cell r="AI351">
            <v>0.22253472223383142</v>
          </cell>
        </row>
        <row r="352">
          <cell r="AG352" t="str">
            <v>63rd St Beach</v>
          </cell>
          <cell r="AH352">
            <v>10</v>
          </cell>
          <cell r="AI352">
            <v>0.2040856481398805</v>
          </cell>
        </row>
        <row r="353">
          <cell r="AG353" t="str">
            <v>Ashland Ave &amp; Archer Ave</v>
          </cell>
          <cell r="AH353">
            <v>10</v>
          </cell>
          <cell r="AI353">
            <v>0.17009259259066312</v>
          </cell>
        </row>
        <row r="354">
          <cell r="AG354" t="str">
            <v>Wells St &amp; 19th St</v>
          </cell>
          <cell r="AH354">
            <v>10</v>
          </cell>
          <cell r="AI354">
            <v>0.16971064815152204</v>
          </cell>
        </row>
        <row r="355">
          <cell r="AG355" t="str">
            <v>Dorchester Ave &amp; 49th St</v>
          </cell>
          <cell r="AH355">
            <v>10</v>
          </cell>
          <cell r="AI355">
            <v>0.16166666666686069</v>
          </cell>
        </row>
        <row r="356">
          <cell r="AG356" t="str">
            <v>Oakley Ave &amp; Touhy Ave</v>
          </cell>
          <cell r="AH356">
            <v>10</v>
          </cell>
          <cell r="AI356">
            <v>0.15479166667500976</v>
          </cell>
        </row>
        <row r="357">
          <cell r="AG357" t="str">
            <v>Calumet Ave &amp; 21st St</v>
          </cell>
          <cell r="AH357">
            <v>10</v>
          </cell>
          <cell r="AI357">
            <v>0.1239930555675528</v>
          </cell>
        </row>
        <row r="358">
          <cell r="AG358" t="str">
            <v>Halsted St &amp; North Branch St</v>
          </cell>
          <cell r="AH358">
            <v>10</v>
          </cell>
          <cell r="AI358">
            <v>0.11695601852989057</v>
          </cell>
        </row>
        <row r="359">
          <cell r="AG359" t="str">
            <v>Campbell Ave &amp; Montrose Ave</v>
          </cell>
          <cell r="AH359">
            <v>10</v>
          </cell>
          <cell r="AI359">
            <v>0.11299768520257203</v>
          </cell>
        </row>
        <row r="360">
          <cell r="AG360" t="str">
            <v>Damen Ave &amp; Walnut (Lake) St</v>
          </cell>
          <cell r="AH360">
            <v>10</v>
          </cell>
          <cell r="AI360">
            <v>0.10396990738081513</v>
          </cell>
        </row>
        <row r="361">
          <cell r="AG361" t="str">
            <v>Western Ave &amp; Roscoe St</v>
          </cell>
          <cell r="AH361">
            <v>9</v>
          </cell>
          <cell r="AI361">
            <v>0.30659722222480923</v>
          </cell>
        </row>
        <row r="362">
          <cell r="AG362" t="str">
            <v>Wentworth Ave &amp; Cermak Rd</v>
          </cell>
          <cell r="AH362">
            <v>9</v>
          </cell>
          <cell r="AI362">
            <v>0.29736111110105412</v>
          </cell>
        </row>
        <row r="363">
          <cell r="AG363" t="str">
            <v>Sheridan Rd &amp; Greenleaf Ave</v>
          </cell>
          <cell r="AH363">
            <v>9</v>
          </cell>
          <cell r="AI363">
            <v>0.13459490739478497</v>
          </cell>
        </row>
        <row r="364">
          <cell r="AG364" t="str">
            <v>Emerald Ave &amp; 31st St</v>
          </cell>
          <cell r="AH364">
            <v>9</v>
          </cell>
          <cell r="AI364">
            <v>0.13347222221636912</v>
          </cell>
        </row>
        <row r="365">
          <cell r="AG365" t="str">
            <v>South Shore Dr &amp; 67th St</v>
          </cell>
          <cell r="AH365">
            <v>9</v>
          </cell>
          <cell r="AI365">
            <v>0.11900462963239988</v>
          </cell>
        </row>
        <row r="366">
          <cell r="AG366" t="str">
            <v>State St &amp; 19th St</v>
          </cell>
          <cell r="AH366">
            <v>9</v>
          </cell>
          <cell r="AI366">
            <v>0.11817129630071577</v>
          </cell>
        </row>
        <row r="367">
          <cell r="AG367" t="str">
            <v>Ashland Ave &amp; 13th St</v>
          </cell>
          <cell r="AH367">
            <v>9</v>
          </cell>
          <cell r="AI367">
            <v>0.11318287035828689</v>
          </cell>
        </row>
        <row r="368">
          <cell r="AG368" t="str">
            <v>MLK Jr Dr &amp; Pershing Rd</v>
          </cell>
          <cell r="AH368">
            <v>9</v>
          </cell>
          <cell r="AI368">
            <v>0.10484953703416977</v>
          </cell>
        </row>
        <row r="369">
          <cell r="AG369" t="str">
            <v>Talman Ave &amp; Addison St</v>
          </cell>
          <cell r="AH369">
            <v>9</v>
          </cell>
          <cell r="AI369">
            <v>9.8715277774317656E-2</v>
          </cell>
        </row>
        <row r="370">
          <cell r="AG370" t="str">
            <v>Spaulding Ave &amp; Division St</v>
          </cell>
          <cell r="AH370">
            <v>9</v>
          </cell>
          <cell r="AI370">
            <v>9.6261574079107959E-2</v>
          </cell>
        </row>
        <row r="371">
          <cell r="AG371" t="str">
            <v>Claremont Ave &amp; Hirsch St</v>
          </cell>
          <cell r="AH371">
            <v>9</v>
          </cell>
          <cell r="AI371">
            <v>9.578703702572966E-2</v>
          </cell>
        </row>
        <row r="372">
          <cell r="AG372" t="str">
            <v>Halsted St &amp; 35th St</v>
          </cell>
          <cell r="AH372">
            <v>9</v>
          </cell>
          <cell r="AI372">
            <v>9.445601851621177E-2</v>
          </cell>
        </row>
        <row r="373">
          <cell r="AG373" t="str">
            <v>Lincoln Ave &amp; Sunnyside Ave</v>
          </cell>
          <cell r="AH373">
            <v>9</v>
          </cell>
          <cell r="AI373">
            <v>8.4976851867395453E-2</v>
          </cell>
        </row>
        <row r="374">
          <cell r="AG374" t="str">
            <v>Knox Ave &amp; Montrose Ave</v>
          </cell>
          <cell r="AH374">
            <v>9</v>
          </cell>
          <cell r="AI374">
            <v>8.428240741341142E-2</v>
          </cell>
        </row>
        <row r="375">
          <cell r="AG375" t="str">
            <v>MLK Jr Dr &amp; 47th St</v>
          </cell>
          <cell r="AH375">
            <v>9</v>
          </cell>
          <cell r="AI375">
            <v>8.0891203702776693E-2</v>
          </cell>
        </row>
        <row r="376">
          <cell r="AG376" t="str">
            <v>Paulina St &amp; Montrose Ave</v>
          </cell>
          <cell r="AH376">
            <v>9</v>
          </cell>
          <cell r="AI376">
            <v>7.0069444453110918E-2</v>
          </cell>
        </row>
        <row r="377">
          <cell r="AG377" t="str">
            <v>Wood St &amp; Taylor St (Temp)</v>
          </cell>
          <cell r="AH377">
            <v>8</v>
          </cell>
          <cell r="AI377">
            <v>2.624861111115024</v>
          </cell>
        </row>
        <row r="378">
          <cell r="AG378" t="str">
            <v>Canal St &amp; Jackson Blvd</v>
          </cell>
          <cell r="AH378">
            <v>8</v>
          </cell>
          <cell r="AI378">
            <v>0.86541666667471873</v>
          </cell>
        </row>
        <row r="379">
          <cell r="AG379" t="str">
            <v>Kedzie Ave &amp; Bryn Mawr Ave</v>
          </cell>
          <cell r="AH379">
            <v>8</v>
          </cell>
          <cell r="AI379">
            <v>0.39924768517812481</v>
          </cell>
        </row>
        <row r="380">
          <cell r="AG380" t="str">
            <v>Harper Ave &amp; 59th St</v>
          </cell>
          <cell r="AH380">
            <v>8</v>
          </cell>
          <cell r="AI380">
            <v>0.18284722220414551</v>
          </cell>
        </row>
        <row r="381">
          <cell r="AG381" t="str">
            <v>Indiana Ave &amp; 31st St</v>
          </cell>
          <cell r="AH381">
            <v>8</v>
          </cell>
          <cell r="AI381">
            <v>0.14851851852290565</v>
          </cell>
        </row>
        <row r="382">
          <cell r="AG382" t="str">
            <v>California Ave &amp; Montrose Ave</v>
          </cell>
          <cell r="AH382">
            <v>8</v>
          </cell>
          <cell r="AI382">
            <v>0.14533564814337296</v>
          </cell>
        </row>
        <row r="383">
          <cell r="AG383" t="str">
            <v>Racine Ave &amp; Randolph St</v>
          </cell>
          <cell r="AH383">
            <v>8</v>
          </cell>
          <cell r="AI383">
            <v>0.13349537036265247</v>
          </cell>
        </row>
        <row r="384">
          <cell r="AG384" t="str">
            <v>Milwaukee Ave &amp; Cuyler Ave</v>
          </cell>
          <cell r="AH384">
            <v>8</v>
          </cell>
          <cell r="AI384">
            <v>0.12300925925956108</v>
          </cell>
        </row>
        <row r="385">
          <cell r="AG385" t="str">
            <v>Spaulding Ave &amp; Armitage Ave</v>
          </cell>
          <cell r="AH385">
            <v>8</v>
          </cell>
          <cell r="AI385">
            <v>0.1192245370184537</v>
          </cell>
        </row>
        <row r="386">
          <cell r="AG386" t="str">
            <v>Central Park Ave &amp; North Ave</v>
          </cell>
          <cell r="AH386">
            <v>8</v>
          </cell>
          <cell r="AI386">
            <v>0.11827546296262881</v>
          </cell>
        </row>
        <row r="387">
          <cell r="AG387" t="str">
            <v>Kedzie Ave &amp; Leland Ave</v>
          </cell>
          <cell r="AH387">
            <v>8</v>
          </cell>
          <cell r="AI387">
            <v>0.11637731482187519</v>
          </cell>
        </row>
        <row r="388">
          <cell r="AG388" t="str">
            <v>McCormick Place</v>
          </cell>
          <cell r="AH388">
            <v>8</v>
          </cell>
          <cell r="AI388">
            <v>0.10857638888410293</v>
          </cell>
        </row>
        <row r="389">
          <cell r="AG389" t="str">
            <v>Greenview Ave &amp; Jarvis Ave</v>
          </cell>
          <cell r="AH389">
            <v>8</v>
          </cell>
          <cell r="AI389">
            <v>9.7372685173468199E-2</v>
          </cell>
        </row>
        <row r="390">
          <cell r="AG390" t="str">
            <v>Glenwood Ave &amp; Touhy Ave</v>
          </cell>
          <cell r="AH390">
            <v>8</v>
          </cell>
          <cell r="AI390">
            <v>9.4074074077070691E-2</v>
          </cell>
        </row>
        <row r="391">
          <cell r="AG391" t="str">
            <v>Indiana Ave &amp; 26th St</v>
          </cell>
          <cell r="AH391">
            <v>8</v>
          </cell>
          <cell r="AI391">
            <v>8.6157407407881692E-2</v>
          </cell>
        </row>
        <row r="392">
          <cell r="AG392" t="str">
            <v>State St &amp; 35th St</v>
          </cell>
          <cell r="AH392">
            <v>8</v>
          </cell>
          <cell r="AI392">
            <v>7.1712962962919846E-2</v>
          </cell>
        </row>
        <row r="393">
          <cell r="AG393" t="str">
            <v>Keystone Ave &amp; Fullerton Ave</v>
          </cell>
          <cell r="AH393">
            <v>8</v>
          </cell>
          <cell r="AI393">
            <v>6.9131944430409931E-2</v>
          </cell>
        </row>
        <row r="394">
          <cell r="AG394" t="str">
            <v>Ravenswood Ave &amp; Irving Park Rd</v>
          </cell>
          <cell r="AH394">
            <v>8</v>
          </cell>
          <cell r="AI394">
            <v>6.8472222228592727E-2</v>
          </cell>
        </row>
        <row r="395">
          <cell r="AG395" t="str">
            <v>May St &amp; Cullerton St</v>
          </cell>
          <cell r="AH395">
            <v>8</v>
          </cell>
          <cell r="AI395">
            <v>6.2581018508353736E-2</v>
          </cell>
        </row>
        <row r="396">
          <cell r="AG396" t="str">
            <v>Stony Island Ave &amp; 64th St</v>
          </cell>
          <cell r="AH396">
            <v>8</v>
          </cell>
          <cell r="AI396">
            <v>6.1655092591536231E-2</v>
          </cell>
        </row>
        <row r="397">
          <cell r="AG397" t="str">
            <v>Stony Island Ave &amp; 71st St</v>
          </cell>
          <cell r="AH397">
            <v>7</v>
          </cell>
          <cell r="AI397">
            <v>0.27666666666482342</v>
          </cell>
        </row>
        <row r="398">
          <cell r="AG398" t="str">
            <v>Damen Ave &amp; Madison St</v>
          </cell>
          <cell r="AH398">
            <v>7</v>
          </cell>
          <cell r="AI398">
            <v>0.14646990741312038</v>
          </cell>
        </row>
        <row r="399">
          <cell r="AG399" t="str">
            <v>Cottage Grove Ave &amp; Oakwood Blvd</v>
          </cell>
          <cell r="AH399">
            <v>7</v>
          </cell>
          <cell r="AI399">
            <v>0.127233796287328</v>
          </cell>
        </row>
        <row r="400">
          <cell r="AG400" t="str">
            <v>State St &amp; 79th St</v>
          </cell>
          <cell r="AH400">
            <v>7</v>
          </cell>
          <cell r="AI400">
            <v>0.12569444444670808</v>
          </cell>
        </row>
        <row r="401">
          <cell r="AG401" t="str">
            <v>Budlong Woods Library</v>
          </cell>
          <cell r="AH401">
            <v>7</v>
          </cell>
          <cell r="AI401">
            <v>0.1003125000061118</v>
          </cell>
        </row>
        <row r="402">
          <cell r="AG402" t="str">
            <v>Albany Ave &amp; Montrose Ave</v>
          </cell>
          <cell r="AH402">
            <v>7</v>
          </cell>
          <cell r="AI402">
            <v>8.8935185187438037E-2</v>
          </cell>
        </row>
        <row r="403">
          <cell r="AG403" t="str">
            <v>Prairie Ave &amp; Garfield Blvd</v>
          </cell>
          <cell r="AH403">
            <v>7</v>
          </cell>
          <cell r="AI403">
            <v>8.6458333331393078E-2</v>
          </cell>
        </row>
        <row r="404">
          <cell r="AG404" t="str">
            <v>Ravenswood Ave &amp; Berteau Ave</v>
          </cell>
          <cell r="AH404">
            <v>7</v>
          </cell>
          <cell r="AI404">
            <v>8.1192129633564036E-2</v>
          </cell>
        </row>
        <row r="405">
          <cell r="AG405" t="str">
            <v>Greenwood Ave &amp; 47th St</v>
          </cell>
          <cell r="AH405">
            <v>7</v>
          </cell>
          <cell r="AI405">
            <v>7.7303240745095536E-2</v>
          </cell>
        </row>
        <row r="406">
          <cell r="AG406" t="str">
            <v>Troy St &amp; North Ave</v>
          </cell>
          <cell r="AH406">
            <v>7</v>
          </cell>
          <cell r="AI406">
            <v>7.2997685165319126E-2</v>
          </cell>
        </row>
        <row r="407">
          <cell r="AG407" t="str">
            <v>Prairie Ave &amp; 43rd St</v>
          </cell>
          <cell r="AH407">
            <v>7</v>
          </cell>
          <cell r="AI407">
            <v>7.1006944439432118E-2</v>
          </cell>
        </row>
        <row r="408">
          <cell r="AG408" t="str">
            <v>Calumet Ave &amp; 51st St</v>
          </cell>
          <cell r="AH408">
            <v>7</v>
          </cell>
          <cell r="AI408">
            <v>6.4571759248792659E-2</v>
          </cell>
        </row>
        <row r="409">
          <cell r="AG409" t="str">
            <v>Leavitt St &amp; Addison St</v>
          </cell>
          <cell r="AH409">
            <v>7</v>
          </cell>
          <cell r="AI409">
            <v>6.2615740745968651E-2</v>
          </cell>
        </row>
        <row r="410">
          <cell r="AG410" t="str">
            <v>Clinton St &amp; 18th St</v>
          </cell>
          <cell r="AH410">
            <v>7</v>
          </cell>
          <cell r="AI410">
            <v>5.8668981480877846E-2</v>
          </cell>
        </row>
        <row r="411">
          <cell r="AG411" t="str">
            <v>Damen Ave &amp; Melrose Ave</v>
          </cell>
          <cell r="AH411">
            <v>7</v>
          </cell>
          <cell r="AI411">
            <v>5.6122685178706888E-2</v>
          </cell>
        </row>
        <row r="412">
          <cell r="AG412" t="str">
            <v>Kedzie Ave &amp; Foster Ave</v>
          </cell>
          <cell r="AH412">
            <v>7</v>
          </cell>
          <cell r="AI412">
            <v>5.4606481469818391E-2</v>
          </cell>
        </row>
        <row r="413">
          <cell r="AG413" t="str">
            <v>Washtenaw Ave &amp; Ogden Ave</v>
          </cell>
          <cell r="AH413">
            <v>6</v>
          </cell>
          <cell r="AI413">
            <v>0.14694444443739485</v>
          </cell>
        </row>
        <row r="414">
          <cell r="AG414" t="str">
            <v>Wentworth Ave &amp; 24th St (Temp)</v>
          </cell>
          <cell r="AH414">
            <v>6</v>
          </cell>
          <cell r="AI414">
            <v>0.12428240741428453</v>
          </cell>
        </row>
        <row r="415">
          <cell r="AG415" t="str">
            <v>Clark St &amp; Touhy Ave</v>
          </cell>
          <cell r="AH415">
            <v>6</v>
          </cell>
          <cell r="AI415">
            <v>0.11782407406280981</v>
          </cell>
        </row>
        <row r="416">
          <cell r="AG416" t="str">
            <v>California Ave &amp; 21st St</v>
          </cell>
          <cell r="AH416">
            <v>6</v>
          </cell>
          <cell r="AI416">
            <v>0.11663194444554392</v>
          </cell>
        </row>
        <row r="417">
          <cell r="AG417" t="str">
            <v>Ridge Blvd &amp; Touhy Ave</v>
          </cell>
          <cell r="AH417">
            <v>6</v>
          </cell>
          <cell r="AI417">
            <v>0.11481481482042</v>
          </cell>
        </row>
        <row r="418">
          <cell r="AG418" t="str">
            <v>Monticello Ave &amp; Irving Park Rd</v>
          </cell>
          <cell r="AH418">
            <v>6</v>
          </cell>
          <cell r="AI418">
            <v>9.7592592588625848E-2</v>
          </cell>
        </row>
        <row r="419">
          <cell r="AG419" t="str">
            <v>Clyde Ave &amp; 87th St</v>
          </cell>
          <cell r="AH419">
            <v>6</v>
          </cell>
          <cell r="AI419">
            <v>9.3310185184236616E-2</v>
          </cell>
        </row>
        <row r="420">
          <cell r="AG420" t="str">
            <v>Kimball Ave &amp; Belmont Ave</v>
          </cell>
          <cell r="AH420">
            <v>6</v>
          </cell>
          <cell r="AI420">
            <v>9.3287037045229226E-2</v>
          </cell>
        </row>
        <row r="421">
          <cell r="AG421" t="str">
            <v>Jeffery Blvd &amp; 71st St</v>
          </cell>
          <cell r="AH421">
            <v>6</v>
          </cell>
          <cell r="AI421">
            <v>8.2870370366435964E-2</v>
          </cell>
        </row>
        <row r="422">
          <cell r="AG422" t="str">
            <v>St. Louis Ave &amp; Balmoral Ave</v>
          </cell>
          <cell r="AH422">
            <v>6</v>
          </cell>
          <cell r="AI422">
            <v>8.0266203716746531E-2</v>
          </cell>
        </row>
        <row r="423">
          <cell r="AG423" t="str">
            <v>Elston Ave &amp; Wabansia Ave</v>
          </cell>
          <cell r="AH423">
            <v>6</v>
          </cell>
          <cell r="AI423">
            <v>7.8333333338377997E-2</v>
          </cell>
        </row>
        <row r="424">
          <cell r="AG424" t="str">
            <v>Clinton St &amp; Tilden St</v>
          </cell>
          <cell r="AH424">
            <v>6</v>
          </cell>
          <cell r="AI424">
            <v>7.1851851855171844E-2</v>
          </cell>
        </row>
        <row r="425">
          <cell r="AG425" t="str">
            <v>Wabash Ave &amp; Cermak Rd</v>
          </cell>
          <cell r="AH425">
            <v>6</v>
          </cell>
          <cell r="AI425">
            <v>6.9328703699284233E-2</v>
          </cell>
        </row>
        <row r="426">
          <cell r="AG426" t="str">
            <v>Western Ave &amp; Lunt Ave</v>
          </cell>
          <cell r="AH426">
            <v>6</v>
          </cell>
          <cell r="AI426">
            <v>6.8414351866522338E-2</v>
          </cell>
        </row>
        <row r="427">
          <cell r="AG427" t="str">
            <v>University Library (NU)</v>
          </cell>
          <cell r="AH427">
            <v>6</v>
          </cell>
          <cell r="AI427">
            <v>6.0925925921765156E-2</v>
          </cell>
        </row>
        <row r="428">
          <cell r="AG428" t="str">
            <v>Damen Ave &amp; Wellington Ave</v>
          </cell>
          <cell r="AH428">
            <v>6</v>
          </cell>
          <cell r="AI428">
            <v>5.9618055551254656E-2</v>
          </cell>
        </row>
        <row r="429">
          <cell r="AG429" t="str">
            <v>Clark St &amp; Jarvis Ave</v>
          </cell>
          <cell r="AH429">
            <v>6</v>
          </cell>
          <cell r="AI429">
            <v>5.7442129633272998E-2</v>
          </cell>
        </row>
        <row r="430">
          <cell r="AG430" t="str">
            <v>Clark St &amp; Schreiber Ave</v>
          </cell>
          <cell r="AH430">
            <v>6</v>
          </cell>
          <cell r="AI430">
            <v>5.6701388872170355E-2</v>
          </cell>
        </row>
        <row r="431">
          <cell r="AG431" t="str">
            <v>Emerald Ave &amp; 28th St</v>
          </cell>
          <cell r="AH431">
            <v>6</v>
          </cell>
          <cell r="AI431">
            <v>5.6249999979627319E-2</v>
          </cell>
        </row>
        <row r="432">
          <cell r="AG432" t="str">
            <v>Halsted St &amp; 21st St</v>
          </cell>
          <cell r="AH432">
            <v>6</v>
          </cell>
          <cell r="AI432">
            <v>5.1412037035333924E-2</v>
          </cell>
        </row>
        <row r="433">
          <cell r="AG433" t="str">
            <v>Damen Ave &amp; Cullerton St</v>
          </cell>
          <cell r="AH433">
            <v>6</v>
          </cell>
          <cell r="AI433">
            <v>4.5717592598521151E-2</v>
          </cell>
        </row>
        <row r="434">
          <cell r="AG434" t="str">
            <v>Elizabeth (May) St &amp; Fulton St</v>
          </cell>
          <cell r="AH434">
            <v>6</v>
          </cell>
          <cell r="AI434">
            <v>4.517361110629281E-2</v>
          </cell>
        </row>
        <row r="435">
          <cell r="AG435" t="str">
            <v>Western Ave &amp; Howard St</v>
          </cell>
          <cell r="AH435">
            <v>6</v>
          </cell>
          <cell r="AI435">
            <v>4.372685185080627E-2</v>
          </cell>
        </row>
        <row r="436">
          <cell r="AG436" t="str">
            <v>Central St &amp; Girard Ave</v>
          </cell>
          <cell r="AH436">
            <v>6</v>
          </cell>
          <cell r="AI436">
            <v>4.2592592581058852E-2</v>
          </cell>
        </row>
        <row r="437">
          <cell r="AG437" t="str">
            <v>Central Ave &amp; Chicago Ave</v>
          </cell>
          <cell r="AH437">
            <v>6</v>
          </cell>
          <cell r="AI437">
            <v>2.8078703704522923E-2</v>
          </cell>
        </row>
        <row r="438">
          <cell r="AG438" t="str">
            <v>Wentworth Ave &amp; 33rd St</v>
          </cell>
          <cell r="AH438">
            <v>5</v>
          </cell>
          <cell r="AI438">
            <v>0.16421296296175569</v>
          </cell>
        </row>
        <row r="439">
          <cell r="AG439" t="str">
            <v>Wallace St &amp; 35th St</v>
          </cell>
          <cell r="AH439">
            <v>5</v>
          </cell>
          <cell r="AI439">
            <v>0.13203703703038627</v>
          </cell>
        </row>
        <row r="440">
          <cell r="AG440" t="str">
            <v>Evans Ave &amp; 75th St</v>
          </cell>
          <cell r="AH440">
            <v>5</v>
          </cell>
          <cell r="AI440">
            <v>0.12527777777722804</v>
          </cell>
        </row>
        <row r="441">
          <cell r="AG441" t="str">
            <v>Kedzie Ave &amp; 21st St</v>
          </cell>
          <cell r="AH441">
            <v>5</v>
          </cell>
          <cell r="AI441">
            <v>0.1053587962887832</v>
          </cell>
        </row>
        <row r="442">
          <cell r="AG442" t="str">
            <v>Dodge Ave &amp; Main St</v>
          </cell>
          <cell r="AH442">
            <v>5</v>
          </cell>
          <cell r="AI442">
            <v>0.1030787037088885</v>
          </cell>
        </row>
        <row r="443">
          <cell r="AG443" t="str">
            <v>Princeton Ave &amp; 47th St</v>
          </cell>
          <cell r="AH443">
            <v>5</v>
          </cell>
          <cell r="AI443">
            <v>9.1296296304790303E-2</v>
          </cell>
        </row>
        <row r="444">
          <cell r="AG444" t="str">
            <v>Avondale Ave &amp; Irving Park Rd</v>
          </cell>
          <cell r="AH444">
            <v>5</v>
          </cell>
          <cell r="AI444">
            <v>8.0381944448163267E-2</v>
          </cell>
        </row>
        <row r="445">
          <cell r="AG445" t="str">
            <v>Ridge Blvd &amp; Howard St</v>
          </cell>
          <cell r="AH445">
            <v>5</v>
          </cell>
          <cell r="AI445">
            <v>7.9351851854880806E-2</v>
          </cell>
        </row>
        <row r="446">
          <cell r="AG446" t="str">
            <v>Ogden Ave &amp; Roosevelt Rd</v>
          </cell>
          <cell r="AH446">
            <v>5</v>
          </cell>
          <cell r="AI446">
            <v>6.3310185185400769E-2</v>
          </cell>
        </row>
        <row r="447">
          <cell r="AG447" t="str">
            <v>Smith Park</v>
          </cell>
          <cell r="AH447">
            <v>5</v>
          </cell>
          <cell r="AI447">
            <v>6.3194444446708076E-2</v>
          </cell>
        </row>
        <row r="448">
          <cell r="AG448" t="str">
            <v>Cottage Grove Ave &amp; 47th St</v>
          </cell>
          <cell r="AH448">
            <v>5</v>
          </cell>
          <cell r="AI448">
            <v>6.2812500000291038E-2</v>
          </cell>
        </row>
        <row r="449">
          <cell r="AG449" t="str">
            <v>Cottage Grove Ave &amp; 43rd St</v>
          </cell>
          <cell r="AH449">
            <v>5</v>
          </cell>
          <cell r="AI449">
            <v>5.8530092595901806E-2</v>
          </cell>
        </row>
        <row r="450">
          <cell r="AG450" t="str">
            <v>Oakley Ave &amp; Irving Park Rd</v>
          </cell>
          <cell r="AH450">
            <v>5</v>
          </cell>
          <cell r="AI450">
            <v>5.3194444444670808E-2</v>
          </cell>
        </row>
        <row r="451">
          <cell r="AG451" t="str">
            <v>Cottage Grove Ave &amp; 71st St</v>
          </cell>
          <cell r="AH451">
            <v>5</v>
          </cell>
          <cell r="AI451">
            <v>5.2743055544851813E-2</v>
          </cell>
        </row>
        <row r="452">
          <cell r="AG452" t="str">
            <v>Winchester (Ravenswood) Ave &amp; Balmoral Ave</v>
          </cell>
          <cell r="AH452">
            <v>5</v>
          </cell>
          <cell r="AI452">
            <v>5.2060185182199348E-2</v>
          </cell>
        </row>
        <row r="453">
          <cell r="AG453" t="str">
            <v>Hoyne Ave &amp; Balmoral Ave</v>
          </cell>
          <cell r="AH453">
            <v>5</v>
          </cell>
          <cell r="AI453">
            <v>4.2314814818382729E-2</v>
          </cell>
        </row>
        <row r="454">
          <cell r="AG454" t="str">
            <v>Racine Ave &amp; 13th St</v>
          </cell>
          <cell r="AH454">
            <v>5</v>
          </cell>
          <cell r="AI454">
            <v>3.7268518506607506E-2</v>
          </cell>
        </row>
        <row r="455">
          <cell r="AG455" t="str">
            <v>Troy St &amp; Elston Ave</v>
          </cell>
          <cell r="AH455">
            <v>5</v>
          </cell>
          <cell r="AI455">
            <v>3.5520833334885538E-2</v>
          </cell>
        </row>
        <row r="456">
          <cell r="AG456" t="str">
            <v>Western Ave &amp; Monroe St</v>
          </cell>
          <cell r="AH456">
            <v>5</v>
          </cell>
          <cell r="AI456">
            <v>2.9699074075324461E-2</v>
          </cell>
        </row>
        <row r="457">
          <cell r="AG457" t="str">
            <v>Cicero Ave &amp; Lake St</v>
          </cell>
          <cell r="AH457">
            <v>4</v>
          </cell>
          <cell r="AI457">
            <v>1.0581944444420515</v>
          </cell>
        </row>
        <row r="458">
          <cell r="AG458" t="str">
            <v>Damen Ave &amp; Pershing Rd</v>
          </cell>
          <cell r="AH458">
            <v>4</v>
          </cell>
          <cell r="AI458">
            <v>0.24763888888264773</v>
          </cell>
        </row>
        <row r="459">
          <cell r="AG459" t="str">
            <v>Conservatory Dr &amp; Lake St</v>
          </cell>
          <cell r="AH459">
            <v>4</v>
          </cell>
          <cell r="AI459">
            <v>0.12783564814890269</v>
          </cell>
        </row>
        <row r="460">
          <cell r="AG460" t="str">
            <v>Keystone Ave &amp; Montrose Ave</v>
          </cell>
          <cell r="AH460">
            <v>4</v>
          </cell>
          <cell r="AI460">
            <v>0.10878472222248092</v>
          </cell>
        </row>
        <row r="461">
          <cell r="AG461" t="str">
            <v>State St &amp; 95th St</v>
          </cell>
          <cell r="AH461">
            <v>4</v>
          </cell>
          <cell r="AI461">
            <v>9.5428240740147885E-2</v>
          </cell>
        </row>
        <row r="462">
          <cell r="AG462" t="str">
            <v>Homewood Ave &amp; 115th St</v>
          </cell>
          <cell r="AH462">
            <v>4</v>
          </cell>
          <cell r="AI462">
            <v>8.3206018520286307E-2</v>
          </cell>
        </row>
        <row r="463">
          <cell r="AG463" t="str">
            <v>Central Park Blvd &amp; 5th Ave</v>
          </cell>
          <cell r="AH463">
            <v>4</v>
          </cell>
          <cell r="AI463">
            <v>6.1898148145701271E-2</v>
          </cell>
        </row>
        <row r="464">
          <cell r="AG464" t="str">
            <v>Dodge Ave &amp; Mulford St</v>
          </cell>
          <cell r="AH464">
            <v>4</v>
          </cell>
          <cell r="AI464">
            <v>5.4895833323826082E-2</v>
          </cell>
        </row>
        <row r="465">
          <cell r="AG465" t="str">
            <v>Central St Metra</v>
          </cell>
          <cell r="AH465">
            <v>4</v>
          </cell>
          <cell r="AI465">
            <v>5.4097222222480923E-2</v>
          </cell>
        </row>
        <row r="466">
          <cell r="AG466" t="str">
            <v>Millard Ave &amp; 26th St</v>
          </cell>
          <cell r="AH466">
            <v>4</v>
          </cell>
          <cell r="AI466">
            <v>4.9409722232667264E-2</v>
          </cell>
        </row>
        <row r="467">
          <cell r="AG467" t="str">
            <v>Ashland Ave &amp; 63rd St</v>
          </cell>
          <cell r="AH467">
            <v>4</v>
          </cell>
          <cell r="AI467">
            <v>4.7835648147156462E-2</v>
          </cell>
        </row>
        <row r="468">
          <cell r="AG468" t="str">
            <v>Kedzie Ave &amp; Chicago Ave</v>
          </cell>
          <cell r="AH468">
            <v>4</v>
          </cell>
          <cell r="AI468">
            <v>4.4745370374585036E-2</v>
          </cell>
        </row>
        <row r="469">
          <cell r="AG469" t="str">
            <v>Dauphin Ave &amp; 87th St</v>
          </cell>
          <cell r="AH469">
            <v>4</v>
          </cell>
          <cell r="AI469">
            <v>3.8298611107165925E-2</v>
          </cell>
        </row>
        <row r="470">
          <cell r="AG470" t="str">
            <v>Phillips Ave &amp; 79th St</v>
          </cell>
          <cell r="AH470">
            <v>4</v>
          </cell>
          <cell r="AI470">
            <v>3.7557870360615198E-2</v>
          </cell>
        </row>
        <row r="471">
          <cell r="AG471" t="str">
            <v>Drake Ave &amp; Montrose Ave</v>
          </cell>
          <cell r="AH471">
            <v>4</v>
          </cell>
          <cell r="AI471">
            <v>3.7141203712963033E-2</v>
          </cell>
        </row>
        <row r="472">
          <cell r="AG472" t="str">
            <v>Calumet Ave &amp; 35th St</v>
          </cell>
          <cell r="AH472">
            <v>4</v>
          </cell>
          <cell r="AI472">
            <v>3.400462962599704E-2</v>
          </cell>
        </row>
        <row r="473">
          <cell r="AG473" t="str">
            <v>Artesian Ave &amp; Hubbard St</v>
          </cell>
          <cell r="AH473">
            <v>4</v>
          </cell>
          <cell r="AI473">
            <v>3.2928240740147885E-2</v>
          </cell>
        </row>
        <row r="474">
          <cell r="AG474" t="str">
            <v>Jeffery Blvd &amp; 67th St</v>
          </cell>
          <cell r="AH474">
            <v>4</v>
          </cell>
          <cell r="AI474">
            <v>2.9849537051632069E-2</v>
          </cell>
        </row>
        <row r="475">
          <cell r="AG475" t="str">
            <v>2112 W Peterson Ave</v>
          </cell>
          <cell r="AH475">
            <v>4</v>
          </cell>
          <cell r="AI475">
            <v>2.658564814919373E-2</v>
          </cell>
        </row>
        <row r="476">
          <cell r="AG476" t="str">
            <v>Morgan Ave &amp; 14th Pl</v>
          </cell>
          <cell r="AH476">
            <v>4</v>
          </cell>
          <cell r="AI476">
            <v>2.6504629619012121E-2</v>
          </cell>
        </row>
        <row r="477">
          <cell r="AG477" t="str">
            <v>Wentworth Ave &amp; 35th St</v>
          </cell>
          <cell r="AH477">
            <v>4</v>
          </cell>
          <cell r="AI477">
            <v>2.5486111102509312E-2</v>
          </cell>
        </row>
        <row r="478">
          <cell r="AG478" t="str">
            <v>Central Ave &amp; Lake St</v>
          </cell>
          <cell r="AH478">
            <v>4</v>
          </cell>
          <cell r="AI478">
            <v>2.3657407407881692E-2</v>
          </cell>
        </row>
        <row r="479">
          <cell r="AG479" t="str">
            <v>N Green St &amp; W Lake St</v>
          </cell>
          <cell r="AH479">
            <v>4</v>
          </cell>
          <cell r="AI479">
            <v>2.2245370375458151E-2</v>
          </cell>
        </row>
        <row r="480">
          <cell r="AG480" t="str">
            <v>Halsted St &amp; 69th St</v>
          </cell>
          <cell r="AH480">
            <v>4</v>
          </cell>
          <cell r="AI480">
            <v>1.5115740730834659E-2</v>
          </cell>
        </row>
        <row r="481">
          <cell r="AG481" t="str">
            <v>Greenwood Ave &amp; 91st St</v>
          </cell>
          <cell r="AH481">
            <v>4</v>
          </cell>
          <cell r="AI481">
            <v>8.7152777705341578E-3</v>
          </cell>
        </row>
        <row r="482">
          <cell r="AG482" t="str">
            <v>Normal Ave &amp; Archer Ave</v>
          </cell>
          <cell r="AH482">
            <v>3</v>
          </cell>
          <cell r="AI482">
            <v>0.13027777777460869</v>
          </cell>
        </row>
        <row r="483">
          <cell r="AG483" t="str">
            <v>Walden Pkwy &amp; 100th St</v>
          </cell>
          <cell r="AH483">
            <v>3</v>
          </cell>
          <cell r="AI483">
            <v>0.1107870370396995</v>
          </cell>
        </row>
        <row r="484">
          <cell r="AG484" t="str">
            <v>Prospect Sq &amp; 91st St</v>
          </cell>
          <cell r="AH484">
            <v>3</v>
          </cell>
          <cell r="AI484">
            <v>9.7951388888759539E-2</v>
          </cell>
        </row>
        <row r="485">
          <cell r="AG485" t="str">
            <v>Big Marsh Park</v>
          </cell>
          <cell r="AH485">
            <v>3</v>
          </cell>
          <cell r="AI485">
            <v>8.4293981482915115E-2</v>
          </cell>
        </row>
        <row r="486">
          <cell r="AG486" t="str">
            <v>Kedzie Ave &amp; Lake St</v>
          </cell>
          <cell r="AH486">
            <v>3</v>
          </cell>
          <cell r="AI486">
            <v>8.3553240729088429E-2</v>
          </cell>
        </row>
        <row r="487">
          <cell r="AG487" t="str">
            <v>Bernard St &amp; Elston Ave</v>
          </cell>
          <cell r="AH487">
            <v>3</v>
          </cell>
          <cell r="AI487">
            <v>6.8287037036498077E-2</v>
          </cell>
        </row>
        <row r="488">
          <cell r="AG488" t="str">
            <v>Indiana Ave &amp; 40th St</v>
          </cell>
          <cell r="AH488">
            <v>3</v>
          </cell>
          <cell r="AI488">
            <v>6.2627314815472346E-2</v>
          </cell>
        </row>
        <row r="489">
          <cell r="AG489" t="str">
            <v>Kedzie Ave &amp; 110th St</v>
          </cell>
          <cell r="AH489">
            <v>3</v>
          </cell>
          <cell r="AI489">
            <v>6.1261574068339542E-2</v>
          </cell>
        </row>
        <row r="490">
          <cell r="AG490" t="str">
            <v>Halsted St &amp; 37th St</v>
          </cell>
          <cell r="AH490">
            <v>3</v>
          </cell>
          <cell r="AI490">
            <v>5.9201388889050577E-2</v>
          </cell>
        </row>
        <row r="491">
          <cell r="AG491" t="str">
            <v>Malcolm X College</v>
          </cell>
          <cell r="AH491">
            <v>3</v>
          </cell>
          <cell r="AI491">
            <v>5.805555556435138E-2</v>
          </cell>
        </row>
        <row r="492">
          <cell r="AG492" t="str">
            <v>Wabash Ave &amp; 87th St</v>
          </cell>
          <cell r="AH492">
            <v>3</v>
          </cell>
          <cell r="AI492">
            <v>5.6319444440305233E-2</v>
          </cell>
        </row>
        <row r="493">
          <cell r="AG493" t="str">
            <v>Elmwood Ave &amp; Austin St</v>
          </cell>
          <cell r="AH493">
            <v>3</v>
          </cell>
          <cell r="AI493">
            <v>5.5879629631817807E-2</v>
          </cell>
        </row>
        <row r="494">
          <cell r="AG494" t="str">
            <v>Rockwell St &amp; Eastwood Ave</v>
          </cell>
          <cell r="AH494">
            <v>3</v>
          </cell>
          <cell r="AI494">
            <v>5.4583333338086959E-2</v>
          </cell>
        </row>
        <row r="495">
          <cell r="AG495" t="str">
            <v>Wood St &amp; 35th St</v>
          </cell>
          <cell r="AH495">
            <v>3</v>
          </cell>
          <cell r="AI495">
            <v>4.2256944449036382E-2</v>
          </cell>
        </row>
        <row r="496">
          <cell r="AG496" t="str">
            <v>Manor Ave &amp; Leland Ave</v>
          </cell>
          <cell r="AH496">
            <v>3</v>
          </cell>
          <cell r="AI496">
            <v>4.1574074071832001E-2</v>
          </cell>
        </row>
        <row r="497">
          <cell r="AG497" t="str">
            <v>Yates Blvd &amp; 75th St</v>
          </cell>
          <cell r="AH497">
            <v>3</v>
          </cell>
          <cell r="AI497">
            <v>4.0208333339251112E-2</v>
          </cell>
        </row>
        <row r="498">
          <cell r="AG498" t="str">
            <v>MLK Jr Dr &amp; 56th St</v>
          </cell>
          <cell r="AH498">
            <v>3</v>
          </cell>
          <cell r="AI498">
            <v>3.9212962961755693E-2</v>
          </cell>
        </row>
        <row r="499">
          <cell r="AG499" t="str">
            <v>Western Ave &amp; Congress Pkwy</v>
          </cell>
          <cell r="AH499">
            <v>3</v>
          </cell>
          <cell r="AI499">
            <v>3.4236111110658385E-2</v>
          </cell>
        </row>
        <row r="500">
          <cell r="AG500" t="str">
            <v>Cherry Ave &amp; Blackhawk St</v>
          </cell>
          <cell r="AH500">
            <v>3</v>
          </cell>
          <cell r="AI500">
            <v>2.9999999991559889E-2</v>
          </cell>
        </row>
        <row r="501">
          <cell r="AG501" t="str">
            <v>Cottage Grove Ave &amp; 51st St</v>
          </cell>
          <cell r="AH501">
            <v>3</v>
          </cell>
          <cell r="AI501">
            <v>2.4965277771116234E-2</v>
          </cell>
        </row>
        <row r="502">
          <cell r="AG502" t="str">
            <v>Leavitt St &amp; Belmont Ave</v>
          </cell>
          <cell r="AH502">
            <v>3</v>
          </cell>
          <cell r="AI502">
            <v>2.4930555548053235E-2</v>
          </cell>
        </row>
        <row r="503">
          <cell r="AG503" t="str">
            <v>East End Ave &amp; 87th St</v>
          </cell>
          <cell r="AH503">
            <v>3</v>
          </cell>
          <cell r="AI503">
            <v>2.3101851853425615E-2</v>
          </cell>
        </row>
        <row r="504">
          <cell r="AG504" t="str">
            <v>Rhodes Ave &amp; 71st St</v>
          </cell>
          <cell r="AH504">
            <v>3</v>
          </cell>
          <cell r="AI504">
            <v>2.0358796296932269E-2</v>
          </cell>
        </row>
        <row r="505">
          <cell r="AG505" t="str">
            <v>Avers Ave &amp; Belmont Ave</v>
          </cell>
          <cell r="AH505">
            <v>3</v>
          </cell>
          <cell r="AI505">
            <v>1.8784722225973383E-2</v>
          </cell>
        </row>
        <row r="506">
          <cell r="AG506" t="str">
            <v>Wentworth Ave &amp; 63rd St</v>
          </cell>
          <cell r="AH506">
            <v>3</v>
          </cell>
          <cell r="AI506">
            <v>1.7557870371092577E-2</v>
          </cell>
        </row>
        <row r="507">
          <cell r="AG507" t="str">
            <v>Lincoln Ave &amp; Addison St</v>
          </cell>
          <cell r="AH507">
            <v>3</v>
          </cell>
          <cell r="AI507">
            <v>1.7372685193549842E-2</v>
          </cell>
        </row>
        <row r="508">
          <cell r="AG508" t="str">
            <v>Kilbourn Ave &amp; Irving Park Rd</v>
          </cell>
          <cell r="AH508">
            <v>3</v>
          </cell>
          <cell r="AI508">
            <v>1.359953702922212E-2</v>
          </cell>
        </row>
        <row r="509">
          <cell r="AG509" t="str">
            <v>Greenwood Ave &amp; 97th St</v>
          </cell>
          <cell r="AH509">
            <v>3</v>
          </cell>
          <cell r="AI509">
            <v>1.3287037036207039E-2</v>
          </cell>
        </row>
        <row r="510">
          <cell r="AG510" t="str">
            <v>Ashland Ave &amp; Pershing Rd</v>
          </cell>
          <cell r="AH510">
            <v>3</v>
          </cell>
          <cell r="AI510">
            <v>1.1111111103673466E-2</v>
          </cell>
        </row>
        <row r="511">
          <cell r="AG511" t="str">
            <v>Ashland Ave &amp; 50th St</v>
          </cell>
          <cell r="AH511">
            <v>2</v>
          </cell>
          <cell r="AI511">
            <v>1.0876157407328719</v>
          </cell>
        </row>
        <row r="512">
          <cell r="AG512" t="str">
            <v>Racine Ave &amp; 15th St</v>
          </cell>
          <cell r="AH512">
            <v>2</v>
          </cell>
          <cell r="AI512">
            <v>1.0697337962919846</v>
          </cell>
        </row>
        <row r="513">
          <cell r="AG513" t="str">
            <v>Vernon Ave &amp; 79th St</v>
          </cell>
          <cell r="AH513">
            <v>2</v>
          </cell>
          <cell r="AI513">
            <v>1.0466435185153387</v>
          </cell>
        </row>
        <row r="514">
          <cell r="AG514" t="str">
            <v>Karlov Ave &amp; Madison St</v>
          </cell>
          <cell r="AH514">
            <v>2</v>
          </cell>
          <cell r="AI514">
            <v>0.176932870366727</v>
          </cell>
        </row>
        <row r="515">
          <cell r="AG515" t="str">
            <v>Indiana Ave &amp; 103rd St</v>
          </cell>
          <cell r="AH515">
            <v>2</v>
          </cell>
          <cell r="AI515">
            <v>9.7962962958263233E-2</v>
          </cell>
        </row>
        <row r="516">
          <cell r="AG516" t="str">
            <v>Stony Island Ave &amp; 90th St</v>
          </cell>
          <cell r="AH516">
            <v>2</v>
          </cell>
          <cell r="AI516">
            <v>7.2569444448163267E-2</v>
          </cell>
        </row>
        <row r="517">
          <cell r="AG517" t="str">
            <v>Vernon Ave &amp; 107th St</v>
          </cell>
          <cell r="AH517">
            <v>2</v>
          </cell>
          <cell r="AI517">
            <v>6.9884259261016268E-2</v>
          </cell>
        </row>
        <row r="518">
          <cell r="AG518" t="str">
            <v>Laramie Ave &amp; Kinzie St</v>
          </cell>
          <cell r="AH518">
            <v>2</v>
          </cell>
          <cell r="AI518">
            <v>6.7962962959427387E-2</v>
          </cell>
        </row>
        <row r="519">
          <cell r="AG519" t="str">
            <v>Central Park Ave &amp; Ogden Ave</v>
          </cell>
          <cell r="AH519">
            <v>2</v>
          </cell>
          <cell r="AI519">
            <v>6.320601851621177E-2</v>
          </cell>
        </row>
        <row r="520">
          <cell r="AG520" t="str">
            <v>Vernon Ave &amp; 75th St</v>
          </cell>
          <cell r="AH520">
            <v>2</v>
          </cell>
          <cell r="AI520">
            <v>5.9502314812561963E-2</v>
          </cell>
        </row>
        <row r="521">
          <cell r="AG521" t="str">
            <v>Greenwood Ave &amp; 79th St</v>
          </cell>
          <cell r="AH521">
            <v>2</v>
          </cell>
          <cell r="AI521">
            <v>5.7060185179580003E-2</v>
          </cell>
        </row>
        <row r="522">
          <cell r="AG522" t="str">
            <v>Princeton Ave &amp; Garfield Blvd</v>
          </cell>
          <cell r="AH522">
            <v>2</v>
          </cell>
          <cell r="AI522">
            <v>5.6967592594446614E-2</v>
          </cell>
        </row>
        <row r="523">
          <cell r="AG523" t="str">
            <v>Laramie Ave &amp; Madison St</v>
          </cell>
          <cell r="AH523">
            <v>2</v>
          </cell>
          <cell r="AI523">
            <v>5.447916666889796E-2</v>
          </cell>
        </row>
        <row r="524">
          <cell r="AG524" t="str">
            <v>Lawndale Ave &amp; 111th St</v>
          </cell>
          <cell r="AH524">
            <v>2</v>
          </cell>
          <cell r="AI524">
            <v>5.0995370365853887E-2</v>
          </cell>
        </row>
        <row r="525">
          <cell r="AG525" t="str">
            <v>Racine Ave &amp; 35th St</v>
          </cell>
          <cell r="AH525">
            <v>2</v>
          </cell>
          <cell r="AI525">
            <v>4.5300925929041114E-2</v>
          </cell>
        </row>
        <row r="526">
          <cell r="AG526" t="str">
            <v>Torrence Ave &amp; 106th St</v>
          </cell>
          <cell r="AH526">
            <v>2</v>
          </cell>
          <cell r="AI526">
            <v>3.7465277775481809E-2</v>
          </cell>
        </row>
        <row r="527">
          <cell r="AG527" t="str">
            <v>Lincolnwood Dr &amp; Central St</v>
          </cell>
          <cell r="AH527">
            <v>2</v>
          </cell>
          <cell r="AI527">
            <v>3.7083333329064772E-2</v>
          </cell>
        </row>
        <row r="528">
          <cell r="AG528" t="str">
            <v>Hoyne Ave &amp; 47th St</v>
          </cell>
          <cell r="AH528">
            <v>2</v>
          </cell>
          <cell r="AI528">
            <v>3.5057870372838806E-2</v>
          </cell>
        </row>
        <row r="529">
          <cell r="AG529" t="str">
            <v>Burnham Greenway &amp; 105th St</v>
          </cell>
          <cell r="AH529">
            <v>2</v>
          </cell>
          <cell r="AI529">
            <v>3.3148148155305535E-2</v>
          </cell>
        </row>
        <row r="530">
          <cell r="AG530" t="str">
            <v>Eberhart Ave &amp; 61st St</v>
          </cell>
          <cell r="AH530">
            <v>2</v>
          </cell>
          <cell r="AI530">
            <v>2.9247685182781424E-2</v>
          </cell>
        </row>
        <row r="531">
          <cell r="AG531" t="str">
            <v>Kedzie Ave &amp; Harrison St</v>
          </cell>
          <cell r="AH531">
            <v>2</v>
          </cell>
          <cell r="AI531">
            <v>2.6006944448454306E-2</v>
          </cell>
        </row>
        <row r="532">
          <cell r="AG532" t="str">
            <v>Halsted St &amp; 63rd St</v>
          </cell>
          <cell r="AH532">
            <v>2</v>
          </cell>
          <cell r="AI532">
            <v>2.5254629632399883E-2</v>
          </cell>
        </row>
        <row r="533">
          <cell r="AG533" t="str">
            <v>Maplewood Ave &amp; Peterson Ave</v>
          </cell>
          <cell r="AH533">
            <v>2</v>
          </cell>
          <cell r="AI533">
            <v>2.2407407399441581E-2</v>
          </cell>
        </row>
        <row r="534">
          <cell r="AG534" t="str">
            <v>Stony Island Ave &amp; 82nd St</v>
          </cell>
          <cell r="AH534">
            <v>2</v>
          </cell>
          <cell r="AI534">
            <v>2.0543981481750961E-2</v>
          </cell>
        </row>
        <row r="535">
          <cell r="AG535" t="str">
            <v>Perry Ave &amp; 69th St</v>
          </cell>
          <cell r="AH535">
            <v>2</v>
          </cell>
          <cell r="AI535">
            <v>1.9872685181326233E-2</v>
          </cell>
        </row>
        <row r="536">
          <cell r="AG536" t="str">
            <v>Dorchester Ave &amp; 63rd St</v>
          </cell>
          <cell r="AH536">
            <v>2</v>
          </cell>
          <cell r="AI536">
            <v>1.7523148148029577E-2</v>
          </cell>
        </row>
        <row r="537">
          <cell r="AG537" t="str">
            <v>Broadway &amp; Wilson - Truman College Vaccination Site</v>
          </cell>
          <cell r="AH537">
            <v>2</v>
          </cell>
          <cell r="AI537">
            <v>1.7060185185982846E-2</v>
          </cell>
        </row>
        <row r="538">
          <cell r="AG538" t="str">
            <v>Drake Ave &amp; Addison St</v>
          </cell>
          <cell r="AH538">
            <v>2</v>
          </cell>
          <cell r="AI538">
            <v>1.5740740745968651E-2</v>
          </cell>
        </row>
        <row r="539">
          <cell r="AG539" t="str">
            <v>Eberhart Ave &amp; 91st St</v>
          </cell>
          <cell r="AH539">
            <v>2</v>
          </cell>
          <cell r="AI539">
            <v>1.2476851858082227E-2</v>
          </cell>
        </row>
        <row r="540">
          <cell r="AG540" t="str">
            <v>State St &amp; 123rd St</v>
          </cell>
          <cell r="AH540">
            <v>2</v>
          </cell>
          <cell r="AI540">
            <v>1.2152777781011537E-2</v>
          </cell>
        </row>
        <row r="541">
          <cell r="AG541" t="str">
            <v>Stewart Ave &amp; 83rd St</v>
          </cell>
          <cell r="AH541">
            <v>2</v>
          </cell>
          <cell r="AI541">
            <v>1.206018518860219E-2</v>
          </cell>
        </row>
        <row r="542">
          <cell r="AG542" t="str">
            <v>State St &amp; 29th St</v>
          </cell>
          <cell r="AH542">
            <v>2</v>
          </cell>
          <cell r="AI542">
            <v>1.1898148150066845E-2</v>
          </cell>
        </row>
        <row r="543">
          <cell r="AG543" t="str">
            <v>Damen Ave &amp; 51st St</v>
          </cell>
          <cell r="AH543">
            <v>2</v>
          </cell>
          <cell r="AI543">
            <v>8.819444446999114E-3</v>
          </cell>
        </row>
        <row r="544">
          <cell r="AG544" t="str">
            <v>Halsted St &amp; 73rd St</v>
          </cell>
          <cell r="AH544">
            <v>2</v>
          </cell>
          <cell r="AI544">
            <v>8.2060185159207322E-3</v>
          </cell>
        </row>
        <row r="545">
          <cell r="AG545" t="str">
            <v>Cottage Grove Ave &amp; 67th St</v>
          </cell>
          <cell r="AH545">
            <v>2</v>
          </cell>
          <cell r="AI545">
            <v>7.6504629614646547E-3</v>
          </cell>
        </row>
        <row r="546">
          <cell r="AG546" t="str">
            <v>Ashland Ave &amp; 78th St</v>
          </cell>
          <cell r="AH546">
            <v>1</v>
          </cell>
          <cell r="AI546">
            <v>1.041608796294895</v>
          </cell>
        </row>
        <row r="547">
          <cell r="AG547" t="str">
            <v>Western Ave &amp; Granville Ave</v>
          </cell>
          <cell r="AH547">
            <v>1</v>
          </cell>
          <cell r="AI547">
            <v>0.34804398148844484</v>
          </cell>
        </row>
        <row r="548">
          <cell r="AG548" t="str">
            <v>Woodlawn Ave &amp; 75th St</v>
          </cell>
          <cell r="AH548">
            <v>1</v>
          </cell>
          <cell r="AI548">
            <v>0.13223379629198462</v>
          </cell>
        </row>
        <row r="549">
          <cell r="AG549" t="str">
            <v>Union Ave &amp; Root St</v>
          </cell>
          <cell r="AH549">
            <v>1</v>
          </cell>
          <cell r="AI549">
            <v>7.0752314815763384E-2</v>
          </cell>
        </row>
        <row r="550">
          <cell r="AG550" t="str">
            <v>Kedzie Ave &amp; Roosevelt Rd</v>
          </cell>
          <cell r="AH550">
            <v>1</v>
          </cell>
          <cell r="AI550">
            <v>4.7453703700739425E-2</v>
          </cell>
        </row>
        <row r="551">
          <cell r="AG551" t="str">
            <v>MLK Jr Dr &amp; 63rd St</v>
          </cell>
          <cell r="AH551">
            <v>1</v>
          </cell>
          <cell r="AI551">
            <v>4.5081018521159422E-2</v>
          </cell>
        </row>
        <row r="552">
          <cell r="AG552" t="str">
            <v>Oglesby Ave &amp; 100th St</v>
          </cell>
          <cell r="AH552">
            <v>1</v>
          </cell>
          <cell r="AI552">
            <v>4.5069444444379769E-2</v>
          </cell>
        </row>
        <row r="553">
          <cell r="AG553" t="str">
            <v>State St &amp; 54th St</v>
          </cell>
          <cell r="AH553">
            <v>1</v>
          </cell>
          <cell r="AI553">
            <v>4.1793981486989651E-2</v>
          </cell>
        </row>
        <row r="554">
          <cell r="AG554" t="str">
            <v>Cottage Grove Ave &amp; 111th Pl</v>
          </cell>
          <cell r="AH554">
            <v>1</v>
          </cell>
          <cell r="AI554">
            <v>3.7291666667442769E-2</v>
          </cell>
        </row>
        <row r="555">
          <cell r="AG555" t="str">
            <v>Rainbow Beach</v>
          </cell>
          <cell r="AH555">
            <v>1</v>
          </cell>
          <cell r="AI555">
            <v>3.2569444440014195E-2</v>
          </cell>
        </row>
        <row r="556">
          <cell r="AG556" t="str">
            <v>Dodge Ave &amp; Church St</v>
          </cell>
          <cell r="AH556">
            <v>1</v>
          </cell>
          <cell r="AI556">
            <v>2.6678240741603076E-2</v>
          </cell>
        </row>
        <row r="557">
          <cell r="AG557" t="str">
            <v>Cornell Dr &amp; Hayes Dr</v>
          </cell>
          <cell r="AH557">
            <v>1</v>
          </cell>
          <cell r="AI557">
            <v>2.4513888885849155E-2</v>
          </cell>
        </row>
        <row r="558">
          <cell r="AG558" t="str">
            <v>Austin Blvd &amp; Lake St</v>
          </cell>
          <cell r="AH558">
            <v>1</v>
          </cell>
          <cell r="AI558">
            <v>2.2476851852843538E-2</v>
          </cell>
        </row>
        <row r="559">
          <cell r="AG559" t="str">
            <v>Pulaski Rd &amp; Congress Pkwy</v>
          </cell>
          <cell r="AH559">
            <v>1</v>
          </cell>
          <cell r="AI559">
            <v>2.2002314814017154E-2</v>
          </cell>
        </row>
        <row r="560">
          <cell r="AG560" t="str">
            <v>California Ave &amp; Lake St</v>
          </cell>
          <cell r="AH560">
            <v>1</v>
          </cell>
          <cell r="AI560">
            <v>2.199074074451346E-2</v>
          </cell>
        </row>
        <row r="561">
          <cell r="AG561" t="str">
            <v>Albany Ave &amp; 26th St</v>
          </cell>
          <cell r="AH561">
            <v>1</v>
          </cell>
          <cell r="AI561">
            <v>2.1689814813726116E-2</v>
          </cell>
        </row>
        <row r="562">
          <cell r="AG562" t="str">
            <v>Racine Ave &amp; Garfield Blvd</v>
          </cell>
          <cell r="AH562">
            <v>1</v>
          </cell>
          <cell r="AI562">
            <v>2.1006944443797693E-2</v>
          </cell>
        </row>
        <row r="563">
          <cell r="AG563" t="str">
            <v>Fairfield Ave &amp; Roosevelt Rd</v>
          </cell>
          <cell r="AH563">
            <v>1</v>
          </cell>
          <cell r="AI563">
            <v>2.0833333335758653E-2</v>
          </cell>
        </row>
        <row r="564">
          <cell r="AG564" t="str">
            <v>Kostner Ave &amp; Lake St</v>
          </cell>
          <cell r="AH564">
            <v>1</v>
          </cell>
          <cell r="AI564">
            <v>1.9583333334594499E-2</v>
          </cell>
        </row>
        <row r="565">
          <cell r="AG565" t="str">
            <v>MLK Jr Dr &amp; 83rd St</v>
          </cell>
          <cell r="AH565">
            <v>1</v>
          </cell>
          <cell r="AI565">
            <v>1.8900462964666076E-2</v>
          </cell>
        </row>
        <row r="566">
          <cell r="AG566" t="str">
            <v>DuSable Museum</v>
          </cell>
          <cell r="AH566">
            <v>1</v>
          </cell>
          <cell r="AI566">
            <v>1.8287037040863652E-2</v>
          </cell>
        </row>
        <row r="567">
          <cell r="AG567" t="str">
            <v>Kedzie Ave &amp; 24th St</v>
          </cell>
          <cell r="AH567">
            <v>1</v>
          </cell>
          <cell r="AI567">
            <v>1.7731481479131617E-2</v>
          </cell>
        </row>
        <row r="568">
          <cell r="AG568" t="str">
            <v>Eggleston Ave &amp; 69th St</v>
          </cell>
          <cell r="AH568">
            <v>1</v>
          </cell>
          <cell r="AI568">
            <v>1.7083333332266193E-2</v>
          </cell>
        </row>
        <row r="569">
          <cell r="AG569" t="str">
            <v>N Paulina St &amp; Lincoln Ave</v>
          </cell>
          <cell r="AH569">
            <v>1</v>
          </cell>
          <cell r="AI569">
            <v>1.6967592593573499E-2</v>
          </cell>
        </row>
        <row r="570">
          <cell r="AG570" t="str">
            <v>Bosworth Ave &amp; Howard St</v>
          </cell>
          <cell r="AH570">
            <v>1</v>
          </cell>
          <cell r="AI570">
            <v>1.6805555562314112E-2</v>
          </cell>
        </row>
        <row r="571">
          <cell r="AG571" t="str">
            <v>Wolcott Ave &amp; Fargo Ave</v>
          </cell>
          <cell r="AH571">
            <v>1</v>
          </cell>
          <cell r="AI571">
            <v>1.6412037039117422E-2</v>
          </cell>
        </row>
        <row r="572">
          <cell r="AG572" t="str">
            <v>Shields Ave &amp; 43rd St</v>
          </cell>
          <cell r="AH572">
            <v>1</v>
          </cell>
          <cell r="AI572">
            <v>1.6261574077361729E-2</v>
          </cell>
        </row>
        <row r="573">
          <cell r="AG573" t="str">
            <v>Austin Blvd &amp; Chicago Ave</v>
          </cell>
          <cell r="AH573">
            <v>1</v>
          </cell>
          <cell r="AI573">
            <v>1.6145833338669036E-2</v>
          </cell>
        </row>
        <row r="574">
          <cell r="AG574" t="str">
            <v>California Ave &amp; 23rd Pl</v>
          </cell>
          <cell r="AH574">
            <v>1</v>
          </cell>
          <cell r="AI574">
            <v>1.3298611112986691E-2</v>
          </cell>
        </row>
        <row r="575">
          <cell r="AG575" t="str">
            <v>Dauphin Ave &amp; 103rd St</v>
          </cell>
          <cell r="AH575">
            <v>1</v>
          </cell>
          <cell r="AI575">
            <v>1.3171296290238388E-2</v>
          </cell>
        </row>
        <row r="576">
          <cell r="AG576" t="str">
            <v>Phillips Ave &amp; 83rd St</v>
          </cell>
          <cell r="AH576">
            <v>1</v>
          </cell>
          <cell r="AI576">
            <v>1.2152777781011537E-2</v>
          </cell>
        </row>
        <row r="577">
          <cell r="AG577" t="str">
            <v>Avenue O &amp; 118th St</v>
          </cell>
          <cell r="AH577">
            <v>1</v>
          </cell>
          <cell r="AI577">
            <v>1.206018518860219E-2</v>
          </cell>
        </row>
        <row r="578">
          <cell r="AG578" t="str">
            <v>Vincennes Ave &amp; 104th St</v>
          </cell>
          <cell r="AH578">
            <v>1</v>
          </cell>
          <cell r="AI578">
            <v>1.1747685188311152E-2</v>
          </cell>
        </row>
        <row r="579">
          <cell r="AG579" t="str">
            <v>Stony Island Ave &amp; 67th St</v>
          </cell>
          <cell r="AH579">
            <v>1</v>
          </cell>
          <cell r="AI579">
            <v>1.1608796296059154E-2</v>
          </cell>
        </row>
        <row r="580">
          <cell r="AG580" t="str">
            <v>Halsted St &amp; 78th St</v>
          </cell>
          <cell r="AH580">
            <v>1</v>
          </cell>
          <cell r="AI580">
            <v>1.0891203703067731E-2</v>
          </cell>
        </row>
        <row r="581">
          <cell r="AG581" t="str">
            <v>Kenton Ave &amp; Madison St</v>
          </cell>
          <cell r="AH581">
            <v>1</v>
          </cell>
          <cell r="AI581">
            <v>1.0821759256941732E-2</v>
          </cell>
        </row>
        <row r="582">
          <cell r="AG582" t="str">
            <v>State St &amp; Pershing Rd</v>
          </cell>
          <cell r="AH582">
            <v>1</v>
          </cell>
          <cell r="AI582">
            <v>1.0474537040863652E-2</v>
          </cell>
        </row>
        <row r="583">
          <cell r="AG583" t="str">
            <v>Marquette Ave &amp; 89th St</v>
          </cell>
          <cell r="AH583">
            <v>1</v>
          </cell>
          <cell r="AI583">
            <v>1.0138888887013309E-2</v>
          </cell>
        </row>
        <row r="584">
          <cell r="AG584" t="str">
            <v>Wentworth Ave &amp; 104th St</v>
          </cell>
          <cell r="AH584">
            <v>1</v>
          </cell>
          <cell r="AI584">
            <v>9.8842592633445747E-3</v>
          </cell>
        </row>
        <row r="585">
          <cell r="AG585" t="str">
            <v>Hegewisch Metra Station</v>
          </cell>
          <cell r="AH585">
            <v>1</v>
          </cell>
          <cell r="AI585">
            <v>8.7268518545897678E-3</v>
          </cell>
        </row>
        <row r="586">
          <cell r="AG586" t="str">
            <v>Baltimore Ave &amp; 87th St</v>
          </cell>
          <cell r="AH586">
            <v>1</v>
          </cell>
          <cell r="AI586">
            <v>8.7037037083064206E-3</v>
          </cell>
        </row>
        <row r="587">
          <cell r="AG587" t="str">
            <v>Hermitage Ave &amp; Polk St</v>
          </cell>
          <cell r="AH587">
            <v>1</v>
          </cell>
          <cell r="AI587">
            <v>8.6689814779674634E-3</v>
          </cell>
        </row>
        <row r="588">
          <cell r="AG588" t="str">
            <v>Sacramento Blvd &amp; Franklin Blvd</v>
          </cell>
          <cell r="AH588">
            <v>1</v>
          </cell>
          <cell r="AI588">
            <v>8.0902777772280388E-3</v>
          </cell>
        </row>
        <row r="589">
          <cell r="AG589" t="str">
            <v>Warren Park East</v>
          </cell>
          <cell r="AH589">
            <v>1</v>
          </cell>
          <cell r="AI589">
            <v>7.2800925918272696E-3</v>
          </cell>
        </row>
        <row r="590">
          <cell r="AG590" t="str">
            <v>Cottage Grove Ave &amp; 78th St</v>
          </cell>
          <cell r="AH590">
            <v>1</v>
          </cell>
          <cell r="AI590">
            <v>7.1759259299142286E-3</v>
          </cell>
        </row>
        <row r="591">
          <cell r="AG591" t="str">
            <v>Michigan Ave &amp; 114th St</v>
          </cell>
          <cell r="AH591">
            <v>1</v>
          </cell>
          <cell r="AI591">
            <v>7.1412037068512291E-3</v>
          </cell>
        </row>
        <row r="592">
          <cell r="AG592" t="str">
            <v>Western Ave &amp; 24th St</v>
          </cell>
          <cell r="AH592">
            <v>1</v>
          </cell>
          <cell r="AI592">
            <v>6.8171296297805384E-3</v>
          </cell>
        </row>
        <row r="593">
          <cell r="AG593" t="str">
            <v>Halsted St &amp; 96th St</v>
          </cell>
          <cell r="AH593">
            <v>1</v>
          </cell>
          <cell r="AI593">
            <v>6.6782407375285402E-3</v>
          </cell>
        </row>
        <row r="594">
          <cell r="AG594" t="str">
            <v>Stewart Ave &amp; 63rd St</v>
          </cell>
          <cell r="AH594">
            <v>1</v>
          </cell>
          <cell r="AI594">
            <v>5.9722222213167697E-3</v>
          </cell>
        </row>
        <row r="595">
          <cell r="AG595" t="str">
            <v>Ellis Ave &amp; 83rd St</v>
          </cell>
          <cell r="AH595">
            <v>1</v>
          </cell>
          <cell r="AI595">
            <v>5.3587962975143455E-3</v>
          </cell>
        </row>
        <row r="596">
          <cell r="AG596" t="str">
            <v>Cottage Grove Ave &amp; 63rd St</v>
          </cell>
          <cell r="AH596">
            <v>1</v>
          </cell>
          <cell r="AI596">
            <v>5.1157407433493063E-3</v>
          </cell>
        </row>
        <row r="597">
          <cell r="AG597" t="str">
            <v>Central Ave &amp; Madison St</v>
          </cell>
          <cell r="AH597">
            <v>1</v>
          </cell>
          <cell r="AI597">
            <v>4.6064814814599231E-3</v>
          </cell>
        </row>
        <row r="598">
          <cell r="AG598" t="str">
            <v>Marshfield Ave &amp; 44th St</v>
          </cell>
          <cell r="AH598">
            <v>1</v>
          </cell>
          <cell r="AI598">
            <v>4.4444444502005354E-3</v>
          </cell>
        </row>
        <row r="599">
          <cell r="AG599" t="str">
            <v>Racine Ave &amp; 61st St</v>
          </cell>
          <cell r="AH599">
            <v>1</v>
          </cell>
          <cell r="AI599">
            <v>4.2361111118225381E-3</v>
          </cell>
        </row>
        <row r="600">
          <cell r="AG600" t="str">
            <v>Central Ave &amp; Harrison St</v>
          </cell>
          <cell r="AH600">
            <v>1</v>
          </cell>
          <cell r="AI600">
            <v>4.2129629655391909E-3</v>
          </cell>
        </row>
        <row r="601">
          <cell r="AG601" t="str">
            <v>Stony Island Ave &amp; 75th St</v>
          </cell>
          <cell r="AH601">
            <v>1</v>
          </cell>
          <cell r="AI601">
            <v>3.6111111112404615E-3</v>
          </cell>
        </row>
        <row r="602">
          <cell r="AG602" t="str">
            <v>Commercial Ave &amp; 100th St</v>
          </cell>
          <cell r="AH602">
            <v>1</v>
          </cell>
          <cell r="AI602">
            <v>2.1990740788169205E-3</v>
          </cell>
        </row>
        <row r="603">
          <cell r="AG603" t="str">
            <v>Bennett Ave &amp; 79th St</v>
          </cell>
          <cell r="AH603">
            <v>1</v>
          </cell>
          <cell r="AI603">
            <v>1.9212963015888818E-3</v>
          </cell>
        </row>
        <row r="604">
          <cell r="AG604" t="str">
            <v>Woodlawn Ave &amp; Lake Park Ave</v>
          </cell>
          <cell r="AH604">
            <v>0</v>
          </cell>
          <cell r="AI604">
            <v>0</v>
          </cell>
        </row>
        <row r="605">
          <cell r="AG605" t="str">
            <v>Archer (Damen) Ave &amp; 37th St</v>
          </cell>
          <cell r="AH605">
            <v>0</v>
          </cell>
          <cell r="AI605">
            <v>0</v>
          </cell>
        </row>
        <row r="606">
          <cell r="AG606" t="str">
            <v>Kostner Ave &amp; Adams St</v>
          </cell>
          <cell r="AH606">
            <v>0</v>
          </cell>
          <cell r="AI606">
            <v>0</v>
          </cell>
        </row>
        <row r="607">
          <cell r="AG607" t="str">
            <v>Clinton St &amp; Polk St</v>
          </cell>
          <cell r="AH607">
            <v>0</v>
          </cell>
          <cell r="AI607">
            <v>0</v>
          </cell>
        </row>
        <row r="608">
          <cell r="AG608" t="str">
            <v>Cicero Ave &amp; Flournoy St</v>
          </cell>
          <cell r="AH608">
            <v>0</v>
          </cell>
          <cell r="AI608">
            <v>0</v>
          </cell>
        </row>
        <row r="609">
          <cell r="AG609" t="str">
            <v>Bradley Park</v>
          </cell>
          <cell r="AH609">
            <v>0</v>
          </cell>
          <cell r="AI609">
            <v>0</v>
          </cell>
        </row>
        <row r="610">
          <cell r="AG610" t="str">
            <v>Damen Ave &amp; Coulter St</v>
          </cell>
          <cell r="AH610">
            <v>0</v>
          </cell>
          <cell r="AI610">
            <v>0</v>
          </cell>
        </row>
        <row r="611">
          <cell r="AG611" t="str">
            <v>Leavitt St &amp; Archer Ave</v>
          </cell>
          <cell r="AH611">
            <v>0</v>
          </cell>
          <cell r="AI611">
            <v>0</v>
          </cell>
        </row>
        <row r="612">
          <cell r="AG612" t="str">
            <v>California Ave &amp; 26th St</v>
          </cell>
          <cell r="AH612">
            <v>0</v>
          </cell>
          <cell r="AI612">
            <v>0</v>
          </cell>
        </row>
        <row r="613">
          <cell r="AG613" t="str">
            <v>Kilbourn Ave &amp; Milwaukee Ave</v>
          </cell>
          <cell r="AH613">
            <v>0</v>
          </cell>
          <cell r="AI613">
            <v>0</v>
          </cell>
        </row>
        <row r="614">
          <cell r="AG614" t="str">
            <v>Kildare Ave &amp; Montrose Ave</v>
          </cell>
          <cell r="AH614">
            <v>0</v>
          </cell>
          <cell r="AI614">
            <v>0</v>
          </cell>
        </row>
        <row r="615">
          <cell r="AG615" t="str">
            <v>Morgan St &amp; Pershing Rd</v>
          </cell>
          <cell r="AH615">
            <v>0</v>
          </cell>
          <cell r="AI615">
            <v>0</v>
          </cell>
        </row>
        <row r="616">
          <cell r="AG616" t="str">
            <v>Ashland Ave &amp; McDowell Ave</v>
          </cell>
          <cell r="AH616">
            <v>0</v>
          </cell>
          <cell r="AI616">
            <v>0</v>
          </cell>
        </row>
        <row r="617">
          <cell r="AG617" t="str">
            <v>Central Park Ave &amp; 24th St</v>
          </cell>
          <cell r="AH617">
            <v>0</v>
          </cell>
          <cell r="AI617">
            <v>0</v>
          </cell>
        </row>
        <row r="618">
          <cell r="AG618" t="str">
            <v>Malcolm X College Vaccination Site</v>
          </cell>
          <cell r="AH618">
            <v>0</v>
          </cell>
          <cell r="AI618">
            <v>0</v>
          </cell>
        </row>
        <row r="619">
          <cell r="AG619" t="str">
            <v>Halsted St &amp; 47th Pl</v>
          </cell>
          <cell r="AH619">
            <v>0</v>
          </cell>
          <cell r="AI619">
            <v>0</v>
          </cell>
        </row>
        <row r="620">
          <cell r="AG620" t="str">
            <v>W Washington Blvd &amp; N Peoria St</v>
          </cell>
          <cell r="AH620">
            <v>0</v>
          </cell>
          <cell r="AI620">
            <v>0</v>
          </cell>
        </row>
        <row r="621">
          <cell r="AG621" t="str">
            <v>Elizabeth St &amp; 47th St</v>
          </cell>
          <cell r="AH621">
            <v>0</v>
          </cell>
          <cell r="AI621">
            <v>0</v>
          </cell>
        </row>
        <row r="622">
          <cell r="AG622" t="str">
            <v>Commercial Ave &amp; 83rd St</v>
          </cell>
          <cell r="AH622">
            <v>0</v>
          </cell>
          <cell r="AI622">
            <v>0</v>
          </cell>
        </row>
        <row r="623">
          <cell r="AG623" t="str">
            <v>Halsted St &amp; 56th St</v>
          </cell>
          <cell r="AH623">
            <v>0</v>
          </cell>
          <cell r="AI623">
            <v>0</v>
          </cell>
        </row>
        <row r="624">
          <cell r="AG624" t="str">
            <v>N Southport Ave &amp; W Newport Ave</v>
          </cell>
          <cell r="AH624">
            <v>0</v>
          </cell>
          <cell r="AI624">
            <v>0</v>
          </cell>
        </row>
        <row r="625">
          <cell r="AG625" t="str">
            <v>Western Ave &amp; 28th St</v>
          </cell>
          <cell r="AH625">
            <v>0</v>
          </cell>
          <cell r="AI625">
            <v>0</v>
          </cell>
        </row>
        <row r="626">
          <cell r="AG626" t="str">
            <v>Pulaski Rd &amp; Eddy St (Temp)</v>
          </cell>
          <cell r="AH626">
            <v>0</v>
          </cell>
          <cell r="AI626">
            <v>0</v>
          </cell>
        </row>
        <row r="627">
          <cell r="AG627" t="str">
            <v>Eggleston Ave &amp; 92nd St</v>
          </cell>
          <cell r="AH627">
            <v>0</v>
          </cell>
          <cell r="AI627">
            <v>0</v>
          </cell>
        </row>
        <row r="628">
          <cell r="AG628" t="str">
            <v>Base - 2132 W Hubbard Warehouse</v>
          </cell>
          <cell r="AH628">
            <v>0</v>
          </cell>
          <cell r="AI628">
            <v>0</v>
          </cell>
        </row>
        <row r="629">
          <cell r="AG629" t="str">
            <v>Hale Ave &amp; 107th St</v>
          </cell>
          <cell r="AH629">
            <v>0</v>
          </cell>
          <cell r="AI629">
            <v>0</v>
          </cell>
        </row>
        <row r="630">
          <cell r="AG630" t="str">
            <v>Jeffery Blvd &amp; 76th St</v>
          </cell>
          <cell r="AH630">
            <v>0</v>
          </cell>
          <cell r="AI630">
            <v>0</v>
          </cell>
        </row>
        <row r="631">
          <cell r="AG631" t="str">
            <v>Ewing Ave &amp; Burnham Greenway</v>
          </cell>
          <cell r="AH631">
            <v>0</v>
          </cell>
          <cell r="AI631">
            <v>0</v>
          </cell>
        </row>
        <row r="632">
          <cell r="AG632" t="str">
            <v>Stony Island Ave &amp; South Chicago Ave</v>
          </cell>
          <cell r="AH632">
            <v>0</v>
          </cell>
          <cell r="AI632">
            <v>0</v>
          </cell>
        </row>
        <row r="633">
          <cell r="AG633" t="str">
            <v>Ashland Ave &amp; Garfield Blvd</v>
          </cell>
          <cell r="AH633">
            <v>0</v>
          </cell>
          <cell r="AI633">
            <v>0</v>
          </cell>
        </row>
        <row r="634">
          <cell r="AG634" t="str">
            <v>N Sheffield Ave &amp; W Wellington Ave</v>
          </cell>
          <cell r="AH634">
            <v>0</v>
          </cell>
          <cell r="AI634">
            <v>0</v>
          </cell>
        </row>
        <row r="635">
          <cell r="AG635" t="str">
            <v>Halsted St &amp; 51st St</v>
          </cell>
          <cell r="AH635">
            <v>0</v>
          </cell>
          <cell r="AI635">
            <v>0</v>
          </cell>
        </row>
        <row r="636">
          <cell r="AG636" t="str">
            <v>Austin Blvd &amp; Madison St</v>
          </cell>
          <cell r="AH636">
            <v>0</v>
          </cell>
          <cell r="AI636">
            <v>0</v>
          </cell>
        </row>
        <row r="637">
          <cell r="AG637" t="str">
            <v>Latrobe Ave &amp; Chicago Ave</v>
          </cell>
          <cell r="AH637">
            <v>0</v>
          </cell>
          <cell r="AI637">
            <v>0</v>
          </cell>
        </row>
        <row r="638">
          <cell r="AG638" t="str">
            <v>Seeley Ave &amp; Garfield Blvd</v>
          </cell>
          <cell r="AH638">
            <v>0</v>
          </cell>
          <cell r="AI638">
            <v>0</v>
          </cell>
        </row>
        <row r="639">
          <cell r="AG639" t="str">
            <v>W Armitage Ave &amp; N Sheffield Ave</v>
          </cell>
          <cell r="AH639">
            <v>0</v>
          </cell>
          <cell r="AI639">
            <v>0</v>
          </cell>
        </row>
        <row r="640">
          <cell r="AG640" t="str">
            <v>N Carpenter St &amp; W Lake St</v>
          </cell>
          <cell r="AH640">
            <v>0</v>
          </cell>
          <cell r="AI640">
            <v>0</v>
          </cell>
        </row>
        <row r="641">
          <cell r="AG641" t="str">
            <v>Michigan Ave &amp; 71st St</v>
          </cell>
          <cell r="AH641">
            <v>0</v>
          </cell>
          <cell r="AI641">
            <v>0</v>
          </cell>
        </row>
      </sheetData>
      <sheetData sheetId="1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X2">
            <v>15.012210648186738</v>
          </cell>
          <cell r="Y2">
            <v>34.500995370399323</v>
          </cell>
          <cell r="Z2">
            <v>26.543136574153323</v>
          </cell>
          <cell r="AA2">
            <v>15.184733796348155</v>
          </cell>
          <cell r="AB2">
            <v>65.629027777707961</v>
          </cell>
          <cell r="AC2">
            <v>148.16650463008409</v>
          </cell>
          <cell r="AD2">
            <v>42.32462962968566</v>
          </cell>
          <cell r="AG2" t="str">
            <v>Millennium Park</v>
          </cell>
          <cell r="AH2">
            <v>122</v>
          </cell>
          <cell r="AI2">
            <v>7.4335300925740739</v>
          </cell>
        </row>
        <row r="3">
          <cell r="X3">
            <v>54.798599536945403</v>
          </cell>
          <cell r="Y3">
            <v>69.210104166071687</v>
          </cell>
          <cell r="Z3">
            <v>80.06237268539553</v>
          </cell>
          <cell r="AA3">
            <v>65.174444444266555</v>
          </cell>
          <cell r="AB3">
            <v>78.587812499950815</v>
          </cell>
          <cell r="AC3">
            <v>87.400023148395121</v>
          </cell>
          <cell r="AD3">
            <v>59.009803240776819</v>
          </cell>
          <cell r="AG3" t="str">
            <v>Lake Shore Dr &amp; Monroe St</v>
          </cell>
          <cell r="AH3">
            <v>109</v>
          </cell>
          <cell r="AI3">
            <v>6.7636342592450092</v>
          </cell>
        </row>
        <row r="4">
          <cell r="X4">
            <v>69.810810185132141</v>
          </cell>
          <cell r="Y4">
            <v>103.71109953647101</v>
          </cell>
          <cell r="Z4">
            <v>106.60550925954885</v>
          </cell>
          <cell r="AA4">
            <v>80.35917824061471</v>
          </cell>
          <cell r="AB4">
            <v>144.21684027765878</v>
          </cell>
          <cell r="AC4">
            <v>235.56652777847921</v>
          </cell>
          <cell r="AD4">
            <v>101.33443287046248</v>
          </cell>
          <cell r="AG4" t="str">
            <v>Clark St &amp; Elm St</v>
          </cell>
          <cell r="AH4">
            <v>94</v>
          </cell>
          <cell r="AI4">
            <v>4.0709606481614173</v>
          </cell>
        </row>
        <row r="5">
          <cell r="AG5" t="str">
            <v>Shedd Aquarium</v>
          </cell>
          <cell r="AH5">
            <v>94</v>
          </cell>
          <cell r="AI5">
            <v>2.1669560185109731</v>
          </cell>
        </row>
        <row r="6">
          <cell r="AG6" t="str">
            <v>Wells St &amp; Elm St</v>
          </cell>
          <cell r="AH6">
            <v>87</v>
          </cell>
          <cell r="AI6">
            <v>2.0411458333401242</v>
          </cell>
        </row>
        <row r="7">
          <cell r="AG7" t="str">
            <v>Streeter Dr &amp; Grand Ave</v>
          </cell>
          <cell r="AH7">
            <v>83</v>
          </cell>
          <cell r="AI7">
            <v>2.614502314820129</v>
          </cell>
        </row>
        <row r="8">
          <cell r="AG8" t="str">
            <v>Broadway &amp; Waveland Ave</v>
          </cell>
          <cell r="AH8">
            <v>78</v>
          </cell>
          <cell r="AI8">
            <v>2.1221412037266418</v>
          </cell>
        </row>
        <row r="9">
          <cell r="AG9" t="str">
            <v>Wabash Ave &amp; Grand Ave</v>
          </cell>
          <cell r="AH9">
            <v>73</v>
          </cell>
          <cell r="AI9">
            <v>3.8231481481343508</v>
          </cell>
        </row>
        <row r="10">
          <cell r="AG10" t="str">
            <v>Columbus Dr &amp; Randolph St</v>
          </cell>
          <cell r="AH10">
            <v>73</v>
          </cell>
          <cell r="AI10">
            <v>1.5083333332950133</v>
          </cell>
        </row>
        <row r="11">
          <cell r="AG11" t="str">
            <v>Kingsbury St &amp; Kinzie St</v>
          </cell>
          <cell r="AH11">
            <v>71</v>
          </cell>
          <cell r="AI11">
            <v>0.81559027777984738</v>
          </cell>
        </row>
        <row r="12">
          <cell r="AG12" t="str">
            <v>Michigan Ave &amp; Washington St</v>
          </cell>
          <cell r="AH12">
            <v>69</v>
          </cell>
          <cell r="AI12">
            <v>7.1276620370772434</v>
          </cell>
        </row>
        <row r="13">
          <cell r="AG13" t="str">
            <v>Indiana Ave &amp; Roosevelt Rd</v>
          </cell>
          <cell r="AH13">
            <v>67</v>
          </cell>
          <cell r="AI13">
            <v>1.5718749999577994</v>
          </cell>
        </row>
        <row r="14">
          <cell r="AG14" t="str">
            <v>Dearborn St &amp; Erie St</v>
          </cell>
          <cell r="AH14">
            <v>67</v>
          </cell>
          <cell r="AI14">
            <v>1.2176041665952653</v>
          </cell>
        </row>
        <row r="15">
          <cell r="AG15" t="str">
            <v>Ellis Ave &amp; 60th St</v>
          </cell>
          <cell r="AH15">
            <v>66</v>
          </cell>
          <cell r="AI15">
            <v>0.67568287033645902</v>
          </cell>
        </row>
        <row r="16">
          <cell r="AG16" t="str">
            <v>Broadway &amp; Barry Ave</v>
          </cell>
          <cell r="AH16">
            <v>65</v>
          </cell>
          <cell r="AI16">
            <v>1.0498495369974989</v>
          </cell>
        </row>
        <row r="17">
          <cell r="AG17" t="str">
            <v>Daley Center Plaza</v>
          </cell>
          <cell r="AH17">
            <v>64</v>
          </cell>
          <cell r="AI17">
            <v>0.91609953703300562</v>
          </cell>
        </row>
        <row r="18">
          <cell r="AG18" t="str">
            <v>Wells St &amp; Hubbard St</v>
          </cell>
          <cell r="AH18">
            <v>63</v>
          </cell>
          <cell r="AI18">
            <v>1.2580787037222763</v>
          </cell>
        </row>
        <row r="19">
          <cell r="AG19" t="str">
            <v>Michigan Ave &amp; 8th St</v>
          </cell>
          <cell r="AH19">
            <v>61</v>
          </cell>
          <cell r="AI19">
            <v>29.133703703744686</v>
          </cell>
        </row>
        <row r="20">
          <cell r="AG20" t="str">
            <v>Theater on the Lake</v>
          </cell>
          <cell r="AH20">
            <v>61</v>
          </cell>
          <cell r="AI20">
            <v>3.0742592592432629</v>
          </cell>
        </row>
        <row r="21">
          <cell r="AG21" t="str">
            <v>St. Clair St &amp; Erie St</v>
          </cell>
          <cell r="AH21">
            <v>60</v>
          </cell>
          <cell r="AI21">
            <v>1.9850810185089358</v>
          </cell>
        </row>
        <row r="22">
          <cell r="AG22" t="str">
            <v>Michigan Ave &amp; Lake St</v>
          </cell>
          <cell r="AH22">
            <v>60</v>
          </cell>
          <cell r="AI22">
            <v>1.4080555555410683</v>
          </cell>
        </row>
        <row r="23">
          <cell r="AG23" t="str">
            <v>Adler Planetarium</v>
          </cell>
          <cell r="AH23">
            <v>60</v>
          </cell>
          <cell r="AI23">
            <v>1.2746874999866122</v>
          </cell>
        </row>
        <row r="24">
          <cell r="AG24" t="str">
            <v>New St &amp; Illinois St</v>
          </cell>
          <cell r="AH24">
            <v>59</v>
          </cell>
          <cell r="AI24">
            <v>2.4201620370367891</v>
          </cell>
        </row>
        <row r="25">
          <cell r="AG25" t="str">
            <v>Wells St &amp; Concord Ln</v>
          </cell>
          <cell r="AH25">
            <v>59</v>
          </cell>
          <cell r="AI25">
            <v>1.8889236111281207</v>
          </cell>
        </row>
        <row r="26">
          <cell r="AG26" t="str">
            <v>Ashland Ave &amp; Division St</v>
          </cell>
          <cell r="AH26">
            <v>59</v>
          </cell>
          <cell r="AI26">
            <v>1.1170949073712109</v>
          </cell>
        </row>
        <row r="27">
          <cell r="AG27" t="str">
            <v>Wells St &amp; Huron St</v>
          </cell>
          <cell r="AH27">
            <v>57</v>
          </cell>
          <cell r="AI27">
            <v>0.50537037033791421</v>
          </cell>
        </row>
        <row r="28">
          <cell r="AG28" t="str">
            <v>Franklin St &amp; Illinois St</v>
          </cell>
          <cell r="AH28">
            <v>54</v>
          </cell>
          <cell r="AI28">
            <v>1.4473842592924484</v>
          </cell>
        </row>
        <row r="29">
          <cell r="AG29" t="str">
            <v>Clark St &amp; Lincoln Ave</v>
          </cell>
          <cell r="AH29">
            <v>54</v>
          </cell>
          <cell r="AI29">
            <v>0.84319444446009584</v>
          </cell>
        </row>
        <row r="30">
          <cell r="AG30" t="str">
            <v>Clark St &amp; Grace St</v>
          </cell>
          <cell r="AH30">
            <v>54</v>
          </cell>
          <cell r="AI30">
            <v>0.72303240743349306</v>
          </cell>
        </row>
        <row r="31">
          <cell r="AG31" t="str">
            <v>Southport Ave &amp; Waveland Ave</v>
          </cell>
          <cell r="AH31">
            <v>52</v>
          </cell>
          <cell r="AI31">
            <v>1.8921180555771571</v>
          </cell>
        </row>
        <row r="32">
          <cell r="AG32" t="str">
            <v>Sedgwick St &amp; North Ave</v>
          </cell>
          <cell r="AH32">
            <v>52</v>
          </cell>
          <cell r="AI32">
            <v>0.67189814813173143</v>
          </cell>
        </row>
        <row r="33">
          <cell r="AG33" t="str">
            <v>Dearborn Pkwy &amp; Delaware Pl</v>
          </cell>
          <cell r="AH33">
            <v>51</v>
          </cell>
          <cell r="AI33">
            <v>0.76820601851068204</v>
          </cell>
        </row>
        <row r="34">
          <cell r="AG34" t="str">
            <v>Wilton Ave &amp; Belmont Ave</v>
          </cell>
          <cell r="AH34">
            <v>50</v>
          </cell>
          <cell r="AI34">
            <v>2.7213773147959728</v>
          </cell>
        </row>
        <row r="35">
          <cell r="AG35" t="str">
            <v>Lincoln Ave &amp; Fullerton Ave</v>
          </cell>
          <cell r="AH35">
            <v>49</v>
          </cell>
          <cell r="AI35">
            <v>2.9627083333252813</v>
          </cell>
        </row>
        <row r="36">
          <cell r="AG36" t="str">
            <v>Michigan Ave &amp; Jackson Blvd</v>
          </cell>
          <cell r="AH36">
            <v>49</v>
          </cell>
          <cell r="AI36">
            <v>1.8923958333107294</v>
          </cell>
        </row>
        <row r="37">
          <cell r="AG37" t="str">
            <v>Wabash Ave &amp; Wacker Pl</v>
          </cell>
          <cell r="AH37">
            <v>49</v>
          </cell>
          <cell r="AI37">
            <v>1.540208333353803</v>
          </cell>
        </row>
        <row r="38">
          <cell r="AG38" t="str">
            <v>State St &amp; Randolph St</v>
          </cell>
          <cell r="AH38">
            <v>48</v>
          </cell>
          <cell r="AI38">
            <v>2.3227777777865413</v>
          </cell>
        </row>
        <row r="39">
          <cell r="AG39" t="str">
            <v>Field Blvd &amp; South Water St</v>
          </cell>
          <cell r="AH39">
            <v>48</v>
          </cell>
          <cell r="AI39">
            <v>1.0758449074055534</v>
          </cell>
        </row>
        <row r="40">
          <cell r="AG40" t="str">
            <v>Clark St &amp; Armitage Ave</v>
          </cell>
          <cell r="AH40">
            <v>48</v>
          </cell>
          <cell r="AI40">
            <v>0.75347222226264421</v>
          </cell>
        </row>
        <row r="41">
          <cell r="AG41" t="str">
            <v>Broadway &amp; Cornelia Ave</v>
          </cell>
          <cell r="AH41">
            <v>47</v>
          </cell>
          <cell r="AI41">
            <v>1.2685300926095806</v>
          </cell>
        </row>
        <row r="42">
          <cell r="AG42" t="str">
            <v>Clark St &amp; Wrightwood Ave</v>
          </cell>
          <cell r="AH42">
            <v>47</v>
          </cell>
          <cell r="AI42">
            <v>1.1403472222373239</v>
          </cell>
        </row>
        <row r="43">
          <cell r="AG43" t="str">
            <v>Wells St &amp; Polk St</v>
          </cell>
          <cell r="AH43">
            <v>47</v>
          </cell>
          <cell r="AI43">
            <v>1.0162731481759693</v>
          </cell>
        </row>
        <row r="44">
          <cell r="AG44" t="str">
            <v>Buckingham Fountain</v>
          </cell>
          <cell r="AH44">
            <v>46</v>
          </cell>
          <cell r="AI44">
            <v>2.872071759244136</v>
          </cell>
        </row>
        <row r="45">
          <cell r="AG45" t="str">
            <v>Bissell St &amp; Armitage Ave</v>
          </cell>
          <cell r="AH45">
            <v>46</v>
          </cell>
          <cell r="AI45">
            <v>1.2917708333407063</v>
          </cell>
        </row>
        <row r="46">
          <cell r="AG46" t="str">
            <v>Dusable Harbor</v>
          </cell>
          <cell r="AH46">
            <v>46</v>
          </cell>
          <cell r="AI46">
            <v>1.0649421296475339</v>
          </cell>
        </row>
        <row r="47">
          <cell r="AG47" t="str">
            <v>Kingsbury St &amp; Erie St</v>
          </cell>
          <cell r="AH47">
            <v>46</v>
          </cell>
          <cell r="AI47">
            <v>0.43564814816636499</v>
          </cell>
        </row>
        <row r="48">
          <cell r="AG48" t="str">
            <v>Wells St &amp; Evergreen Ave</v>
          </cell>
          <cell r="AH48">
            <v>46</v>
          </cell>
          <cell r="AI48">
            <v>0.38706018520315411</v>
          </cell>
        </row>
        <row r="49">
          <cell r="AG49" t="str">
            <v>Clark St &amp; Drummond Pl</v>
          </cell>
          <cell r="AH49">
            <v>45</v>
          </cell>
          <cell r="AI49">
            <v>6.2365277777862502</v>
          </cell>
        </row>
        <row r="50">
          <cell r="AG50" t="str">
            <v>Larrabee St &amp; Webster Ave</v>
          </cell>
          <cell r="AH50">
            <v>45</v>
          </cell>
          <cell r="AI50">
            <v>1.7601967592490837</v>
          </cell>
        </row>
        <row r="51">
          <cell r="AG51" t="str">
            <v>Rush St &amp; Cedar St</v>
          </cell>
          <cell r="AH51">
            <v>45</v>
          </cell>
          <cell r="AI51">
            <v>0.72890046297106892</v>
          </cell>
        </row>
        <row r="52">
          <cell r="AG52" t="str">
            <v>Halsted St &amp; Clybourn Ave</v>
          </cell>
          <cell r="AH52">
            <v>45</v>
          </cell>
          <cell r="AI52">
            <v>0.39259259260143153</v>
          </cell>
        </row>
        <row r="53">
          <cell r="AG53" t="str">
            <v>Lake Shore Dr &amp; North Blvd</v>
          </cell>
          <cell r="AH53">
            <v>44</v>
          </cell>
          <cell r="AI53">
            <v>1.5251851852081018</v>
          </cell>
        </row>
        <row r="54">
          <cell r="AG54" t="str">
            <v>Stockton Dr &amp; Wrightwood Ave</v>
          </cell>
          <cell r="AH54">
            <v>44</v>
          </cell>
          <cell r="AI54">
            <v>0.62493055556842592</v>
          </cell>
        </row>
        <row r="55">
          <cell r="AG55" t="str">
            <v>Wabash Ave &amp; Adams St</v>
          </cell>
          <cell r="AH55">
            <v>43</v>
          </cell>
          <cell r="AI55">
            <v>3.952534722207929</v>
          </cell>
        </row>
        <row r="56">
          <cell r="AG56" t="str">
            <v>Mies van der Rohe Way &amp; Chestnut St</v>
          </cell>
          <cell r="AH56">
            <v>43</v>
          </cell>
          <cell r="AI56">
            <v>2.5443171296501532</v>
          </cell>
        </row>
        <row r="57">
          <cell r="AG57" t="str">
            <v>Cornell Ave &amp; Hyde Park Blvd</v>
          </cell>
          <cell r="AH57">
            <v>43</v>
          </cell>
          <cell r="AI57">
            <v>0.94259259258251404</v>
          </cell>
        </row>
        <row r="58">
          <cell r="AG58" t="str">
            <v>Dearborn St &amp; Monroe St</v>
          </cell>
          <cell r="AH58">
            <v>43</v>
          </cell>
          <cell r="AI58">
            <v>0.82737268522032537</v>
          </cell>
        </row>
        <row r="59">
          <cell r="AG59" t="str">
            <v>Desplaines St &amp; Jackson Blvd</v>
          </cell>
          <cell r="AH59">
            <v>43</v>
          </cell>
          <cell r="AI59">
            <v>0.4903356481299852</v>
          </cell>
        </row>
        <row r="60">
          <cell r="AG60" t="str">
            <v>Fairbanks Ct &amp; Grand Ave</v>
          </cell>
          <cell r="AH60">
            <v>42</v>
          </cell>
          <cell r="AI60">
            <v>0.96232638889341615</v>
          </cell>
        </row>
        <row r="61">
          <cell r="AG61" t="str">
            <v>Canal St &amp; Madison St</v>
          </cell>
          <cell r="AH61">
            <v>41</v>
          </cell>
          <cell r="AI61">
            <v>3.3562500000116415</v>
          </cell>
        </row>
        <row r="62">
          <cell r="AG62" t="str">
            <v>McClurg Ct &amp; Erie St</v>
          </cell>
          <cell r="AH62">
            <v>41</v>
          </cell>
          <cell r="AI62">
            <v>1.542615740763722</v>
          </cell>
        </row>
        <row r="63">
          <cell r="AG63" t="str">
            <v>Clinton St &amp; Madison St</v>
          </cell>
          <cell r="AH63">
            <v>41</v>
          </cell>
          <cell r="AI63">
            <v>1.0560185185167938</v>
          </cell>
        </row>
        <row r="64">
          <cell r="AG64" t="str">
            <v>Lake Shore Dr &amp; Ohio St</v>
          </cell>
          <cell r="AH64">
            <v>41</v>
          </cell>
          <cell r="AI64">
            <v>0.95782407405931735</v>
          </cell>
        </row>
        <row r="65">
          <cell r="AG65" t="str">
            <v>Franklin St &amp; Chicago Ave</v>
          </cell>
          <cell r="AH65">
            <v>40</v>
          </cell>
          <cell r="AI65">
            <v>6.3013657407427672</v>
          </cell>
        </row>
        <row r="66">
          <cell r="AG66" t="str">
            <v>Sheffield Ave &amp; Kingsbury St</v>
          </cell>
          <cell r="AH66">
            <v>40</v>
          </cell>
          <cell r="AI66">
            <v>0.39895833333139308</v>
          </cell>
        </row>
        <row r="67">
          <cell r="AG67" t="str">
            <v>Michigan Ave &amp; Oak St</v>
          </cell>
          <cell r="AH67">
            <v>38</v>
          </cell>
          <cell r="AI67">
            <v>2.5912615740671754</v>
          </cell>
        </row>
        <row r="68">
          <cell r="AG68" t="str">
            <v>Rush St &amp; Superior St</v>
          </cell>
          <cell r="AH68">
            <v>38</v>
          </cell>
          <cell r="AI68">
            <v>0.6308564814607962</v>
          </cell>
        </row>
        <row r="69">
          <cell r="AG69" t="str">
            <v>Sheridan Rd &amp; Irving Park Rd</v>
          </cell>
          <cell r="AH69">
            <v>38</v>
          </cell>
          <cell r="AI69">
            <v>0.4204398148067412</v>
          </cell>
        </row>
        <row r="70">
          <cell r="AG70" t="str">
            <v>Damen Ave &amp; Pierce Ave</v>
          </cell>
          <cell r="AH70">
            <v>37</v>
          </cell>
          <cell r="AI70">
            <v>0.47096064814104466</v>
          </cell>
        </row>
        <row r="71">
          <cell r="AG71" t="str">
            <v>Sheffield Ave &amp; Waveland Ave</v>
          </cell>
          <cell r="AH71">
            <v>37</v>
          </cell>
          <cell r="AI71">
            <v>0.44458333333750488</v>
          </cell>
        </row>
        <row r="72">
          <cell r="AG72" t="str">
            <v>Orleans St &amp; Merchandise Mart Plaza</v>
          </cell>
          <cell r="AH72">
            <v>37</v>
          </cell>
          <cell r="AI72">
            <v>0.35004629629838746</v>
          </cell>
        </row>
        <row r="73">
          <cell r="AG73" t="str">
            <v>Milwaukee Ave &amp; Grand Ave</v>
          </cell>
          <cell r="AH73">
            <v>36</v>
          </cell>
          <cell r="AI73">
            <v>0.42590277776616858</v>
          </cell>
        </row>
        <row r="74">
          <cell r="AG74" t="str">
            <v>Franklin St &amp; Lake St</v>
          </cell>
          <cell r="AH74">
            <v>36</v>
          </cell>
          <cell r="AI74">
            <v>0.35710648149688495</v>
          </cell>
        </row>
        <row r="75">
          <cell r="AG75" t="str">
            <v>Lake Shore Dr &amp; Wellington Ave</v>
          </cell>
          <cell r="AH75">
            <v>35</v>
          </cell>
          <cell r="AI75">
            <v>1.751990740733163</v>
          </cell>
        </row>
        <row r="76">
          <cell r="AG76" t="str">
            <v>Lakefront Trail &amp; Bryn Mawr Ave</v>
          </cell>
          <cell r="AH76">
            <v>35</v>
          </cell>
          <cell r="AI76">
            <v>1.6518287037324626</v>
          </cell>
        </row>
        <row r="77">
          <cell r="AG77" t="str">
            <v>Sheffield Ave &amp; Wrightwood Ave</v>
          </cell>
          <cell r="AH77">
            <v>35</v>
          </cell>
          <cell r="AI77">
            <v>1.6033564814933925</v>
          </cell>
        </row>
        <row r="78">
          <cell r="AG78" t="str">
            <v>Wabash Ave &amp; Roosevelt Rd</v>
          </cell>
          <cell r="AH78">
            <v>35</v>
          </cell>
          <cell r="AI78">
            <v>1.0462268518458586</v>
          </cell>
        </row>
        <row r="79">
          <cell r="AG79" t="str">
            <v>LaSalle St &amp; Illinois St</v>
          </cell>
          <cell r="AH79">
            <v>35</v>
          </cell>
          <cell r="AI79">
            <v>0.8979629629466217</v>
          </cell>
        </row>
        <row r="80">
          <cell r="AG80" t="str">
            <v>Halsted St &amp; Roscoe St</v>
          </cell>
          <cell r="AH80">
            <v>35</v>
          </cell>
          <cell r="AI80">
            <v>0.69640046294080094</v>
          </cell>
        </row>
        <row r="81">
          <cell r="AG81" t="str">
            <v>Wabash Ave &amp; 16th St</v>
          </cell>
          <cell r="AH81">
            <v>35</v>
          </cell>
          <cell r="AI81">
            <v>0.52378472221607808</v>
          </cell>
        </row>
        <row r="82">
          <cell r="AG82" t="str">
            <v>Desplaines St &amp; Kinzie St</v>
          </cell>
          <cell r="AH82">
            <v>35</v>
          </cell>
          <cell r="AI82">
            <v>0.40538194442342501</v>
          </cell>
        </row>
        <row r="83">
          <cell r="AG83" t="str">
            <v>Ellis Ave &amp; 55th St</v>
          </cell>
          <cell r="AH83">
            <v>34</v>
          </cell>
          <cell r="AI83">
            <v>1.6011226851696847</v>
          </cell>
        </row>
        <row r="84">
          <cell r="AG84" t="str">
            <v>Field Museum</v>
          </cell>
          <cell r="AH84">
            <v>34</v>
          </cell>
          <cell r="AI84">
            <v>0.74087962963676546</v>
          </cell>
        </row>
        <row r="85">
          <cell r="AG85" t="str">
            <v>Michigan Ave &amp; Pearson St</v>
          </cell>
          <cell r="AH85">
            <v>34</v>
          </cell>
          <cell r="AI85">
            <v>0.73488425924733747</v>
          </cell>
        </row>
        <row r="86">
          <cell r="AG86" t="str">
            <v>Michigan Ave &amp; 14th St</v>
          </cell>
          <cell r="AH86">
            <v>34</v>
          </cell>
          <cell r="AI86">
            <v>0.59975694446620764</v>
          </cell>
        </row>
        <row r="87">
          <cell r="AG87" t="str">
            <v>Green St &amp; Madison St</v>
          </cell>
          <cell r="AH87">
            <v>34</v>
          </cell>
          <cell r="AI87">
            <v>0.59701388888788642</v>
          </cell>
        </row>
        <row r="88">
          <cell r="AG88" t="str">
            <v>Southport Ave &amp; Roscoe St</v>
          </cell>
          <cell r="AH88">
            <v>34</v>
          </cell>
          <cell r="AI88">
            <v>0.54803240743058268</v>
          </cell>
        </row>
        <row r="89">
          <cell r="AG89" t="str">
            <v>Lakeview Ave &amp; Fullerton Pkwy</v>
          </cell>
          <cell r="AH89">
            <v>33</v>
          </cell>
          <cell r="AI89">
            <v>1.736956018525234</v>
          </cell>
        </row>
        <row r="90">
          <cell r="AG90" t="str">
            <v>Broadway &amp; Belmont Ave</v>
          </cell>
          <cell r="AH90">
            <v>33</v>
          </cell>
          <cell r="AI90">
            <v>1.190324074079399</v>
          </cell>
        </row>
        <row r="91">
          <cell r="AG91" t="str">
            <v>Clark St &amp; North Ave</v>
          </cell>
          <cell r="AH91">
            <v>33</v>
          </cell>
          <cell r="AI91">
            <v>1.151122685187147</v>
          </cell>
        </row>
        <row r="92">
          <cell r="AG92" t="str">
            <v>Wabash Ave &amp; 9th St</v>
          </cell>
          <cell r="AH92">
            <v>33</v>
          </cell>
          <cell r="AI92">
            <v>0.66099537038098788</v>
          </cell>
        </row>
        <row r="93">
          <cell r="AG93" t="str">
            <v>Clark St &amp; Newport St</v>
          </cell>
          <cell r="AH93">
            <v>33</v>
          </cell>
          <cell r="AI93">
            <v>0.47356481479801005</v>
          </cell>
        </row>
        <row r="94">
          <cell r="AG94" t="str">
            <v>Pine Grove Ave &amp; Irving Park Rd</v>
          </cell>
          <cell r="AH94">
            <v>32</v>
          </cell>
          <cell r="AI94">
            <v>2.2123263888934162</v>
          </cell>
        </row>
        <row r="95">
          <cell r="AG95" t="str">
            <v>Canal St &amp; Adams St</v>
          </cell>
          <cell r="AH95">
            <v>32</v>
          </cell>
          <cell r="AI95">
            <v>1.9862615740712499</v>
          </cell>
        </row>
        <row r="96">
          <cell r="AG96" t="str">
            <v>Wood St &amp; Milwaukee Ave</v>
          </cell>
          <cell r="AH96">
            <v>32</v>
          </cell>
          <cell r="AI96">
            <v>1.6729976852293476</v>
          </cell>
        </row>
        <row r="97">
          <cell r="AG97" t="str">
            <v>Lake Shore Dr &amp; Diversey Pkwy</v>
          </cell>
          <cell r="AH97">
            <v>32</v>
          </cell>
          <cell r="AI97">
            <v>0.70738425925810589</v>
          </cell>
        </row>
        <row r="98">
          <cell r="AG98" t="str">
            <v>Cityfront Plaza Dr &amp; Pioneer Ct</v>
          </cell>
          <cell r="AH98">
            <v>32</v>
          </cell>
          <cell r="AI98">
            <v>0.67549768518074416</v>
          </cell>
        </row>
        <row r="99">
          <cell r="AG99" t="str">
            <v>Federal St &amp; Polk St</v>
          </cell>
          <cell r="AH99">
            <v>32</v>
          </cell>
          <cell r="AI99">
            <v>0.42583333334187046</v>
          </cell>
        </row>
        <row r="100">
          <cell r="AG100" t="str">
            <v>Clark St &amp; Randolph St</v>
          </cell>
          <cell r="AH100">
            <v>31</v>
          </cell>
          <cell r="AI100">
            <v>1.2681018518705969</v>
          </cell>
        </row>
        <row r="101">
          <cell r="AG101" t="str">
            <v>Michigan Ave &amp; Madison St</v>
          </cell>
          <cell r="AH101">
            <v>31</v>
          </cell>
          <cell r="AI101">
            <v>1.1995023148047039</v>
          </cell>
        </row>
        <row r="102">
          <cell r="AG102" t="str">
            <v>State St &amp; Kinzie St</v>
          </cell>
          <cell r="AH102">
            <v>31</v>
          </cell>
          <cell r="AI102">
            <v>0.90202546297950903</v>
          </cell>
        </row>
        <row r="103">
          <cell r="AG103" t="str">
            <v>Lake Shore Dr &amp; Belmont Ave</v>
          </cell>
          <cell r="AH103">
            <v>31</v>
          </cell>
          <cell r="AI103">
            <v>0.90023148148611654</v>
          </cell>
        </row>
        <row r="104">
          <cell r="AG104" t="str">
            <v>Lake Park Ave &amp; 56th St</v>
          </cell>
          <cell r="AH104">
            <v>31</v>
          </cell>
          <cell r="AI104">
            <v>0.78267361112375511</v>
          </cell>
        </row>
        <row r="105">
          <cell r="AG105" t="str">
            <v>Blackstone Ave &amp; Hyde Park Blvd</v>
          </cell>
          <cell r="AH105">
            <v>31</v>
          </cell>
          <cell r="AI105">
            <v>0.58445601849962259</v>
          </cell>
        </row>
        <row r="106">
          <cell r="AG106" t="str">
            <v>Clinton St &amp; Lake St</v>
          </cell>
          <cell r="AH106">
            <v>31</v>
          </cell>
          <cell r="AI106">
            <v>0.53981481480877846</v>
          </cell>
        </row>
        <row r="107">
          <cell r="AG107" t="str">
            <v>Morgan St &amp; Lake St</v>
          </cell>
          <cell r="AH107">
            <v>31</v>
          </cell>
          <cell r="AI107">
            <v>0.40564814818208106</v>
          </cell>
        </row>
        <row r="108">
          <cell r="AG108" t="str">
            <v>Clark St &amp; Wellington Ave</v>
          </cell>
          <cell r="AH108">
            <v>31</v>
          </cell>
          <cell r="AI108">
            <v>0.38091435186652234</v>
          </cell>
        </row>
        <row r="109">
          <cell r="AG109" t="str">
            <v>Clarendon Ave &amp; Gordon Ter</v>
          </cell>
          <cell r="AH109">
            <v>30</v>
          </cell>
          <cell r="AI109">
            <v>1.1485879629472038</v>
          </cell>
        </row>
        <row r="110">
          <cell r="AG110" t="str">
            <v>Pine Grove Ave &amp; Waveland Ave</v>
          </cell>
          <cell r="AH110">
            <v>30</v>
          </cell>
          <cell r="AI110">
            <v>0.71167824073927477</v>
          </cell>
        </row>
        <row r="111">
          <cell r="AG111" t="str">
            <v>Kimbark Ave &amp; 53rd St</v>
          </cell>
          <cell r="AH111">
            <v>30</v>
          </cell>
          <cell r="AI111">
            <v>0.52277777777635492</v>
          </cell>
        </row>
        <row r="112">
          <cell r="AG112" t="str">
            <v>Damen Ave &amp; Cortland St</v>
          </cell>
          <cell r="AH112">
            <v>30</v>
          </cell>
          <cell r="AI112">
            <v>0.50673611111415084</v>
          </cell>
        </row>
        <row r="113">
          <cell r="AG113" t="str">
            <v>Lincoln Ave &amp; Diversey Pkwy</v>
          </cell>
          <cell r="AH113">
            <v>30</v>
          </cell>
          <cell r="AI113">
            <v>0.35811342594388407</v>
          </cell>
        </row>
        <row r="114">
          <cell r="AG114" t="str">
            <v>Wilton Ave &amp; Diversey Pkwy</v>
          </cell>
          <cell r="AH114">
            <v>30</v>
          </cell>
          <cell r="AI114">
            <v>0.25976851849554805</v>
          </cell>
        </row>
        <row r="115">
          <cell r="AG115" t="str">
            <v>Shore Dr &amp; 55th St</v>
          </cell>
          <cell r="AH115">
            <v>29</v>
          </cell>
          <cell r="AI115">
            <v>0.90680555555445608</v>
          </cell>
        </row>
        <row r="116">
          <cell r="AG116" t="str">
            <v>Larrabee St &amp; Kingsbury St</v>
          </cell>
          <cell r="AH116">
            <v>29</v>
          </cell>
          <cell r="AI116">
            <v>0.82271990739536704</v>
          </cell>
        </row>
        <row r="117">
          <cell r="AG117" t="str">
            <v>Michigan Ave &amp; Ida B Wells Dr</v>
          </cell>
          <cell r="AH117">
            <v>29</v>
          </cell>
          <cell r="AI117">
            <v>0.51956018518103519</v>
          </cell>
        </row>
        <row r="118">
          <cell r="AG118" t="str">
            <v>Franklin St &amp; Monroe St</v>
          </cell>
          <cell r="AH118">
            <v>29</v>
          </cell>
          <cell r="AI118">
            <v>0.48222222225012956</v>
          </cell>
        </row>
        <row r="119">
          <cell r="AG119" t="str">
            <v>Broadway &amp; Sheridan Rd</v>
          </cell>
          <cell r="AH119">
            <v>29</v>
          </cell>
          <cell r="AI119">
            <v>0.44659722223877907</v>
          </cell>
        </row>
        <row r="120">
          <cell r="AG120" t="str">
            <v>University Ave &amp; 57th St</v>
          </cell>
          <cell r="AH120">
            <v>29</v>
          </cell>
          <cell r="AI120">
            <v>0.37216435184382135</v>
          </cell>
        </row>
        <row r="121">
          <cell r="AG121" t="str">
            <v>Sheridan Rd &amp; Montrose Ave</v>
          </cell>
          <cell r="AH121">
            <v>29</v>
          </cell>
          <cell r="AI121">
            <v>0.31236111112957587</v>
          </cell>
        </row>
        <row r="122">
          <cell r="AG122" t="str">
            <v>Wolcott Ave &amp; Polk St</v>
          </cell>
          <cell r="AH122">
            <v>29</v>
          </cell>
          <cell r="AI122">
            <v>0.30476851851562969</v>
          </cell>
        </row>
        <row r="123">
          <cell r="AG123" t="str">
            <v>Kedzie Ave &amp; Milwaukee Ave</v>
          </cell>
          <cell r="AH123">
            <v>28</v>
          </cell>
          <cell r="AI123">
            <v>0.4719097222405253</v>
          </cell>
        </row>
        <row r="124">
          <cell r="AG124" t="str">
            <v>Racine Ave &amp; Fullerton Ave</v>
          </cell>
          <cell r="AH124">
            <v>28</v>
          </cell>
          <cell r="AI124">
            <v>0.29082175928488141</v>
          </cell>
        </row>
        <row r="125">
          <cell r="AG125" t="str">
            <v>Ashland Ave &amp; Grand Ave</v>
          </cell>
          <cell r="AH125">
            <v>28</v>
          </cell>
          <cell r="AI125">
            <v>0.2745486111525679</v>
          </cell>
        </row>
        <row r="126">
          <cell r="AG126" t="str">
            <v>Orleans St &amp; Hubbard St</v>
          </cell>
          <cell r="AH126">
            <v>27</v>
          </cell>
          <cell r="AI126">
            <v>7.0083333333022892</v>
          </cell>
        </row>
        <row r="127">
          <cell r="AG127" t="str">
            <v>Greenview Ave &amp; Fullerton Ave</v>
          </cell>
          <cell r="AH127">
            <v>27</v>
          </cell>
          <cell r="AI127">
            <v>1.7919328703865176</v>
          </cell>
        </row>
        <row r="128">
          <cell r="AG128" t="str">
            <v>Marshfield Ave &amp; Cortland St</v>
          </cell>
          <cell r="AH128">
            <v>27</v>
          </cell>
          <cell r="AI128">
            <v>0.55733796297135996</v>
          </cell>
        </row>
        <row r="129">
          <cell r="AG129" t="str">
            <v>Green St &amp; Randolph St</v>
          </cell>
          <cell r="AH129">
            <v>27</v>
          </cell>
          <cell r="AI129">
            <v>0.53878472220094409</v>
          </cell>
        </row>
        <row r="130">
          <cell r="AG130" t="str">
            <v>Sheffield Ave &amp; Wellington Ave</v>
          </cell>
          <cell r="AH130">
            <v>27</v>
          </cell>
          <cell r="AI130">
            <v>0.4950347222329583</v>
          </cell>
        </row>
        <row r="131">
          <cell r="AG131" t="str">
            <v>Lincoln Ave &amp; Belmont Ave</v>
          </cell>
          <cell r="AH131">
            <v>27</v>
          </cell>
          <cell r="AI131">
            <v>0.33718750000844011</v>
          </cell>
        </row>
        <row r="132">
          <cell r="AG132" t="str">
            <v>Clark St &amp; 9th St (AMLI)</v>
          </cell>
          <cell r="AH132">
            <v>27</v>
          </cell>
          <cell r="AI132">
            <v>0.27535879630886484</v>
          </cell>
        </row>
        <row r="133">
          <cell r="AG133" t="str">
            <v>Halsted St &amp; Wrightwood Ave</v>
          </cell>
          <cell r="AH133">
            <v>27</v>
          </cell>
          <cell r="AI133">
            <v>0.26765046296350192</v>
          </cell>
        </row>
        <row r="134">
          <cell r="AG134" t="str">
            <v>Clark St &amp; Lake St</v>
          </cell>
          <cell r="AH134">
            <v>26</v>
          </cell>
          <cell r="AI134">
            <v>0.58568287036905531</v>
          </cell>
        </row>
        <row r="135">
          <cell r="AG135" t="str">
            <v>Racine Ave &amp; Belmont Ave</v>
          </cell>
          <cell r="AH135">
            <v>26</v>
          </cell>
          <cell r="AI135">
            <v>0.37152777778101154</v>
          </cell>
        </row>
        <row r="136">
          <cell r="AG136" t="str">
            <v>Dayton St &amp; North Ave</v>
          </cell>
          <cell r="AH136">
            <v>26</v>
          </cell>
          <cell r="AI136">
            <v>0.33143518515862525</v>
          </cell>
        </row>
        <row r="137">
          <cell r="AG137" t="str">
            <v>Clark St &amp; Leland Ave</v>
          </cell>
          <cell r="AH137">
            <v>26</v>
          </cell>
          <cell r="AI137">
            <v>0.31565972221142147</v>
          </cell>
        </row>
        <row r="138">
          <cell r="AG138" t="str">
            <v>Sheffield Ave &amp; Webster Ave</v>
          </cell>
          <cell r="AH138">
            <v>26</v>
          </cell>
          <cell r="AI138">
            <v>0.30119212962017627</v>
          </cell>
        </row>
        <row r="139">
          <cell r="AG139" t="str">
            <v>Fairbanks St &amp; Superior St</v>
          </cell>
          <cell r="AH139">
            <v>26</v>
          </cell>
          <cell r="AI139">
            <v>0.26315972222801065</v>
          </cell>
        </row>
        <row r="140">
          <cell r="AG140" t="str">
            <v>Southport Ave &amp; Belmont Ave</v>
          </cell>
          <cell r="AH140">
            <v>26</v>
          </cell>
          <cell r="AI140">
            <v>0.20831018518219935</v>
          </cell>
        </row>
        <row r="141">
          <cell r="AG141" t="str">
            <v>Sheffield Ave &amp; Willow St</v>
          </cell>
          <cell r="AH141">
            <v>25</v>
          </cell>
          <cell r="AI141">
            <v>0.35797453700797632</v>
          </cell>
        </row>
        <row r="142">
          <cell r="AG142" t="str">
            <v>Sedgwick St &amp; Webster Ave</v>
          </cell>
          <cell r="AH142">
            <v>25</v>
          </cell>
          <cell r="AI142">
            <v>0.32925925924791954</v>
          </cell>
        </row>
        <row r="143">
          <cell r="AG143" t="str">
            <v>Clark St &amp; Chicago Ave</v>
          </cell>
          <cell r="AH143">
            <v>25</v>
          </cell>
          <cell r="AI143">
            <v>0.28109953705279622</v>
          </cell>
        </row>
        <row r="144">
          <cell r="AG144" t="str">
            <v>Michigan Ave &amp; 18th St</v>
          </cell>
          <cell r="AH144">
            <v>24</v>
          </cell>
          <cell r="AI144">
            <v>1.4964930555361207</v>
          </cell>
        </row>
        <row r="145">
          <cell r="AG145" t="str">
            <v>Woodlawn Ave &amp; 55th St</v>
          </cell>
          <cell r="AH145">
            <v>24</v>
          </cell>
          <cell r="AI145">
            <v>0.59136574074364034</v>
          </cell>
        </row>
        <row r="146">
          <cell r="AG146" t="str">
            <v>Clinton St &amp; Jackson Blvd</v>
          </cell>
          <cell r="AH146">
            <v>24</v>
          </cell>
          <cell r="AI146">
            <v>0.3373726851932588</v>
          </cell>
        </row>
        <row r="147">
          <cell r="AG147" t="str">
            <v>Aberdeen St &amp; Randolph St</v>
          </cell>
          <cell r="AH147">
            <v>24</v>
          </cell>
          <cell r="AI147">
            <v>0.29011574073956581</v>
          </cell>
        </row>
        <row r="148">
          <cell r="AG148" t="str">
            <v>Clarendon Ave &amp; Junior Ter</v>
          </cell>
          <cell r="AH148">
            <v>23</v>
          </cell>
          <cell r="AI148">
            <v>1.6823263889018563</v>
          </cell>
        </row>
        <row r="149">
          <cell r="AG149" t="str">
            <v>Clarendon Ave &amp; Leland Ave</v>
          </cell>
          <cell r="AH149">
            <v>23</v>
          </cell>
          <cell r="AI149">
            <v>1.4799421296120272</v>
          </cell>
        </row>
        <row r="150">
          <cell r="AG150" t="str">
            <v>Rush St &amp; Hubbard St</v>
          </cell>
          <cell r="AH150">
            <v>23</v>
          </cell>
          <cell r="AI150">
            <v>0.55835648150969064</v>
          </cell>
        </row>
        <row r="151">
          <cell r="AG151" t="str">
            <v>Franklin St &amp; Jackson Blvd</v>
          </cell>
          <cell r="AH151">
            <v>23</v>
          </cell>
          <cell r="AI151">
            <v>0.51464120372838806</v>
          </cell>
        </row>
        <row r="152">
          <cell r="AG152" t="str">
            <v>Clark St &amp; Winnemac Ave</v>
          </cell>
          <cell r="AH152">
            <v>23</v>
          </cell>
          <cell r="AI152">
            <v>0.47453703705104999</v>
          </cell>
        </row>
        <row r="153">
          <cell r="AG153" t="str">
            <v>Orleans St &amp; Chestnut St (NEXT Apts)</v>
          </cell>
          <cell r="AH153">
            <v>23</v>
          </cell>
          <cell r="AI153">
            <v>0.46607638886780478</v>
          </cell>
        </row>
        <row r="154">
          <cell r="AG154" t="str">
            <v>Larrabee St &amp; Armitage Ave</v>
          </cell>
          <cell r="AH154">
            <v>23</v>
          </cell>
          <cell r="AI154">
            <v>0.23643518519384088</v>
          </cell>
        </row>
        <row r="155">
          <cell r="AG155" t="str">
            <v>Sheffield Ave &amp; Fullerton Ave</v>
          </cell>
          <cell r="AH155">
            <v>23</v>
          </cell>
          <cell r="AI155">
            <v>0.19418981481430819</v>
          </cell>
        </row>
        <row r="156">
          <cell r="AG156" t="str">
            <v>State St &amp; Van Buren St</v>
          </cell>
          <cell r="AH156">
            <v>22</v>
          </cell>
          <cell r="AI156">
            <v>1.1739004629780538</v>
          </cell>
        </row>
        <row r="157">
          <cell r="AG157" t="str">
            <v>Wood St &amp; Hubbard St</v>
          </cell>
          <cell r="AH157">
            <v>22</v>
          </cell>
          <cell r="AI157">
            <v>1.1257060185307637</v>
          </cell>
        </row>
        <row r="158">
          <cell r="AG158" t="str">
            <v>LaSalle Dr &amp; Huron St</v>
          </cell>
          <cell r="AH158">
            <v>22</v>
          </cell>
          <cell r="AI158">
            <v>0.27336805554659804</v>
          </cell>
        </row>
        <row r="159">
          <cell r="AG159" t="str">
            <v>Burling St &amp; Diversey Pkwy</v>
          </cell>
          <cell r="AH159">
            <v>22</v>
          </cell>
          <cell r="AI159">
            <v>0.25216435185575392</v>
          </cell>
        </row>
        <row r="160">
          <cell r="AG160" t="str">
            <v>Sheridan Rd &amp; Loyola Ave</v>
          </cell>
          <cell r="AH160">
            <v>21</v>
          </cell>
          <cell r="AI160">
            <v>0.74034722221404081</v>
          </cell>
        </row>
        <row r="161">
          <cell r="AG161" t="str">
            <v>Broadway &amp; Argyle St</v>
          </cell>
          <cell r="AH161">
            <v>21</v>
          </cell>
          <cell r="AI161">
            <v>0.65634259260696126</v>
          </cell>
        </row>
        <row r="162">
          <cell r="AG162" t="str">
            <v>Winthrop Ave &amp; Lawrence Ave</v>
          </cell>
          <cell r="AH162">
            <v>21</v>
          </cell>
          <cell r="AI162">
            <v>0.38291666667646496</v>
          </cell>
        </row>
        <row r="163">
          <cell r="AG163" t="str">
            <v>LaSalle St &amp; Washington St</v>
          </cell>
          <cell r="AH163">
            <v>21</v>
          </cell>
          <cell r="AI163">
            <v>0.2840277777868323</v>
          </cell>
        </row>
        <row r="164">
          <cell r="AG164" t="str">
            <v>Financial Pl &amp; Ida B Wells Dr</v>
          </cell>
          <cell r="AH164">
            <v>21</v>
          </cell>
          <cell r="AI164">
            <v>0.20297453703096835</v>
          </cell>
        </row>
        <row r="165">
          <cell r="AG165" t="str">
            <v>State St &amp; Harrison St</v>
          </cell>
          <cell r="AH165">
            <v>20</v>
          </cell>
          <cell r="AI165">
            <v>0.65592592593748122</v>
          </cell>
        </row>
        <row r="166">
          <cell r="AG166" t="str">
            <v>Southport Ave &amp; Irving Park Rd</v>
          </cell>
          <cell r="AH166">
            <v>20</v>
          </cell>
          <cell r="AI166">
            <v>0.34468750000087311</v>
          </cell>
        </row>
        <row r="167">
          <cell r="AG167" t="str">
            <v>Leavitt St &amp; North Ave</v>
          </cell>
          <cell r="AH167">
            <v>20</v>
          </cell>
          <cell r="AI167">
            <v>0.32182870372344041</v>
          </cell>
        </row>
        <row r="168">
          <cell r="AG168" t="str">
            <v>Sedgwick St &amp; Huron St</v>
          </cell>
          <cell r="AH168">
            <v>20</v>
          </cell>
          <cell r="AI168">
            <v>0.29908564814832062</v>
          </cell>
        </row>
        <row r="169">
          <cell r="AG169" t="str">
            <v>Peoria St &amp; Jackson Blvd</v>
          </cell>
          <cell r="AH169">
            <v>20</v>
          </cell>
          <cell r="AI169">
            <v>0.28866898149863118</v>
          </cell>
        </row>
        <row r="170">
          <cell r="AG170" t="str">
            <v>Carpenter St &amp; Huron St</v>
          </cell>
          <cell r="AH170">
            <v>20</v>
          </cell>
          <cell r="AI170">
            <v>0.16677083335525822</v>
          </cell>
        </row>
        <row r="171">
          <cell r="AG171" t="str">
            <v>Broadway &amp; Thorndale Ave</v>
          </cell>
          <cell r="AH171">
            <v>19</v>
          </cell>
          <cell r="AI171">
            <v>0.97725694444670808</v>
          </cell>
        </row>
        <row r="172">
          <cell r="AG172" t="str">
            <v>Ada St &amp; Washington Blvd</v>
          </cell>
          <cell r="AH172">
            <v>19</v>
          </cell>
          <cell r="AI172">
            <v>0.94231481482711388</v>
          </cell>
        </row>
        <row r="173">
          <cell r="AG173" t="str">
            <v>State St &amp; Pearson St</v>
          </cell>
          <cell r="AH173">
            <v>19</v>
          </cell>
          <cell r="AI173">
            <v>0.73366898148378823</v>
          </cell>
        </row>
        <row r="174">
          <cell r="AG174" t="str">
            <v>Western Ave &amp; Division St</v>
          </cell>
          <cell r="AH174">
            <v>19</v>
          </cell>
          <cell r="AI174">
            <v>0.61314814814977581</v>
          </cell>
        </row>
        <row r="175">
          <cell r="AG175" t="str">
            <v>Halsted St &amp; Willow St</v>
          </cell>
          <cell r="AH175">
            <v>19</v>
          </cell>
          <cell r="AI175">
            <v>0.33355324073636439</v>
          </cell>
        </row>
        <row r="176">
          <cell r="AG176" t="str">
            <v>Damen Ave &amp; Chicago Ave</v>
          </cell>
          <cell r="AH176">
            <v>19</v>
          </cell>
          <cell r="AI176">
            <v>0.28217592592409346</v>
          </cell>
        </row>
        <row r="177">
          <cell r="AG177" t="str">
            <v>Clark St &amp; Berwyn Ave</v>
          </cell>
          <cell r="AH177">
            <v>19</v>
          </cell>
          <cell r="AI177">
            <v>0.21405092591885477</v>
          </cell>
        </row>
        <row r="178">
          <cell r="AG178" t="str">
            <v>Honore St &amp; Division St</v>
          </cell>
          <cell r="AH178">
            <v>19</v>
          </cell>
          <cell r="AI178">
            <v>0.1919791666441597</v>
          </cell>
        </row>
        <row r="179">
          <cell r="AG179" t="str">
            <v>Larrabee St &amp; Division St</v>
          </cell>
          <cell r="AH179">
            <v>19</v>
          </cell>
          <cell r="AI179">
            <v>0.11174768518685596</v>
          </cell>
        </row>
        <row r="180">
          <cell r="AG180" t="str">
            <v>Mies van der Rohe Way &amp; Chicago Ave</v>
          </cell>
          <cell r="AH180">
            <v>18</v>
          </cell>
          <cell r="AI180">
            <v>0.44855324074160308</v>
          </cell>
        </row>
        <row r="181">
          <cell r="AG181" t="str">
            <v>Ashland Ave &amp; Blackhawk St</v>
          </cell>
          <cell r="AH181">
            <v>18</v>
          </cell>
          <cell r="AI181">
            <v>0.44815972221113043</v>
          </cell>
        </row>
        <row r="182">
          <cell r="AG182" t="str">
            <v>LaSalle St &amp; Jackson Blvd</v>
          </cell>
          <cell r="AH182">
            <v>18</v>
          </cell>
          <cell r="AI182">
            <v>0.41524305556231411</v>
          </cell>
        </row>
        <row r="183">
          <cell r="AG183" t="str">
            <v>Ravenswood Ave &amp; Lawrence Ave</v>
          </cell>
          <cell r="AH183">
            <v>18</v>
          </cell>
          <cell r="AI183">
            <v>0.39001157406164566</v>
          </cell>
        </row>
        <row r="184">
          <cell r="AG184" t="str">
            <v>Canal St &amp; Taylor St</v>
          </cell>
          <cell r="AH184">
            <v>18</v>
          </cell>
          <cell r="AI184">
            <v>0.33274305556551553</v>
          </cell>
        </row>
        <row r="185">
          <cell r="AG185" t="str">
            <v>Ellis Ave &amp; 53rd St</v>
          </cell>
          <cell r="AH185">
            <v>18</v>
          </cell>
          <cell r="AI185">
            <v>0.27653935186390299</v>
          </cell>
        </row>
        <row r="186">
          <cell r="AG186" t="str">
            <v>Campbell Ave &amp; North Ave</v>
          </cell>
          <cell r="AH186">
            <v>18</v>
          </cell>
          <cell r="AI186">
            <v>0.27341435186826857</v>
          </cell>
        </row>
        <row r="187">
          <cell r="AG187" t="str">
            <v>Halsted St &amp; Dickens Ave</v>
          </cell>
          <cell r="AH187">
            <v>18</v>
          </cell>
          <cell r="AI187">
            <v>0.22541666668257676</v>
          </cell>
        </row>
        <row r="188">
          <cell r="AG188" t="str">
            <v>Clinton St &amp; Washington Blvd</v>
          </cell>
          <cell r="AH188">
            <v>18</v>
          </cell>
          <cell r="AI188">
            <v>0.13750000000436557</v>
          </cell>
        </row>
        <row r="189">
          <cell r="AG189" t="str">
            <v>Fort Dearborn Dr &amp; 31st St</v>
          </cell>
          <cell r="AH189">
            <v>17</v>
          </cell>
          <cell r="AI189">
            <v>0.47343750001891749</v>
          </cell>
        </row>
        <row r="190">
          <cell r="AG190" t="str">
            <v>Western Ave &amp; Winnebago Ave</v>
          </cell>
          <cell r="AH190">
            <v>17</v>
          </cell>
          <cell r="AI190">
            <v>0.34403935185400769</v>
          </cell>
        </row>
        <row r="191">
          <cell r="AG191" t="str">
            <v>Dearborn St &amp; Adams St</v>
          </cell>
          <cell r="AH191">
            <v>17</v>
          </cell>
          <cell r="AI191">
            <v>0.34082175924413605</v>
          </cell>
        </row>
        <row r="192">
          <cell r="AG192" t="str">
            <v>Southport Ave &amp; Wrightwood Ave</v>
          </cell>
          <cell r="AH192">
            <v>17</v>
          </cell>
          <cell r="AI192">
            <v>0.32047453703125939</v>
          </cell>
        </row>
        <row r="193">
          <cell r="AG193" t="str">
            <v>California Ave &amp; Milwaukee Ave</v>
          </cell>
          <cell r="AH193">
            <v>17</v>
          </cell>
          <cell r="AI193">
            <v>0.30340277779760072</v>
          </cell>
        </row>
        <row r="194">
          <cell r="AG194" t="str">
            <v>Broadway &amp; Berwyn Ave</v>
          </cell>
          <cell r="AH194">
            <v>17</v>
          </cell>
          <cell r="AI194">
            <v>0.28534722220501862</v>
          </cell>
        </row>
        <row r="195">
          <cell r="AG195" t="str">
            <v>Paulina St &amp; Flournoy St</v>
          </cell>
          <cell r="AH195">
            <v>17</v>
          </cell>
          <cell r="AI195">
            <v>0.27947916667471873</v>
          </cell>
        </row>
        <row r="196">
          <cell r="AG196" t="str">
            <v>Chicago Ave &amp; Sheridan Rd</v>
          </cell>
          <cell r="AH196">
            <v>17</v>
          </cell>
          <cell r="AI196">
            <v>0.26503472222248092</v>
          </cell>
        </row>
        <row r="197">
          <cell r="AG197" t="str">
            <v>Clark St &amp; Schiller St</v>
          </cell>
          <cell r="AH197">
            <v>17</v>
          </cell>
          <cell r="AI197">
            <v>0.26447916665347293</v>
          </cell>
        </row>
        <row r="198">
          <cell r="AG198" t="str">
            <v>Ritchie Ct &amp; Banks St</v>
          </cell>
          <cell r="AH198">
            <v>17</v>
          </cell>
          <cell r="AI198">
            <v>0.25962962960329605</v>
          </cell>
        </row>
        <row r="199">
          <cell r="AG199" t="str">
            <v>Lincoln Ave &amp; Roscoe St</v>
          </cell>
          <cell r="AH199">
            <v>17</v>
          </cell>
          <cell r="AI199">
            <v>0.24033564815908903</v>
          </cell>
        </row>
        <row r="200">
          <cell r="AG200" t="str">
            <v>Larrabee St &amp; Oak St</v>
          </cell>
          <cell r="AH200">
            <v>17</v>
          </cell>
          <cell r="AI200">
            <v>0.23143518517463235</v>
          </cell>
        </row>
        <row r="201">
          <cell r="AG201" t="str">
            <v>Ogden Ave &amp; Chicago Ave</v>
          </cell>
          <cell r="AH201">
            <v>17</v>
          </cell>
          <cell r="AI201">
            <v>0.20035879629722331</v>
          </cell>
        </row>
        <row r="202">
          <cell r="AG202" t="str">
            <v>Sangamon St &amp; Washington Blvd</v>
          </cell>
          <cell r="AH202">
            <v>17</v>
          </cell>
          <cell r="AI202">
            <v>0.16673611110309139</v>
          </cell>
        </row>
        <row r="203">
          <cell r="AG203" t="str">
            <v>Sedgwick St &amp; Schiller St</v>
          </cell>
          <cell r="AH203">
            <v>17</v>
          </cell>
          <cell r="AI203">
            <v>0.16109953703562496</v>
          </cell>
        </row>
        <row r="204">
          <cell r="AG204" t="str">
            <v>Humboldt Blvd &amp; Armitage Ave</v>
          </cell>
          <cell r="AH204">
            <v>16</v>
          </cell>
          <cell r="AI204">
            <v>2.0403935185095179</v>
          </cell>
        </row>
        <row r="205">
          <cell r="AG205" t="str">
            <v>Halsted St &amp; Maxwell St</v>
          </cell>
          <cell r="AH205">
            <v>16</v>
          </cell>
          <cell r="AI205">
            <v>1.2945949073982774</v>
          </cell>
        </row>
        <row r="206">
          <cell r="AG206" t="str">
            <v>Wood St &amp; Chicago Ave</v>
          </cell>
          <cell r="AH206">
            <v>16</v>
          </cell>
          <cell r="AI206">
            <v>1.2393981481727678</v>
          </cell>
        </row>
        <row r="207">
          <cell r="AG207" t="str">
            <v>Lincoln Park Conservatory</v>
          </cell>
          <cell r="AH207">
            <v>16</v>
          </cell>
          <cell r="AI207">
            <v>0.55582175924791954</v>
          </cell>
        </row>
        <row r="208">
          <cell r="AG208" t="str">
            <v>Noble St &amp; Milwaukee Ave</v>
          </cell>
          <cell r="AH208">
            <v>16</v>
          </cell>
          <cell r="AI208">
            <v>0.39510416668053949</v>
          </cell>
        </row>
        <row r="209">
          <cell r="AG209" t="str">
            <v>Ellis Ave &amp; 58th St</v>
          </cell>
          <cell r="AH209">
            <v>16</v>
          </cell>
          <cell r="AI209">
            <v>0.37436342592991423</v>
          </cell>
        </row>
        <row r="210">
          <cell r="AG210" t="str">
            <v>Ashland Ave &amp; Wrightwood Ave</v>
          </cell>
          <cell r="AH210">
            <v>16</v>
          </cell>
          <cell r="AI210">
            <v>0.32162037037778646</v>
          </cell>
        </row>
        <row r="211">
          <cell r="AG211" t="str">
            <v>Wells St &amp; Walton St</v>
          </cell>
          <cell r="AH211">
            <v>16</v>
          </cell>
          <cell r="AI211">
            <v>0.26648148144886363</v>
          </cell>
        </row>
        <row r="212">
          <cell r="AG212" t="str">
            <v>California Ave &amp; North Ave</v>
          </cell>
          <cell r="AH212">
            <v>16</v>
          </cell>
          <cell r="AI212">
            <v>0.23747685185662704</v>
          </cell>
        </row>
        <row r="213">
          <cell r="AG213" t="str">
            <v>Ashland Ave &amp; Chicago Ave</v>
          </cell>
          <cell r="AH213">
            <v>16</v>
          </cell>
          <cell r="AI213">
            <v>0.16768518518074416</v>
          </cell>
        </row>
        <row r="214">
          <cell r="AG214" t="str">
            <v>Ogden Ave &amp; Race Ave</v>
          </cell>
          <cell r="AH214">
            <v>15</v>
          </cell>
          <cell r="AI214">
            <v>2.2757638888942893</v>
          </cell>
        </row>
        <row r="215">
          <cell r="AG215" t="str">
            <v>Eckhart Park</v>
          </cell>
          <cell r="AH215">
            <v>15</v>
          </cell>
          <cell r="AI215">
            <v>1.2017592592601432</v>
          </cell>
        </row>
        <row r="216">
          <cell r="AG216" t="str">
            <v>Jefferson St &amp; Monroe St</v>
          </cell>
          <cell r="AH216">
            <v>15</v>
          </cell>
          <cell r="AI216">
            <v>1.1676041666651145</v>
          </cell>
        </row>
        <row r="217">
          <cell r="AG217" t="str">
            <v>Wentworth Ave &amp; Cermak Rd</v>
          </cell>
          <cell r="AH217">
            <v>15</v>
          </cell>
          <cell r="AI217">
            <v>0.73162037038127892</v>
          </cell>
        </row>
        <row r="218">
          <cell r="AG218" t="str">
            <v>Marine Dr &amp; Ainslie St</v>
          </cell>
          <cell r="AH218">
            <v>15</v>
          </cell>
          <cell r="AI218">
            <v>0.46177083334623603</v>
          </cell>
        </row>
        <row r="219">
          <cell r="AG219" t="str">
            <v>Damen Ave &amp; Charleston St</v>
          </cell>
          <cell r="AH219">
            <v>15</v>
          </cell>
          <cell r="AI219">
            <v>0.43766203703125939</v>
          </cell>
        </row>
        <row r="220">
          <cell r="AG220" t="str">
            <v>Broadway &amp; Granville Ave</v>
          </cell>
          <cell r="AH220">
            <v>15</v>
          </cell>
          <cell r="AI220">
            <v>0.41488425926218042</v>
          </cell>
        </row>
        <row r="221">
          <cell r="AG221" t="str">
            <v>Sheridan Rd &amp; Noyes St (NU)</v>
          </cell>
          <cell r="AH221">
            <v>15</v>
          </cell>
          <cell r="AI221">
            <v>0.35530092593398876</v>
          </cell>
        </row>
        <row r="222">
          <cell r="AG222" t="str">
            <v>Calumet Ave &amp; 18th St</v>
          </cell>
          <cell r="AH222">
            <v>15</v>
          </cell>
          <cell r="AI222">
            <v>0.3096527777670417</v>
          </cell>
        </row>
        <row r="223">
          <cell r="AG223" t="str">
            <v>Rhodes Ave &amp; 32nd St</v>
          </cell>
          <cell r="AH223">
            <v>15</v>
          </cell>
          <cell r="AI223">
            <v>0.30890046295826323</v>
          </cell>
        </row>
        <row r="224">
          <cell r="AG224" t="str">
            <v>Damen Ave &amp; Division St</v>
          </cell>
          <cell r="AH224">
            <v>15</v>
          </cell>
          <cell r="AI224">
            <v>0.2050925925723277</v>
          </cell>
        </row>
        <row r="225">
          <cell r="AG225" t="str">
            <v>Milwaukee Ave &amp; Rockwell St</v>
          </cell>
          <cell r="AH225">
            <v>15</v>
          </cell>
          <cell r="AI225">
            <v>0.16824074074247619</v>
          </cell>
        </row>
        <row r="226">
          <cell r="AG226" t="str">
            <v>Aberdeen St &amp; Jackson Blvd</v>
          </cell>
          <cell r="AH226">
            <v>15</v>
          </cell>
          <cell r="AI226">
            <v>0.15453703705134103</v>
          </cell>
        </row>
        <row r="227">
          <cell r="AG227" t="str">
            <v>State St &amp; 33rd St</v>
          </cell>
          <cell r="AH227">
            <v>14</v>
          </cell>
          <cell r="AI227">
            <v>1.2742592592621804</v>
          </cell>
        </row>
        <row r="228">
          <cell r="AG228" t="str">
            <v>California Ave &amp; Cortez St</v>
          </cell>
          <cell r="AH228">
            <v>14</v>
          </cell>
          <cell r="AI228">
            <v>1.20577546297136</v>
          </cell>
        </row>
        <row r="229">
          <cell r="AG229" t="str">
            <v>Lake Park Ave &amp; 53rd St</v>
          </cell>
          <cell r="AH229">
            <v>14</v>
          </cell>
          <cell r="AI229">
            <v>1.1982870370338787</v>
          </cell>
        </row>
        <row r="230">
          <cell r="AG230" t="str">
            <v>Lakefront Trail &amp; Wilson Ave</v>
          </cell>
          <cell r="AH230">
            <v>14</v>
          </cell>
          <cell r="AI230">
            <v>0.63645833333430346</v>
          </cell>
        </row>
        <row r="231">
          <cell r="AG231" t="str">
            <v>Campbell Ave &amp; Fullerton Ave</v>
          </cell>
          <cell r="AH231">
            <v>14</v>
          </cell>
          <cell r="AI231">
            <v>0.42383101851009997</v>
          </cell>
        </row>
        <row r="232">
          <cell r="AG232" t="str">
            <v>Delano Ct &amp; Roosevelt Rd</v>
          </cell>
          <cell r="AH232">
            <v>14</v>
          </cell>
          <cell r="AI232">
            <v>0.25050925926188938</v>
          </cell>
        </row>
        <row r="233">
          <cell r="AG233" t="str">
            <v>Logan Blvd &amp; Elston Ave</v>
          </cell>
          <cell r="AH233">
            <v>14</v>
          </cell>
          <cell r="AI233">
            <v>0.22607638888439396</v>
          </cell>
        </row>
        <row r="234">
          <cell r="AG234" t="str">
            <v>Milwaukee Ave &amp; Wabansia Ave</v>
          </cell>
          <cell r="AH234">
            <v>14</v>
          </cell>
          <cell r="AI234">
            <v>0.17495370369579177</v>
          </cell>
        </row>
        <row r="235">
          <cell r="AG235" t="str">
            <v>Albany Ave &amp; Bloomingdale Ave</v>
          </cell>
          <cell r="AH235">
            <v>14</v>
          </cell>
          <cell r="AI235">
            <v>0.15480324072996154</v>
          </cell>
        </row>
        <row r="236">
          <cell r="AG236" t="str">
            <v>Throop St &amp; Taylor St</v>
          </cell>
          <cell r="AH236">
            <v>13</v>
          </cell>
          <cell r="AI236">
            <v>1.1623726851757965</v>
          </cell>
        </row>
        <row r="237">
          <cell r="AG237" t="str">
            <v>California Ave &amp; Fletcher St</v>
          </cell>
          <cell r="AH237">
            <v>13</v>
          </cell>
          <cell r="AI237">
            <v>1.0855439814695274</v>
          </cell>
        </row>
        <row r="238">
          <cell r="AG238" t="str">
            <v>Dearborn St &amp; Van Buren St</v>
          </cell>
          <cell r="AH238">
            <v>13</v>
          </cell>
          <cell r="AI238">
            <v>0.42663194444321562</v>
          </cell>
        </row>
        <row r="239">
          <cell r="AG239" t="str">
            <v>Sheridan Rd &amp; Buena Ave</v>
          </cell>
          <cell r="AH239">
            <v>13</v>
          </cell>
          <cell r="AI239">
            <v>0.3858564815018326</v>
          </cell>
        </row>
        <row r="240">
          <cell r="AG240" t="str">
            <v>Walsh Park</v>
          </cell>
          <cell r="AH240">
            <v>13</v>
          </cell>
          <cell r="AI240">
            <v>0.30623842592467554</v>
          </cell>
        </row>
        <row r="241">
          <cell r="AG241" t="str">
            <v>Stetson Ave &amp; South Water St</v>
          </cell>
          <cell r="AH241">
            <v>13</v>
          </cell>
          <cell r="AI241">
            <v>0.2823263888785732</v>
          </cell>
        </row>
        <row r="242">
          <cell r="AG242" t="str">
            <v>Greenwood Ave &amp; 47th St</v>
          </cell>
          <cell r="AH242">
            <v>13</v>
          </cell>
          <cell r="AI242">
            <v>0.24422453704755753</v>
          </cell>
        </row>
        <row r="243">
          <cell r="AG243" t="str">
            <v>May St &amp; Taylor St</v>
          </cell>
          <cell r="AH243">
            <v>13</v>
          </cell>
          <cell r="AI243">
            <v>0.15452546296000946</v>
          </cell>
        </row>
        <row r="244">
          <cell r="AG244" t="str">
            <v>Paulina Ave &amp; North Ave</v>
          </cell>
          <cell r="AH244">
            <v>13</v>
          </cell>
          <cell r="AI244">
            <v>0.1519328703507199</v>
          </cell>
        </row>
        <row r="245">
          <cell r="AG245" t="str">
            <v>Clifton Ave &amp; Armitage Ave</v>
          </cell>
          <cell r="AH245">
            <v>13</v>
          </cell>
          <cell r="AI245">
            <v>0.12542824074625969</v>
          </cell>
        </row>
        <row r="246">
          <cell r="AG246" t="str">
            <v>Damen Ave &amp; Thomas St (Augusta Blvd)</v>
          </cell>
          <cell r="AH246">
            <v>13</v>
          </cell>
          <cell r="AI246">
            <v>0.10418981483235257</v>
          </cell>
        </row>
        <row r="247">
          <cell r="AG247" t="str">
            <v>Harper Ave &amp; 59th St</v>
          </cell>
          <cell r="AH247">
            <v>12</v>
          </cell>
          <cell r="AI247">
            <v>1.6767939814963029</v>
          </cell>
        </row>
        <row r="248">
          <cell r="AG248" t="str">
            <v>Broadway &amp; Wilson - Truman College Vaccination Site</v>
          </cell>
          <cell r="AH248">
            <v>12</v>
          </cell>
          <cell r="AI248">
            <v>0.28975694443215616</v>
          </cell>
        </row>
        <row r="249">
          <cell r="AG249" t="str">
            <v>Benson Ave &amp; Church St</v>
          </cell>
          <cell r="AH249">
            <v>12</v>
          </cell>
          <cell r="AI249">
            <v>0.27484953705425141</v>
          </cell>
        </row>
        <row r="250">
          <cell r="AG250" t="str">
            <v>Burnham Harbor</v>
          </cell>
          <cell r="AH250">
            <v>12</v>
          </cell>
          <cell r="AI250">
            <v>0.24335648149281042</v>
          </cell>
        </row>
        <row r="251">
          <cell r="AG251" t="str">
            <v>Clark St &amp; Ida B Wells Dr</v>
          </cell>
          <cell r="AH251">
            <v>12</v>
          </cell>
          <cell r="AI251">
            <v>0.21649305555183673</v>
          </cell>
        </row>
        <row r="252">
          <cell r="AG252" t="str">
            <v>Desplaines St &amp; Randolph St</v>
          </cell>
          <cell r="AH252">
            <v>12</v>
          </cell>
          <cell r="AI252">
            <v>0.19381944443011889</v>
          </cell>
        </row>
        <row r="253">
          <cell r="AG253" t="str">
            <v>Glenwood Ave &amp; Morse Ave</v>
          </cell>
          <cell r="AH253">
            <v>12</v>
          </cell>
          <cell r="AI253">
            <v>0.15337962962803431</v>
          </cell>
        </row>
        <row r="254">
          <cell r="AG254" t="str">
            <v>Loomis St &amp; Lexington St</v>
          </cell>
          <cell r="AH254">
            <v>12</v>
          </cell>
          <cell r="AI254">
            <v>0.14605324075819226</v>
          </cell>
        </row>
        <row r="255">
          <cell r="AG255" t="str">
            <v>Southport Ave &amp; Clybourn Ave</v>
          </cell>
          <cell r="AH255">
            <v>12</v>
          </cell>
          <cell r="AI255">
            <v>0.13680555554310558</v>
          </cell>
        </row>
        <row r="256">
          <cell r="AG256" t="str">
            <v>Clinton St &amp; Roosevelt Rd</v>
          </cell>
          <cell r="AH256">
            <v>12</v>
          </cell>
          <cell r="AI256">
            <v>0.11659722222975688</v>
          </cell>
        </row>
        <row r="257">
          <cell r="AG257" t="str">
            <v>Southport Ave &amp; Wellington Ave</v>
          </cell>
          <cell r="AH257">
            <v>12</v>
          </cell>
          <cell r="AI257">
            <v>8.7037037046684418E-2</v>
          </cell>
        </row>
        <row r="258">
          <cell r="AG258" t="str">
            <v>Sheridan Rd &amp; Columbia Ave</v>
          </cell>
          <cell r="AH258">
            <v>11</v>
          </cell>
          <cell r="AI258">
            <v>3.0802546296326909</v>
          </cell>
        </row>
        <row r="259">
          <cell r="AG259" t="str">
            <v>Leavitt St &amp; Chicago Ave</v>
          </cell>
          <cell r="AH259">
            <v>11</v>
          </cell>
          <cell r="AI259">
            <v>0.27396990740817273</v>
          </cell>
        </row>
        <row r="260">
          <cell r="AG260" t="str">
            <v>Broadway &amp; Ridge Ave</v>
          </cell>
          <cell r="AH260">
            <v>11</v>
          </cell>
          <cell r="AI260">
            <v>0.26150462963414611</v>
          </cell>
        </row>
        <row r="261">
          <cell r="AG261" t="str">
            <v>Franklin St &amp; Adams St (Temp)</v>
          </cell>
          <cell r="AH261">
            <v>11</v>
          </cell>
          <cell r="AI261">
            <v>0.18535879629052943</v>
          </cell>
        </row>
        <row r="262">
          <cell r="AG262" t="str">
            <v>Aberdeen St &amp; Monroe St</v>
          </cell>
          <cell r="AH262">
            <v>11</v>
          </cell>
          <cell r="AI262">
            <v>0.17976851850835374</v>
          </cell>
        </row>
        <row r="263">
          <cell r="AG263" t="str">
            <v>Larrabee St &amp; North Ave</v>
          </cell>
          <cell r="AH263">
            <v>11</v>
          </cell>
          <cell r="AI263">
            <v>0.16190972221374977</v>
          </cell>
        </row>
        <row r="264">
          <cell r="AG264" t="str">
            <v>900 W Harrison St</v>
          </cell>
          <cell r="AH264">
            <v>11</v>
          </cell>
          <cell r="AI264">
            <v>0.12734953705512453</v>
          </cell>
        </row>
        <row r="265">
          <cell r="AG265" t="str">
            <v>Ogden Ave &amp; Congress Pkwy</v>
          </cell>
          <cell r="AH265">
            <v>11</v>
          </cell>
          <cell r="AI265">
            <v>8.4375000005820766E-2</v>
          </cell>
        </row>
        <row r="266">
          <cell r="AG266" t="str">
            <v>Seeley Ave &amp; Roscoe St</v>
          </cell>
          <cell r="AH266">
            <v>10</v>
          </cell>
          <cell r="AI266">
            <v>2.0888888888948713</v>
          </cell>
        </row>
        <row r="267">
          <cell r="AG267" t="str">
            <v>California Ave &amp; Division St</v>
          </cell>
          <cell r="AH267">
            <v>10</v>
          </cell>
          <cell r="AI267">
            <v>0.54016203703940846</v>
          </cell>
        </row>
        <row r="268">
          <cell r="AG268" t="str">
            <v>Lake Park Ave &amp; 35th St</v>
          </cell>
          <cell r="AH268">
            <v>10</v>
          </cell>
          <cell r="AI268">
            <v>0.34490740740875481</v>
          </cell>
        </row>
        <row r="269">
          <cell r="AG269" t="str">
            <v>Wacker Dr &amp; Washington St</v>
          </cell>
          <cell r="AH269">
            <v>10</v>
          </cell>
          <cell r="AI269">
            <v>0.32416666667268146</v>
          </cell>
        </row>
        <row r="270">
          <cell r="AG270" t="str">
            <v>Ashland Ave &amp; Wellington Ave</v>
          </cell>
          <cell r="AH270">
            <v>10</v>
          </cell>
          <cell r="AI270">
            <v>0.30094907406601124</v>
          </cell>
        </row>
        <row r="271">
          <cell r="AG271" t="str">
            <v>Museum of Science and Industry</v>
          </cell>
          <cell r="AH271">
            <v>10</v>
          </cell>
          <cell r="AI271">
            <v>0.18186342592525762</v>
          </cell>
        </row>
        <row r="272">
          <cell r="AG272" t="str">
            <v>Paulina St &amp; 18th St</v>
          </cell>
          <cell r="AH272">
            <v>10</v>
          </cell>
          <cell r="AI272">
            <v>0.17800925926712807</v>
          </cell>
        </row>
        <row r="273">
          <cell r="AG273" t="str">
            <v>Larrabee St &amp; Menomonee St</v>
          </cell>
          <cell r="AH273">
            <v>10</v>
          </cell>
          <cell r="AI273">
            <v>0.17791666668199468</v>
          </cell>
        </row>
        <row r="274">
          <cell r="AG274" t="str">
            <v>Wood St &amp; Augusta Blvd</v>
          </cell>
          <cell r="AH274">
            <v>10</v>
          </cell>
          <cell r="AI274">
            <v>0.16420138890680391</v>
          </cell>
        </row>
        <row r="275">
          <cell r="AG275" t="str">
            <v>Damen Ave &amp; Leland Ave</v>
          </cell>
          <cell r="AH275">
            <v>10</v>
          </cell>
          <cell r="AI275">
            <v>0.13998842593719019</v>
          </cell>
        </row>
        <row r="276">
          <cell r="AG276" t="str">
            <v>Winchester Ave &amp; Elston Ave</v>
          </cell>
          <cell r="AH276">
            <v>10</v>
          </cell>
          <cell r="AI276">
            <v>0.1396296296370565</v>
          </cell>
        </row>
        <row r="277">
          <cell r="AG277" t="str">
            <v>Morgan St &amp; Polk St</v>
          </cell>
          <cell r="AH277">
            <v>10</v>
          </cell>
          <cell r="AI277">
            <v>0.13041666666686069</v>
          </cell>
        </row>
        <row r="278">
          <cell r="AG278" t="str">
            <v>Loomis St &amp; Jackson Blvd</v>
          </cell>
          <cell r="AH278">
            <v>10</v>
          </cell>
          <cell r="AI278">
            <v>0.11923611110978527</v>
          </cell>
        </row>
        <row r="279">
          <cell r="AG279" t="str">
            <v>Clark St &amp; Elmdale Ave</v>
          </cell>
          <cell r="AH279">
            <v>10</v>
          </cell>
          <cell r="AI279">
            <v>0.11239583332644543</v>
          </cell>
        </row>
        <row r="280">
          <cell r="AG280" t="str">
            <v>Elizabeth (May) St &amp; Fulton St</v>
          </cell>
          <cell r="AH280">
            <v>10</v>
          </cell>
          <cell r="AI280">
            <v>9.5717592586879618E-2</v>
          </cell>
        </row>
        <row r="281">
          <cell r="AG281" t="str">
            <v>Clybourn Ave &amp; Division St</v>
          </cell>
          <cell r="AH281">
            <v>9</v>
          </cell>
          <cell r="AI281">
            <v>0.74010416668170365</v>
          </cell>
        </row>
        <row r="282">
          <cell r="AG282" t="str">
            <v>Evanston Civic Center</v>
          </cell>
          <cell r="AH282">
            <v>9</v>
          </cell>
          <cell r="AI282">
            <v>0.33228009258891689</v>
          </cell>
        </row>
        <row r="283">
          <cell r="AG283" t="str">
            <v>Halsted St &amp; Polk St</v>
          </cell>
          <cell r="AH283">
            <v>9</v>
          </cell>
          <cell r="AI283">
            <v>0.24548611111822538</v>
          </cell>
        </row>
        <row r="284">
          <cell r="AG284" t="str">
            <v>Clark St &amp; Montrose Ave</v>
          </cell>
          <cell r="AH284">
            <v>9</v>
          </cell>
          <cell r="AI284">
            <v>0.22010416669218102</v>
          </cell>
        </row>
        <row r="285">
          <cell r="AG285" t="str">
            <v>Ashland Ave &amp; Belle Plaine Ave</v>
          </cell>
          <cell r="AH285">
            <v>9</v>
          </cell>
          <cell r="AI285">
            <v>0.2156944444286637</v>
          </cell>
        </row>
        <row r="286">
          <cell r="AG286" t="str">
            <v>Halsted St &amp; Roosevelt Rd</v>
          </cell>
          <cell r="AH286">
            <v>9</v>
          </cell>
          <cell r="AI286">
            <v>0.14813657407648861</v>
          </cell>
        </row>
        <row r="287">
          <cell r="AG287" t="str">
            <v>Monticello Ave &amp; Irving Park Rd</v>
          </cell>
          <cell r="AH287">
            <v>9</v>
          </cell>
          <cell r="AI287">
            <v>0.14708333333692281</v>
          </cell>
        </row>
        <row r="288">
          <cell r="AG288" t="str">
            <v>Halsted St &amp; North Branch St</v>
          </cell>
          <cell r="AH288">
            <v>9</v>
          </cell>
          <cell r="AI288">
            <v>0.12562500000785803</v>
          </cell>
        </row>
        <row r="289">
          <cell r="AG289" t="str">
            <v>Clark St &amp; Bryn Mawr Ave</v>
          </cell>
          <cell r="AH289">
            <v>9</v>
          </cell>
          <cell r="AI289">
            <v>0.12218749999738066</v>
          </cell>
        </row>
        <row r="290">
          <cell r="AG290" t="str">
            <v>Leavitt St &amp; Armitage Ave</v>
          </cell>
          <cell r="AH290">
            <v>9</v>
          </cell>
          <cell r="AI290">
            <v>0.10690972222073469</v>
          </cell>
        </row>
        <row r="291">
          <cell r="AG291" t="str">
            <v>Canal St &amp; Monroe St</v>
          </cell>
          <cell r="AH291">
            <v>9</v>
          </cell>
          <cell r="AI291">
            <v>0.10369212962541496</v>
          </cell>
        </row>
        <row r="292">
          <cell r="AG292" t="str">
            <v>Leavitt St &amp; Belmont Ave</v>
          </cell>
          <cell r="AH292">
            <v>9</v>
          </cell>
          <cell r="AI292">
            <v>8.6111111100763083E-2</v>
          </cell>
        </row>
        <row r="293">
          <cell r="AG293" t="str">
            <v>Clark St &amp; Lunt Ave</v>
          </cell>
          <cell r="AH293">
            <v>9</v>
          </cell>
          <cell r="AI293">
            <v>7.5034722241980489E-2</v>
          </cell>
        </row>
        <row r="294">
          <cell r="AG294" t="str">
            <v>Damen Ave &amp; Walnut (Lake) St</v>
          </cell>
          <cell r="AH294">
            <v>9</v>
          </cell>
          <cell r="AI294">
            <v>5.6504629632399883E-2</v>
          </cell>
        </row>
        <row r="295">
          <cell r="AG295" t="str">
            <v>Morgan St &amp; 31st St</v>
          </cell>
          <cell r="AH295">
            <v>8</v>
          </cell>
          <cell r="AI295">
            <v>0.67280092593136942</v>
          </cell>
        </row>
        <row r="296">
          <cell r="AG296" t="str">
            <v>Spaulding Ave &amp; Armitage Ave</v>
          </cell>
          <cell r="AH296">
            <v>8</v>
          </cell>
          <cell r="AI296">
            <v>0.49076388889079681</v>
          </cell>
        </row>
        <row r="297">
          <cell r="AG297" t="str">
            <v>Cottage Grove Ave &amp; 47th St</v>
          </cell>
          <cell r="AH297">
            <v>8</v>
          </cell>
          <cell r="AI297">
            <v>0.37553240740817273</v>
          </cell>
        </row>
        <row r="298">
          <cell r="AG298" t="str">
            <v>LaSalle St &amp; Adams St</v>
          </cell>
          <cell r="AH298">
            <v>8</v>
          </cell>
          <cell r="AI298">
            <v>0.33142361111094942</v>
          </cell>
        </row>
        <row r="299">
          <cell r="AG299" t="str">
            <v>Chicago Ave &amp; Washington St</v>
          </cell>
          <cell r="AH299">
            <v>8</v>
          </cell>
          <cell r="AI299">
            <v>0.26409722221433185</v>
          </cell>
        </row>
        <row r="300">
          <cell r="AG300" t="str">
            <v>Cannon Dr &amp; Fullerton Ave</v>
          </cell>
          <cell r="AH300">
            <v>8</v>
          </cell>
          <cell r="AI300">
            <v>0.22172453704115469</v>
          </cell>
        </row>
        <row r="301">
          <cell r="AG301" t="str">
            <v>Ashland Ave &amp; Augusta Blvd</v>
          </cell>
          <cell r="AH301">
            <v>8</v>
          </cell>
          <cell r="AI301">
            <v>0.19179398148116888</v>
          </cell>
        </row>
        <row r="302">
          <cell r="AG302" t="str">
            <v>Wolcott (Ravenswood) Ave &amp; Montrose Ave</v>
          </cell>
          <cell r="AH302">
            <v>8</v>
          </cell>
          <cell r="AI302">
            <v>0.17552083334157942</v>
          </cell>
        </row>
        <row r="303">
          <cell r="AG303" t="str">
            <v>Sheridan Rd &amp; Lawrence Ave</v>
          </cell>
          <cell r="AH303">
            <v>8</v>
          </cell>
          <cell r="AI303">
            <v>0.1660532407622668</v>
          </cell>
        </row>
        <row r="304">
          <cell r="AG304" t="str">
            <v>Troy St &amp; North Ave</v>
          </cell>
          <cell r="AH304">
            <v>8</v>
          </cell>
          <cell r="AI304">
            <v>0.14694444445922272</v>
          </cell>
        </row>
        <row r="305">
          <cell r="AG305" t="str">
            <v>Lincoln Ave &amp; Winona St</v>
          </cell>
          <cell r="AH305">
            <v>8</v>
          </cell>
          <cell r="AI305">
            <v>0.12016203702660277</v>
          </cell>
        </row>
        <row r="306">
          <cell r="AG306" t="str">
            <v>Halsted St &amp; 21st St</v>
          </cell>
          <cell r="AH306">
            <v>8</v>
          </cell>
          <cell r="AI306">
            <v>0.10847222222218988</v>
          </cell>
        </row>
        <row r="307">
          <cell r="AG307" t="str">
            <v>Orleans St &amp; Elm St</v>
          </cell>
          <cell r="AH307">
            <v>8</v>
          </cell>
          <cell r="AI307">
            <v>0.10841435184556758</v>
          </cell>
        </row>
        <row r="308">
          <cell r="AG308" t="str">
            <v>Damen Ave &amp; Grand Ave</v>
          </cell>
          <cell r="AH308">
            <v>8</v>
          </cell>
          <cell r="AI308">
            <v>0.10097222222975688</v>
          </cell>
        </row>
        <row r="309">
          <cell r="AG309" t="str">
            <v>Lake Park Ave &amp; 47th St</v>
          </cell>
          <cell r="AH309">
            <v>8</v>
          </cell>
          <cell r="AI309">
            <v>9.8657407397695351E-2</v>
          </cell>
        </row>
        <row r="310">
          <cell r="AG310" t="str">
            <v>Greenview Ave &amp; Diversey Pkwy</v>
          </cell>
          <cell r="AH310">
            <v>8</v>
          </cell>
          <cell r="AI310">
            <v>9.7870370373129845E-2</v>
          </cell>
        </row>
        <row r="311">
          <cell r="AG311" t="str">
            <v>Clinton St &amp; 18th St</v>
          </cell>
          <cell r="AH311">
            <v>8</v>
          </cell>
          <cell r="AI311">
            <v>9.6226851848769002E-2</v>
          </cell>
        </row>
        <row r="312">
          <cell r="AG312" t="str">
            <v>Ashland Ave &amp; Lake St</v>
          </cell>
          <cell r="AH312">
            <v>7</v>
          </cell>
          <cell r="AI312">
            <v>1.1110648148242035</v>
          </cell>
        </row>
        <row r="313">
          <cell r="AG313" t="str">
            <v>South Shore Dr &amp; 71st St</v>
          </cell>
          <cell r="AH313">
            <v>7</v>
          </cell>
          <cell r="AI313">
            <v>0.31090277778275777</v>
          </cell>
        </row>
        <row r="314">
          <cell r="AG314" t="str">
            <v>Montrose Harbor</v>
          </cell>
          <cell r="AH314">
            <v>7</v>
          </cell>
          <cell r="AI314">
            <v>0.1366319444423425</v>
          </cell>
        </row>
        <row r="315">
          <cell r="AG315" t="str">
            <v>Sheridan Rd &amp; Greenleaf Ave</v>
          </cell>
          <cell r="AH315">
            <v>7</v>
          </cell>
          <cell r="AI315">
            <v>0.13248842593020527</v>
          </cell>
        </row>
        <row r="316">
          <cell r="AG316" t="str">
            <v>Blue Island Ave &amp; 18th St</v>
          </cell>
          <cell r="AH316">
            <v>7</v>
          </cell>
          <cell r="AI316">
            <v>0.12541666666220408</v>
          </cell>
        </row>
        <row r="317">
          <cell r="AG317" t="str">
            <v>Lincoln Ave &amp; Belle Plaine Ave</v>
          </cell>
          <cell r="AH317">
            <v>7</v>
          </cell>
          <cell r="AI317">
            <v>0.12023148147272877</v>
          </cell>
        </row>
        <row r="318">
          <cell r="AG318" t="str">
            <v>California Ave &amp; Altgeld St</v>
          </cell>
          <cell r="AH318">
            <v>7</v>
          </cell>
          <cell r="AI318">
            <v>0.11732638888497604</v>
          </cell>
        </row>
        <row r="319">
          <cell r="AG319" t="str">
            <v>Oakley Ave &amp; Irving Park Rd</v>
          </cell>
          <cell r="AH319">
            <v>7</v>
          </cell>
          <cell r="AI319">
            <v>0.11222222221113043</v>
          </cell>
        </row>
        <row r="320">
          <cell r="AG320" t="str">
            <v>Western Ave &amp; Walton St</v>
          </cell>
          <cell r="AH320">
            <v>7</v>
          </cell>
          <cell r="AI320">
            <v>0.1069907407509163</v>
          </cell>
        </row>
        <row r="321">
          <cell r="AG321" t="str">
            <v>Smith Park</v>
          </cell>
          <cell r="AH321">
            <v>7</v>
          </cell>
          <cell r="AI321">
            <v>8.4386574068048503E-2</v>
          </cell>
        </row>
        <row r="322">
          <cell r="AG322" t="str">
            <v>Kedzie Ave &amp; Palmer Ct</v>
          </cell>
          <cell r="AH322">
            <v>7</v>
          </cell>
          <cell r="AI322">
            <v>8.310185184382135E-2</v>
          </cell>
        </row>
        <row r="323">
          <cell r="AG323" t="str">
            <v>Spaulding Ave &amp; Division St</v>
          </cell>
          <cell r="AH323">
            <v>7</v>
          </cell>
          <cell r="AI323">
            <v>7.3043981479713693E-2</v>
          </cell>
        </row>
        <row r="324">
          <cell r="AG324" t="str">
            <v>Cottage Grove Ave &amp; 43rd St</v>
          </cell>
          <cell r="AH324">
            <v>7</v>
          </cell>
          <cell r="AI324">
            <v>6.9305555567552801E-2</v>
          </cell>
        </row>
        <row r="325">
          <cell r="AG325" t="str">
            <v>Valli Produce - Evanston Plaza</v>
          </cell>
          <cell r="AH325">
            <v>6</v>
          </cell>
          <cell r="AI325">
            <v>1.1021412037080154</v>
          </cell>
        </row>
        <row r="326">
          <cell r="AG326" t="str">
            <v>Central Park Ave &amp; Elbridge Ave</v>
          </cell>
          <cell r="AH326">
            <v>6</v>
          </cell>
          <cell r="AI326">
            <v>0.15796296296321088</v>
          </cell>
        </row>
        <row r="327">
          <cell r="AG327" t="str">
            <v>Eastlake Ter &amp; Rogers Ave</v>
          </cell>
          <cell r="AH327">
            <v>6</v>
          </cell>
          <cell r="AI327">
            <v>0.15677083335322095</v>
          </cell>
        </row>
        <row r="328">
          <cell r="AG328" t="str">
            <v>Calumet Ave &amp; 33rd St</v>
          </cell>
          <cell r="AH328">
            <v>6</v>
          </cell>
          <cell r="AI328">
            <v>0.14170138890040107</v>
          </cell>
        </row>
        <row r="329">
          <cell r="AG329" t="str">
            <v>Western Ave &amp; Fillmore St</v>
          </cell>
          <cell r="AH329">
            <v>6</v>
          </cell>
          <cell r="AI329">
            <v>0.12372685185982846</v>
          </cell>
        </row>
        <row r="330">
          <cell r="AG330" t="str">
            <v>Canal St &amp; Harrison St</v>
          </cell>
          <cell r="AH330">
            <v>6</v>
          </cell>
          <cell r="AI330">
            <v>0.1233449073988595</v>
          </cell>
        </row>
        <row r="331">
          <cell r="AG331" t="str">
            <v>Racine Ave &amp; 18th St</v>
          </cell>
          <cell r="AH331">
            <v>6</v>
          </cell>
          <cell r="AI331">
            <v>0.10229166665521916</v>
          </cell>
        </row>
        <row r="332">
          <cell r="AG332" t="str">
            <v>Western Ave &amp; Granville Ave</v>
          </cell>
          <cell r="AH332">
            <v>6</v>
          </cell>
          <cell r="AI332">
            <v>8.9062500010186341E-2</v>
          </cell>
        </row>
        <row r="333">
          <cell r="AG333" t="str">
            <v>Stave St &amp; Armitage Ave</v>
          </cell>
          <cell r="AH333">
            <v>6</v>
          </cell>
          <cell r="AI333">
            <v>7.9409722224227153E-2</v>
          </cell>
        </row>
        <row r="334">
          <cell r="AG334" t="str">
            <v>Clark St &amp; Schreiber Ave</v>
          </cell>
          <cell r="AH334">
            <v>6</v>
          </cell>
          <cell r="AI334">
            <v>7.7141203706560191E-2</v>
          </cell>
        </row>
        <row r="335">
          <cell r="AG335" t="str">
            <v>Shields Ave &amp; 28th Pl</v>
          </cell>
          <cell r="AH335">
            <v>6</v>
          </cell>
          <cell r="AI335">
            <v>7.293981482507661E-2</v>
          </cell>
        </row>
        <row r="336">
          <cell r="AG336" t="str">
            <v>Elizabeth St &amp; 92nd St</v>
          </cell>
          <cell r="AH336">
            <v>6</v>
          </cell>
          <cell r="AI336">
            <v>7.2280092579603661E-2</v>
          </cell>
        </row>
        <row r="337">
          <cell r="AG337" t="str">
            <v>Southport Ave &amp; Clark St</v>
          </cell>
          <cell r="AH337">
            <v>6</v>
          </cell>
          <cell r="AI337">
            <v>5.8506944442342501E-2</v>
          </cell>
        </row>
        <row r="338">
          <cell r="AG338" t="str">
            <v>Racine Ave &amp; Congress Pkwy</v>
          </cell>
          <cell r="AH338">
            <v>6</v>
          </cell>
          <cell r="AI338">
            <v>5.6435185178997926E-2</v>
          </cell>
        </row>
        <row r="339">
          <cell r="AG339" t="str">
            <v>Western Ave &amp; Leland Ave</v>
          </cell>
          <cell r="AH339">
            <v>6</v>
          </cell>
          <cell r="AI339">
            <v>5.3460648152395152E-2</v>
          </cell>
        </row>
        <row r="340">
          <cell r="AG340" t="str">
            <v>Lincoln Ave &amp; Waveland Ave</v>
          </cell>
          <cell r="AH340">
            <v>6</v>
          </cell>
          <cell r="AI340">
            <v>5.1053240727924276E-2</v>
          </cell>
        </row>
        <row r="341">
          <cell r="AG341" t="str">
            <v>Racine Ave &amp; Wrightwood Ave</v>
          </cell>
          <cell r="AH341">
            <v>6</v>
          </cell>
          <cell r="AI341">
            <v>3.9687500007858034E-2</v>
          </cell>
        </row>
        <row r="342">
          <cell r="AG342" t="str">
            <v>Damen Ave &amp; Foster Ave</v>
          </cell>
          <cell r="AH342">
            <v>6</v>
          </cell>
          <cell r="AI342">
            <v>3.5624999989522621E-2</v>
          </cell>
        </row>
        <row r="343">
          <cell r="AG343" t="str">
            <v>Dodge Ave &amp; Church St</v>
          </cell>
          <cell r="AH343">
            <v>5</v>
          </cell>
          <cell r="AI343">
            <v>20.863298611104256</v>
          </cell>
        </row>
        <row r="344">
          <cell r="AG344" t="str">
            <v>Kedzie Ave &amp; Chicago Ave</v>
          </cell>
          <cell r="AH344">
            <v>5</v>
          </cell>
          <cell r="AI344">
            <v>1.0457060185217415</v>
          </cell>
        </row>
        <row r="345">
          <cell r="AG345" t="str">
            <v>Francisco Ave &amp; Foster Ave</v>
          </cell>
          <cell r="AH345">
            <v>5</v>
          </cell>
          <cell r="AI345">
            <v>0.53590277777402662</v>
          </cell>
        </row>
        <row r="346">
          <cell r="AG346" t="str">
            <v>Glenwood Ave &amp; Touhy Ave</v>
          </cell>
          <cell r="AH346">
            <v>5</v>
          </cell>
          <cell r="AI346">
            <v>0.28858796296844957</v>
          </cell>
        </row>
        <row r="347">
          <cell r="AG347" t="str">
            <v>Lincoln Ave &amp; Sunnyside Ave</v>
          </cell>
          <cell r="AH347">
            <v>5</v>
          </cell>
          <cell r="AI347">
            <v>0.25350694444205146</v>
          </cell>
        </row>
        <row r="348">
          <cell r="AG348" t="str">
            <v>Calumet Ave &amp; 21st St</v>
          </cell>
          <cell r="AH348">
            <v>5</v>
          </cell>
          <cell r="AI348">
            <v>0.22995370370335877</v>
          </cell>
        </row>
        <row r="349">
          <cell r="AG349" t="str">
            <v>California Ave &amp; Francis Pl (Temp)</v>
          </cell>
          <cell r="AH349">
            <v>5</v>
          </cell>
          <cell r="AI349">
            <v>0.16491898147796746</v>
          </cell>
        </row>
        <row r="350">
          <cell r="AG350" t="str">
            <v>Elston Ave &amp; Wabansia Ave</v>
          </cell>
          <cell r="AH350">
            <v>5</v>
          </cell>
          <cell r="AI350">
            <v>0.15739583333197515</v>
          </cell>
        </row>
        <row r="351">
          <cell r="AG351" t="str">
            <v>Keystone Ave &amp; Fullerton Ave</v>
          </cell>
          <cell r="AH351">
            <v>5</v>
          </cell>
          <cell r="AI351">
            <v>0.10701388888264773</v>
          </cell>
        </row>
        <row r="352">
          <cell r="AG352" t="str">
            <v>California Ave &amp; Byron St</v>
          </cell>
          <cell r="AH352">
            <v>5</v>
          </cell>
          <cell r="AI352">
            <v>9.8182870380696841E-2</v>
          </cell>
        </row>
        <row r="353">
          <cell r="AG353" t="str">
            <v>Central Park Ave &amp; North Ave</v>
          </cell>
          <cell r="AH353">
            <v>5</v>
          </cell>
          <cell r="AI353">
            <v>9.4675925938645378E-2</v>
          </cell>
        </row>
        <row r="354">
          <cell r="AG354" t="str">
            <v>Cottage Grove Ave &amp; 51st St</v>
          </cell>
          <cell r="AH354">
            <v>5</v>
          </cell>
          <cell r="AI354">
            <v>9.4305555569007993E-2</v>
          </cell>
        </row>
        <row r="355">
          <cell r="AG355" t="str">
            <v>Wentworth Ave &amp; 24th St (Temp)</v>
          </cell>
          <cell r="AH355">
            <v>5</v>
          </cell>
          <cell r="AI355">
            <v>8.5173611114441883E-2</v>
          </cell>
        </row>
        <row r="356">
          <cell r="AG356" t="str">
            <v>Milwaukee Ave &amp; Cuyler Ave</v>
          </cell>
          <cell r="AH356">
            <v>5</v>
          </cell>
          <cell r="AI356">
            <v>8.0300925932533573E-2</v>
          </cell>
        </row>
        <row r="357">
          <cell r="AG357" t="str">
            <v>Western Ave &amp; Monroe St</v>
          </cell>
          <cell r="AH357">
            <v>5</v>
          </cell>
          <cell r="AI357">
            <v>7.3368055556784384E-2</v>
          </cell>
        </row>
        <row r="358">
          <cell r="AG358" t="str">
            <v>Richmond St &amp; Diversey Ave</v>
          </cell>
          <cell r="AH358">
            <v>5</v>
          </cell>
          <cell r="AI358">
            <v>7.2280092594155576E-2</v>
          </cell>
        </row>
        <row r="359">
          <cell r="AG359" t="str">
            <v>Ravenswood Ave &amp; Irving Park Rd</v>
          </cell>
          <cell r="AH359">
            <v>5</v>
          </cell>
          <cell r="AI359">
            <v>6.6550925927003846E-2</v>
          </cell>
        </row>
        <row r="360">
          <cell r="AG360" t="str">
            <v>Kosciuszko Park</v>
          </cell>
          <cell r="AH360">
            <v>5</v>
          </cell>
          <cell r="AI360">
            <v>6.4814814810233656E-2</v>
          </cell>
        </row>
        <row r="361">
          <cell r="AG361" t="str">
            <v>Dodge Ave &amp; Mulford St</v>
          </cell>
          <cell r="AH361">
            <v>5</v>
          </cell>
          <cell r="AI361">
            <v>5.9641203704813961E-2</v>
          </cell>
        </row>
        <row r="362">
          <cell r="AG362" t="str">
            <v>McCormick Place</v>
          </cell>
          <cell r="AH362">
            <v>5</v>
          </cell>
          <cell r="AI362">
            <v>5.8657407411374152E-2</v>
          </cell>
        </row>
        <row r="363">
          <cell r="AG363" t="str">
            <v>Ashland Ave &amp; Grace St</v>
          </cell>
          <cell r="AH363">
            <v>5</v>
          </cell>
          <cell r="AI363">
            <v>5.8530092581349891E-2</v>
          </cell>
        </row>
        <row r="364">
          <cell r="AG364" t="str">
            <v>Loomis St &amp; Archer Ave</v>
          </cell>
          <cell r="AH364">
            <v>5</v>
          </cell>
          <cell r="AI364">
            <v>5.6504629632399883E-2</v>
          </cell>
        </row>
        <row r="365">
          <cell r="AG365" t="str">
            <v>Racine Ave &amp; Washington Blvd</v>
          </cell>
          <cell r="AH365">
            <v>5</v>
          </cell>
          <cell r="AI365">
            <v>5.5960648154723458E-2</v>
          </cell>
        </row>
        <row r="366">
          <cell r="AG366" t="str">
            <v>Paulina St &amp; Howard St</v>
          </cell>
          <cell r="AH366">
            <v>5</v>
          </cell>
          <cell r="AI366">
            <v>4.2314814811106771E-2</v>
          </cell>
        </row>
        <row r="367">
          <cell r="AG367" t="str">
            <v>Morgan St &amp; 18th St</v>
          </cell>
          <cell r="AH367">
            <v>5</v>
          </cell>
          <cell r="AI367">
            <v>3.479166667239042E-2</v>
          </cell>
        </row>
        <row r="368">
          <cell r="AG368" t="str">
            <v>Jeffery Blvd &amp; 71st St</v>
          </cell>
          <cell r="AH368">
            <v>4</v>
          </cell>
          <cell r="AI368">
            <v>1.1213657407424762</v>
          </cell>
        </row>
        <row r="369">
          <cell r="AG369" t="str">
            <v>Ewing Ave &amp; Burnham Greenway</v>
          </cell>
          <cell r="AH369">
            <v>4</v>
          </cell>
          <cell r="AI369">
            <v>1.0950115740706678</v>
          </cell>
        </row>
        <row r="370">
          <cell r="AG370" t="str">
            <v>Wabash Ave &amp; Cermak Rd</v>
          </cell>
          <cell r="AH370">
            <v>4</v>
          </cell>
          <cell r="AI370">
            <v>1.0932638888916699</v>
          </cell>
        </row>
        <row r="371">
          <cell r="AG371" t="str">
            <v>Kimball Ave &amp; Belmont Ave</v>
          </cell>
          <cell r="AH371">
            <v>4</v>
          </cell>
          <cell r="AI371">
            <v>1.0871180555477622</v>
          </cell>
        </row>
        <row r="372">
          <cell r="AG372" t="str">
            <v>Greenwood Ave &amp; 97th St</v>
          </cell>
          <cell r="AH372">
            <v>4</v>
          </cell>
          <cell r="AI372">
            <v>1.0666782407206483</v>
          </cell>
        </row>
        <row r="373">
          <cell r="AG373" t="str">
            <v>Indiana Ave &amp; 26th St</v>
          </cell>
          <cell r="AH373">
            <v>4</v>
          </cell>
          <cell r="AI373">
            <v>1.0541203703687643</v>
          </cell>
        </row>
        <row r="374">
          <cell r="AG374" t="str">
            <v>Central St &amp; Girard Ave</v>
          </cell>
          <cell r="AH374">
            <v>4</v>
          </cell>
          <cell r="AI374">
            <v>0.21155092592380242</v>
          </cell>
        </row>
        <row r="375">
          <cell r="AG375" t="str">
            <v>Leavitt St &amp; Addison St</v>
          </cell>
          <cell r="AH375">
            <v>4</v>
          </cell>
          <cell r="AI375">
            <v>0.1603819444499095</v>
          </cell>
        </row>
        <row r="376">
          <cell r="AG376" t="str">
            <v>Central Park Ave &amp; Bloomingdale Ave</v>
          </cell>
          <cell r="AH376">
            <v>4</v>
          </cell>
          <cell r="AI376">
            <v>0.15258101851941319</v>
          </cell>
        </row>
        <row r="377">
          <cell r="AG377" t="str">
            <v>Drake Ave &amp; Addison St</v>
          </cell>
          <cell r="AH377">
            <v>4</v>
          </cell>
          <cell r="AI377">
            <v>0.13430555556260515</v>
          </cell>
        </row>
        <row r="378">
          <cell r="AG378" t="str">
            <v>Western Ave &amp; Roscoe St</v>
          </cell>
          <cell r="AH378">
            <v>4</v>
          </cell>
          <cell r="AI378">
            <v>0.11960648148669861</v>
          </cell>
        </row>
        <row r="379">
          <cell r="AG379" t="str">
            <v>MLK Jr Dr &amp; Pershing Rd</v>
          </cell>
          <cell r="AH379">
            <v>4</v>
          </cell>
          <cell r="AI379">
            <v>0.10836805555300089</v>
          </cell>
        </row>
        <row r="380">
          <cell r="AG380" t="str">
            <v>South Shore Dr &amp; 67th St</v>
          </cell>
          <cell r="AH380">
            <v>4</v>
          </cell>
          <cell r="AI380">
            <v>0.10414351852523396</v>
          </cell>
        </row>
        <row r="381">
          <cell r="AG381" t="str">
            <v>Laflin St &amp; Cullerton St</v>
          </cell>
          <cell r="AH381">
            <v>4</v>
          </cell>
          <cell r="AI381">
            <v>8.1678240741894115E-2</v>
          </cell>
        </row>
        <row r="382">
          <cell r="AG382" t="str">
            <v>Hoyne Ave &amp; Balmoral Ave</v>
          </cell>
          <cell r="AH382">
            <v>4</v>
          </cell>
          <cell r="AI382">
            <v>8.0763888880028389E-2</v>
          </cell>
        </row>
        <row r="383">
          <cell r="AG383" t="str">
            <v>Washtenaw Ave &amp; Ogden Ave</v>
          </cell>
          <cell r="AH383">
            <v>4</v>
          </cell>
          <cell r="AI383">
            <v>7.7557870361488312E-2</v>
          </cell>
        </row>
        <row r="384">
          <cell r="AG384" t="str">
            <v>Damen Ave &amp; Cullerton St</v>
          </cell>
          <cell r="AH384">
            <v>4</v>
          </cell>
          <cell r="AI384">
            <v>7.6157407405844424E-2</v>
          </cell>
        </row>
        <row r="385">
          <cell r="AG385" t="str">
            <v>Cottage Grove Ave &amp; Oakwood Blvd</v>
          </cell>
          <cell r="AH385">
            <v>4</v>
          </cell>
          <cell r="AI385">
            <v>7.197916667064419E-2</v>
          </cell>
        </row>
        <row r="386">
          <cell r="AG386" t="str">
            <v>Albany Ave &amp; Montrose Ave</v>
          </cell>
          <cell r="AH386">
            <v>4</v>
          </cell>
          <cell r="AI386">
            <v>7.1550925924384501E-2</v>
          </cell>
        </row>
        <row r="387">
          <cell r="AG387" t="str">
            <v>Cottage Grove Ave &amp; 63rd St</v>
          </cell>
          <cell r="AH387">
            <v>4</v>
          </cell>
          <cell r="AI387">
            <v>7.070601852319669E-2</v>
          </cell>
        </row>
        <row r="388">
          <cell r="AG388" t="str">
            <v>California Ave &amp; Montrose Ave</v>
          </cell>
          <cell r="AH388">
            <v>4</v>
          </cell>
          <cell r="AI388">
            <v>6.750000001193257E-2</v>
          </cell>
        </row>
        <row r="389">
          <cell r="AG389" t="str">
            <v>Archer (Damen) Ave &amp; 37th St</v>
          </cell>
          <cell r="AH389">
            <v>4</v>
          </cell>
          <cell r="AI389">
            <v>6.4699074071540963E-2</v>
          </cell>
        </row>
        <row r="390">
          <cell r="AG390" t="str">
            <v>Leavitt St &amp; Division St</v>
          </cell>
          <cell r="AH390">
            <v>4</v>
          </cell>
          <cell r="AI390">
            <v>6.3530092593282461E-2</v>
          </cell>
        </row>
        <row r="391">
          <cell r="AG391" t="str">
            <v>Avers Ave &amp; Belmont Ave</v>
          </cell>
          <cell r="AH391">
            <v>4</v>
          </cell>
          <cell r="AI391">
            <v>6.2372685191803612E-2</v>
          </cell>
        </row>
        <row r="392">
          <cell r="AG392" t="str">
            <v>Shields Ave &amp; 31st St</v>
          </cell>
          <cell r="AH392">
            <v>4</v>
          </cell>
          <cell r="AI392">
            <v>6.0902777775481809E-2</v>
          </cell>
        </row>
        <row r="393">
          <cell r="AG393" t="str">
            <v>Racine Ave &amp; Randolph St</v>
          </cell>
          <cell r="AH393">
            <v>4</v>
          </cell>
          <cell r="AI393">
            <v>6.0706018513883464E-2</v>
          </cell>
        </row>
        <row r="394">
          <cell r="AG394" t="str">
            <v>State St &amp; 35th St</v>
          </cell>
          <cell r="AH394">
            <v>4</v>
          </cell>
          <cell r="AI394">
            <v>5.4363425930205267E-2</v>
          </cell>
        </row>
        <row r="395">
          <cell r="AG395" t="str">
            <v>Ravenswood Ave &amp; Berteau Ave</v>
          </cell>
          <cell r="AH395">
            <v>4</v>
          </cell>
          <cell r="AI395">
            <v>5.171296295884531E-2</v>
          </cell>
        </row>
        <row r="396">
          <cell r="AG396" t="str">
            <v>Kedzie Ave &amp; Leland Ave</v>
          </cell>
          <cell r="AH396">
            <v>4</v>
          </cell>
          <cell r="AI396">
            <v>5.1412037035333924E-2</v>
          </cell>
        </row>
        <row r="397">
          <cell r="AG397" t="str">
            <v>Sawyer Ave &amp; Irving Park Rd</v>
          </cell>
          <cell r="AH397">
            <v>4</v>
          </cell>
          <cell r="AI397">
            <v>5.059027778042946E-2</v>
          </cell>
        </row>
        <row r="398">
          <cell r="AG398" t="str">
            <v>2112 W Peterson Ave</v>
          </cell>
          <cell r="AH398">
            <v>4</v>
          </cell>
          <cell r="AI398">
            <v>4.9328703695209697E-2</v>
          </cell>
        </row>
        <row r="399">
          <cell r="AG399" t="str">
            <v>Clark St &amp; Columbia Ave</v>
          </cell>
          <cell r="AH399">
            <v>4</v>
          </cell>
          <cell r="AI399">
            <v>4.8784722224809229E-2</v>
          </cell>
        </row>
        <row r="400">
          <cell r="AG400" t="str">
            <v>California Ave &amp; Lake St</v>
          </cell>
          <cell r="AH400">
            <v>4</v>
          </cell>
          <cell r="AI400">
            <v>4.8263888893416151E-2</v>
          </cell>
        </row>
        <row r="401">
          <cell r="AG401" t="str">
            <v>Damen Ave &amp; Sunnyside Ave</v>
          </cell>
          <cell r="AH401">
            <v>4</v>
          </cell>
          <cell r="AI401">
            <v>4.778935184731381E-2</v>
          </cell>
        </row>
        <row r="402">
          <cell r="AG402" t="str">
            <v>St. Louis Ave &amp; Fullerton Ave</v>
          </cell>
          <cell r="AH402">
            <v>4</v>
          </cell>
          <cell r="AI402">
            <v>4.4386574081727304E-2</v>
          </cell>
        </row>
        <row r="403">
          <cell r="AG403" t="str">
            <v>Clinton St &amp; Tilden St</v>
          </cell>
          <cell r="AH403">
            <v>4</v>
          </cell>
          <cell r="AI403">
            <v>4.3055555550381541E-2</v>
          </cell>
        </row>
        <row r="404">
          <cell r="AG404" t="str">
            <v>Wallace St &amp; 35th St</v>
          </cell>
          <cell r="AH404">
            <v>4</v>
          </cell>
          <cell r="AI404">
            <v>4.2106481480004732E-2</v>
          </cell>
        </row>
        <row r="405">
          <cell r="AG405" t="str">
            <v>Clark St &amp; Jarvis Ave</v>
          </cell>
          <cell r="AH405">
            <v>4</v>
          </cell>
          <cell r="AI405">
            <v>3.6504629621049389E-2</v>
          </cell>
        </row>
        <row r="406">
          <cell r="AG406" t="str">
            <v>MLK Jr Dr &amp; 29th St</v>
          </cell>
          <cell r="AH406">
            <v>4</v>
          </cell>
          <cell r="AI406">
            <v>3.4212962949823122E-2</v>
          </cell>
        </row>
        <row r="407">
          <cell r="AG407" t="str">
            <v>Cherry Ave &amp; Blackhawk St</v>
          </cell>
          <cell r="AH407">
            <v>4</v>
          </cell>
          <cell r="AI407">
            <v>3.1574074069794733E-2</v>
          </cell>
        </row>
        <row r="408">
          <cell r="AG408" t="str">
            <v>Calumet Ave &amp; 35th St</v>
          </cell>
          <cell r="AH408">
            <v>4</v>
          </cell>
          <cell r="AI408">
            <v>3.0925925937481225E-2</v>
          </cell>
        </row>
        <row r="409">
          <cell r="AG409" t="str">
            <v>Racine Ave &amp; 35th St</v>
          </cell>
          <cell r="AH409">
            <v>3</v>
          </cell>
          <cell r="AI409">
            <v>1.0763078703676001</v>
          </cell>
        </row>
        <row r="410">
          <cell r="AG410" t="str">
            <v>Perry Ave &amp; 69th St</v>
          </cell>
          <cell r="AH410">
            <v>3</v>
          </cell>
          <cell r="AI410">
            <v>0.19032407406484708</v>
          </cell>
        </row>
        <row r="411">
          <cell r="AG411" t="str">
            <v>Austin Blvd &amp; Chicago Ave</v>
          </cell>
          <cell r="AH411">
            <v>3</v>
          </cell>
          <cell r="AI411">
            <v>0.15460648149019107</v>
          </cell>
        </row>
        <row r="412">
          <cell r="AG412" t="str">
            <v>63rd St Beach</v>
          </cell>
          <cell r="AH412">
            <v>3</v>
          </cell>
          <cell r="AI412">
            <v>0.13003472222771961</v>
          </cell>
        </row>
        <row r="413">
          <cell r="AG413" t="str">
            <v>Indiana Ave &amp; 31st St</v>
          </cell>
          <cell r="AH413">
            <v>3</v>
          </cell>
          <cell r="AI413">
            <v>0.11863425925548654</v>
          </cell>
        </row>
        <row r="414">
          <cell r="AG414" t="str">
            <v>Knox Ave &amp; Montrose Ave</v>
          </cell>
          <cell r="AH414">
            <v>3</v>
          </cell>
          <cell r="AI414">
            <v>0.11299768519529607</v>
          </cell>
        </row>
        <row r="415">
          <cell r="AG415" t="str">
            <v>Malcolm X College Vaccination Site</v>
          </cell>
          <cell r="AH415">
            <v>3</v>
          </cell>
          <cell r="AI415">
            <v>0.1053472222192795</v>
          </cell>
        </row>
        <row r="416">
          <cell r="AG416" t="str">
            <v>Ogden Ave &amp; Roosevelt Rd</v>
          </cell>
          <cell r="AH416">
            <v>3</v>
          </cell>
          <cell r="AI416">
            <v>0.10085648148378823</v>
          </cell>
        </row>
        <row r="417">
          <cell r="AG417" t="str">
            <v>Avondale Ave &amp; Irving Park Rd</v>
          </cell>
          <cell r="AH417">
            <v>3</v>
          </cell>
          <cell r="AI417">
            <v>9.6493055563769303E-2</v>
          </cell>
        </row>
        <row r="418">
          <cell r="AG418" t="str">
            <v>Dorchester Ave &amp; 49th St</v>
          </cell>
          <cell r="AH418">
            <v>3</v>
          </cell>
          <cell r="AI418">
            <v>9.3437500006984919E-2</v>
          </cell>
        </row>
        <row r="419">
          <cell r="AG419" t="str">
            <v>Pulaski Rd &amp; Congress Pkwy</v>
          </cell>
          <cell r="AH419">
            <v>3</v>
          </cell>
          <cell r="AI419">
            <v>8.4386574082600418E-2</v>
          </cell>
        </row>
        <row r="420">
          <cell r="AG420" t="str">
            <v>South Shore Dr &amp; 74th St</v>
          </cell>
          <cell r="AH420">
            <v>3</v>
          </cell>
          <cell r="AI420">
            <v>6.6493055557657499E-2</v>
          </cell>
        </row>
        <row r="421">
          <cell r="AG421" t="str">
            <v>Emerald Ave &amp; 28th St</v>
          </cell>
          <cell r="AH421">
            <v>3</v>
          </cell>
          <cell r="AI421">
            <v>5.9456018519995268E-2</v>
          </cell>
        </row>
        <row r="422">
          <cell r="AG422" t="str">
            <v>State St &amp; 19th St</v>
          </cell>
          <cell r="AH422">
            <v>3</v>
          </cell>
          <cell r="AI422">
            <v>5.3113425929041114E-2</v>
          </cell>
        </row>
        <row r="423">
          <cell r="AG423" t="str">
            <v>Damen Ave &amp; Clybourn Ave</v>
          </cell>
          <cell r="AH423">
            <v>3</v>
          </cell>
          <cell r="AI423">
            <v>4.6261574068921618E-2</v>
          </cell>
        </row>
        <row r="424">
          <cell r="AG424" t="str">
            <v>Central Park Blvd &amp; 5th Ave</v>
          </cell>
          <cell r="AH424">
            <v>3</v>
          </cell>
          <cell r="AI424">
            <v>4.4803240743931383E-2</v>
          </cell>
        </row>
        <row r="425">
          <cell r="AG425" t="str">
            <v>Prairie Ave &amp; Garfield Blvd</v>
          </cell>
          <cell r="AH425">
            <v>3</v>
          </cell>
          <cell r="AI425">
            <v>4.0196759255195502E-2</v>
          </cell>
        </row>
        <row r="426">
          <cell r="AG426" t="str">
            <v>May St &amp; Cullerton St</v>
          </cell>
          <cell r="AH426">
            <v>3</v>
          </cell>
          <cell r="AI426">
            <v>3.7118055552127771E-2</v>
          </cell>
        </row>
        <row r="427">
          <cell r="AG427" t="str">
            <v>Wentworth Ave &amp; 33rd St</v>
          </cell>
          <cell r="AH427">
            <v>3</v>
          </cell>
          <cell r="AI427">
            <v>3.3171296287036967E-2</v>
          </cell>
        </row>
        <row r="428">
          <cell r="AG428" t="str">
            <v>Dorchester Ave &amp; 63rd St</v>
          </cell>
          <cell r="AH428">
            <v>3</v>
          </cell>
          <cell r="AI428">
            <v>3.1550925923511386E-2</v>
          </cell>
        </row>
        <row r="429">
          <cell r="AG429" t="str">
            <v>Millard Ave &amp; 26th St</v>
          </cell>
          <cell r="AH429">
            <v>3</v>
          </cell>
          <cell r="AI429">
            <v>3.0914351846149657E-2</v>
          </cell>
        </row>
        <row r="430">
          <cell r="AG430" t="str">
            <v>Talman Ave &amp; Addison St</v>
          </cell>
          <cell r="AH430">
            <v>3</v>
          </cell>
          <cell r="AI430">
            <v>3.0694444438267965E-2</v>
          </cell>
        </row>
        <row r="431">
          <cell r="AG431" t="str">
            <v>Wood St &amp; Taylor St (Temp)</v>
          </cell>
          <cell r="AH431">
            <v>3</v>
          </cell>
          <cell r="AI431">
            <v>3.0659722215204965E-2</v>
          </cell>
        </row>
        <row r="432">
          <cell r="AG432" t="str">
            <v>Racine Ave &amp; 15th St</v>
          </cell>
          <cell r="AH432">
            <v>3</v>
          </cell>
          <cell r="AI432">
            <v>2.775462963472819E-2</v>
          </cell>
        </row>
        <row r="433">
          <cell r="AG433" t="str">
            <v>Western Blvd &amp; 48th Pl</v>
          </cell>
          <cell r="AH433">
            <v>3</v>
          </cell>
          <cell r="AI433">
            <v>2.1122685189766344E-2</v>
          </cell>
        </row>
        <row r="434">
          <cell r="AG434" t="str">
            <v>Woodlawn Ave &amp; Lake Park Ave</v>
          </cell>
          <cell r="AH434">
            <v>3</v>
          </cell>
          <cell r="AI434">
            <v>1.8773148163745645E-2</v>
          </cell>
        </row>
        <row r="435">
          <cell r="AG435" t="str">
            <v>Ashland Ave &amp; 13th St</v>
          </cell>
          <cell r="AH435">
            <v>3</v>
          </cell>
          <cell r="AI435">
            <v>1.7824074071540963E-2</v>
          </cell>
        </row>
        <row r="436">
          <cell r="AG436" t="str">
            <v>Western Ave &amp; Congress Pkwy</v>
          </cell>
          <cell r="AH436">
            <v>3</v>
          </cell>
          <cell r="AI436">
            <v>1.7511574071249925E-2</v>
          </cell>
        </row>
        <row r="437">
          <cell r="AG437" t="str">
            <v>Central Ave &amp; Chicago Ave</v>
          </cell>
          <cell r="AH437">
            <v>3</v>
          </cell>
          <cell r="AI437">
            <v>1.711805556260515E-2</v>
          </cell>
        </row>
        <row r="438">
          <cell r="AG438" t="str">
            <v>Stony Island Ave &amp; 67th St</v>
          </cell>
          <cell r="AH438">
            <v>3</v>
          </cell>
          <cell r="AI438">
            <v>1.5636574069503695E-2</v>
          </cell>
        </row>
        <row r="439">
          <cell r="AG439" t="str">
            <v>Greenview Ave &amp; Jarvis Ave</v>
          </cell>
          <cell r="AH439">
            <v>3</v>
          </cell>
          <cell r="AI439">
            <v>1.3865740736946464E-2</v>
          </cell>
        </row>
        <row r="440">
          <cell r="AG440" t="str">
            <v>Warren Park West</v>
          </cell>
          <cell r="AH440">
            <v>3</v>
          </cell>
          <cell r="AI440">
            <v>1.2569444450491574E-2</v>
          </cell>
        </row>
        <row r="441">
          <cell r="AG441" t="str">
            <v>Artesian Ave &amp; Hubbard St</v>
          </cell>
          <cell r="AH441">
            <v>2</v>
          </cell>
          <cell r="AI441">
            <v>1.0581018518569181</v>
          </cell>
        </row>
        <row r="442">
          <cell r="AG442" t="str">
            <v>Kedzie Ave &amp; Lake St</v>
          </cell>
          <cell r="AH442">
            <v>2</v>
          </cell>
          <cell r="AI442">
            <v>1.0563078703635256</v>
          </cell>
        </row>
        <row r="443">
          <cell r="AG443" t="str">
            <v>Lincoln Ave &amp; Addison St</v>
          </cell>
          <cell r="AH443">
            <v>2</v>
          </cell>
          <cell r="AI443">
            <v>0.17621527778101154</v>
          </cell>
        </row>
        <row r="444">
          <cell r="AG444" t="str">
            <v>Leavitt St &amp; Archer Ave</v>
          </cell>
          <cell r="AH444">
            <v>2</v>
          </cell>
          <cell r="AI444">
            <v>9.0069444442633539E-2</v>
          </cell>
        </row>
        <row r="445">
          <cell r="AG445" t="str">
            <v>Manor Ave &amp; Leland Ave</v>
          </cell>
          <cell r="AH445">
            <v>2</v>
          </cell>
          <cell r="AI445">
            <v>8.5659722215496004E-2</v>
          </cell>
        </row>
        <row r="446">
          <cell r="AG446" t="str">
            <v>Wood St &amp; 35th St</v>
          </cell>
          <cell r="AH446">
            <v>2</v>
          </cell>
          <cell r="AI446">
            <v>8.3240740743349306E-2</v>
          </cell>
        </row>
        <row r="447">
          <cell r="AG447" t="str">
            <v>Maplewood Ave &amp; Peterson Ave</v>
          </cell>
          <cell r="AH447">
            <v>2</v>
          </cell>
          <cell r="AI447">
            <v>7.4409722226846498E-2</v>
          </cell>
        </row>
        <row r="448">
          <cell r="AG448" t="str">
            <v>California Ave &amp; 21st St</v>
          </cell>
          <cell r="AH448">
            <v>2</v>
          </cell>
          <cell r="AI448">
            <v>6.8923611113859806E-2</v>
          </cell>
        </row>
        <row r="449">
          <cell r="AG449" t="str">
            <v>Evans Ave &amp; 75th St</v>
          </cell>
          <cell r="AH449">
            <v>2</v>
          </cell>
          <cell r="AI449">
            <v>6.1377314814308193E-2</v>
          </cell>
        </row>
        <row r="450">
          <cell r="AG450" t="str">
            <v>Paulina St &amp; Montrose Ave</v>
          </cell>
          <cell r="AH450">
            <v>2</v>
          </cell>
          <cell r="AI450">
            <v>5.9687500004656613E-2</v>
          </cell>
        </row>
        <row r="451">
          <cell r="AG451" t="str">
            <v>Western Ave &amp; 21st St</v>
          </cell>
          <cell r="AH451">
            <v>2</v>
          </cell>
          <cell r="AI451">
            <v>5.546296296233777E-2</v>
          </cell>
        </row>
        <row r="452">
          <cell r="AG452" t="str">
            <v>Vernon Ave &amp; 107th St</v>
          </cell>
          <cell r="AH452">
            <v>2</v>
          </cell>
          <cell r="AI452">
            <v>5.1701388889341615E-2</v>
          </cell>
        </row>
        <row r="453">
          <cell r="AG453" t="str">
            <v>Wentworth Ave &amp; 35th St</v>
          </cell>
          <cell r="AH453">
            <v>2</v>
          </cell>
          <cell r="AI453">
            <v>4.8310185185982846E-2</v>
          </cell>
        </row>
        <row r="454">
          <cell r="AG454" t="str">
            <v>Leavitt St &amp; Lawrence Ave</v>
          </cell>
          <cell r="AH454">
            <v>2</v>
          </cell>
          <cell r="AI454">
            <v>4.1099537033005618E-2</v>
          </cell>
        </row>
        <row r="455">
          <cell r="AG455" t="str">
            <v>Wells St &amp; 19th St</v>
          </cell>
          <cell r="AH455">
            <v>2</v>
          </cell>
          <cell r="AI455">
            <v>4.0659722224518191E-2</v>
          </cell>
        </row>
        <row r="456">
          <cell r="AG456" t="str">
            <v>Halsted St &amp; Archer Ave</v>
          </cell>
          <cell r="AH456">
            <v>2</v>
          </cell>
          <cell r="AI456">
            <v>3.3958333340706304E-2</v>
          </cell>
        </row>
        <row r="457">
          <cell r="AG457" t="str">
            <v>Drake Ave &amp; Montrose Ave</v>
          </cell>
          <cell r="AH457">
            <v>2</v>
          </cell>
          <cell r="AI457">
            <v>3.2847222224518191E-2</v>
          </cell>
        </row>
        <row r="458">
          <cell r="AG458" t="str">
            <v>Calumet Ave &amp; 51st St</v>
          </cell>
          <cell r="AH458">
            <v>2</v>
          </cell>
          <cell r="AI458">
            <v>3.2650462962919846E-2</v>
          </cell>
        </row>
        <row r="459">
          <cell r="AG459" t="str">
            <v>Campbell Ave &amp; Montrose Ave</v>
          </cell>
          <cell r="AH459">
            <v>2</v>
          </cell>
          <cell r="AI459">
            <v>3.164351852319669E-2</v>
          </cell>
        </row>
        <row r="460">
          <cell r="AG460" t="str">
            <v>Kedzie Ave &amp; Bryn Mawr Ave</v>
          </cell>
          <cell r="AH460">
            <v>2</v>
          </cell>
          <cell r="AI460">
            <v>3.1423611115314998E-2</v>
          </cell>
        </row>
        <row r="461">
          <cell r="AG461" t="str">
            <v>Halsted St &amp; 35th St</v>
          </cell>
          <cell r="AH461">
            <v>2</v>
          </cell>
          <cell r="AI461">
            <v>3.0914351860701572E-2</v>
          </cell>
        </row>
        <row r="462">
          <cell r="AG462" t="str">
            <v>Washtenaw Ave &amp; Lawrence Ave</v>
          </cell>
          <cell r="AH462">
            <v>2</v>
          </cell>
          <cell r="AI462">
            <v>3.0486111114441883E-2</v>
          </cell>
        </row>
        <row r="463">
          <cell r="AG463" t="str">
            <v>Princeton Ave &amp; 47th St</v>
          </cell>
          <cell r="AH463">
            <v>2</v>
          </cell>
          <cell r="AI463">
            <v>3.0046296298678499E-2</v>
          </cell>
        </row>
        <row r="464">
          <cell r="AG464" t="str">
            <v>Fairfield Ave &amp; Roosevelt Rd</v>
          </cell>
          <cell r="AH464">
            <v>2</v>
          </cell>
          <cell r="AI464">
            <v>2.8194444443215616E-2</v>
          </cell>
        </row>
        <row r="465">
          <cell r="AG465" t="str">
            <v>Stony Island Ave &amp; 64th St</v>
          </cell>
          <cell r="AH465">
            <v>2</v>
          </cell>
          <cell r="AI465">
            <v>2.3831018515920732E-2</v>
          </cell>
        </row>
        <row r="466">
          <cell r="AG466" t="str">
            <v>Damen Ave &amp; Melrose Ave</v>
          </cell>
          <cell r="AH466">
            <v>2</v>
          </cell>
          <cell r="AI466">
            <v>2.3750000000291038E-2</v>
          </cell>
        </row>
        <row r="467">
          <cell r="AG467" t="str">
            <v>Ridge Blvd &amp; Howard St</v>
          </cell>
          <cell r="AH467">
            <v>2</v>
          </cell>
          <cell r="AI467">
            <v>2.3368055553874001E-2</v>
          </cell>
        </row>
        <row r="468">
          <cell r="AG468" t="str">
            <v>Prairie Ave &amp; 43rd St</v>
          </cell>
          <cell r="AH468">
            <v>2</v>
          </cell>
          <cell r="AI468">
            <v>2.2627314814599231E-2</v>
          </cell>
        </row>
        <row r="469">
          <cell r="AG469" t="str">
            <v>Ashland Ave &amp; Archer Ave</v>
          </cell>
          <cell r="AH469">
            <v>2</v>
          </cell>
          <cell r="AI469">
            <v>2.0219907411956228E-2</v>
          </cell>
        </row>
        <row r="470">
          <cell r="AG470" t="str">
            <v>Damen Ave &amp; Wellington Ave</v>
          </cell>
          <cell r="AH470">
            <v>2</v>
          </cell>
          <cell r="AI470">
            <v>2.0092592596483883E-2</v>
          </cell>
        </row>
        <row r="471">
          <cell r="AG471" t="str">
            <v>Emerald Ave &amp; 31st St</v>
          </cell>
          <cell r="AH471">
            <v>2</v>
          </cell>
          <cell r="AI471">
            <v>1.9560185181035195E-2</v>
          </cell>
        </row>
        <row r="472">
          <cell r="AG472" t="str">
            <v>Wabash Ave &amp; 87th St</v>
          </cell>
          <cell r="AH472">
            <v>2</v>
          </cell>
          <cell r="AI472">
            <v>1.7881944448163267E-2</v>
          </cell>
        </row>
        <row r="473">
          <cell r="AG473" t="str">
            <v>MLK Jr Dr &amp; 47th St</v>
          </cell>
          <cell r="AH473">
            <v>2</v>
          </cell>
          <cell r="AI473">
            <v>1.6261574077361729E-2</v>
          </cell>
        </row>
        <row r="474">
          <cell r="AG474" t="str">
            <v>Kedzie Ave &amp; Harrison St</v>
          </cell>
          <cell r="AH474">
            <v>2</v>
          </cell>
          <cell r="AI474">
            <v>1.5717592592409346E-2</v>
          </cell>
        </row>
        <row r="475">
          <cell r="AG475" t="str">
            <v>W Oakdale Ave &amp; N Broadway</v>
          </cell>
          <cell r="AH475">
            <v>2</v>
          </cell>
          <cell r="AI475">
            <v>1.4768518514756579E-2</v>
          </cell>
        </row>
        <row r="476">
          <cell r="AG476" t="str">
            <v>Rockwell St &amp; Eastwood Ave</v>
          </cell>
          <cell r="AH476">
            <v>2</v>
          </cell>
          <cell r="AI476">
            <v>1.4027777775481809E-2</v>
          </cell>
        </row>
        <row r="477">
          <cell r="AG477" t="str">
            <v>W Armitage Ave &amp; N Sheffield Ave</v>
          </cell>
          <cell r="AH477">
            <v>2</v>
          </cell>
          <cell r="AI477">
            <v>3.7268518426571973E-3</v>
          </cell>
        </row>
        <row r="478">
          <cell r="AG478" t="str">
            <v>Hale Ave &amp; 107th St</v>
          </cell>
          <cell r="AH478">
            <v>1</v>
          </cell>
          <cell r="AI478">
            <v>1.041608796294895</v>
          </cell>
        </row>
        <row r="479">
          <cell r="AG479" t="str">
            <v>Kedzie Ave &amp; 21st St</v>
          </cell>
          <cell r="AH479">
            <v>1</v>
          </cell>
          <cell r="AI479">
            <v>1.0414930555562023</v>
          </cell>
        </row>
        <row r="480">
          <cell r="AG480" t="str">
            <v>Western Ave &amp; Lunt Ave</v>
          </cell>
          <cell r="AH480">
            <v>1</v>
          </cell>
          <cell r="AI480">
            <v>0.79032407407794381</v>
          </cell>
        </row>
        <row r="481">
          <cell r="AG481" t="str">
            <v>Clark St &amp; Touhy Ave</v>
          </cell>
          <cell r="AH481">
            <v>1</v>
          </cell>
          <cell r="AI481">
            <v>0.23546296296262881</v>
          </cell>
        </row>
        <row r="482">
          <cell r="AG482" t="str">
            <v>Pulaski Rd &amp; Lake St</v>
          </cell>
          <cell r="AH482">
            <v>1</v>
          </cell>
          <cell r="AI482">
            <v>0.2250810185141745</v>
          </cell>
        </row>
        <row r="483">
          <cell r="AG483" t="str">
            <v>Halsted St &amp; 51st St</v>
          </cell>
          <cell r="AH483">
            <v>1</v>
          </cell>
          <cell r="AI483">
            <v>5.8449074072996154E-2</v>
          </cell>
        </row>
        <row r="484">
          <cell r="AG484" t="str">
            <v>Eggleston Ave &amp; 69th St</v>
          </cell>
          <cell r="AH484">
            <v>1</v>
          </cell>
          <cell r="AI484">
            <v>5.2743055559403729E-2</v>
          </cell>
        </row>
        <row r="485">
          <cell r="AG485" t="str">
            <v>Ashland Ave &amp; 50th St</v>
          </cell>
          <cell r="AH485">
            <v>1</v>
          </cell>
          <cell r="AI485">
            <v>5.1886574074160308E-2</v>
          </cell>
        </row>
        <row r="486">
          <cell r="AG486" t="str">
            <v>Ashland Ave &amp; McDowell Ave</v>
          </cell>
          <cell r="AH486">
            <v>1</v>
          </cell>
          <cell r="AI486">
            <v>3.4502314818382729E-2</v>
          </cell>
        </row>
        <row r="487">
          <cell r="AG487" t="str">
            <v>Cicero Ave &amp; Lake St</v>
          </cell>
          <cell r="AH487">
            <v>1</v>
          </cell>
          <cell r="AI487">
            <v>3.4363425926130731E-2</v>
          </cell>
        </row>
        <row r="488">
          <cell r="AG488" t="str">
            <v>Kilbourn Ave &amp; Irving Park Rd</v>
          </cell>
          <cell r="AH488">
            <v>1</v>
          </cell>
          <cell r="AI488">
            <v>2.9861111106583849E-2</v>
          </cell>
        </row>
        <row r="489">
          <cell r="AG489" t="str">
            <v>Western Ave &amp; 111th St</v>
          </cell>
          <cell r="AH489">
            <v>1</v>
          </cell>
          <cell r="AI489">
            <v>2.8564814812853001E-2</v>
          </cell>
        </row>
        <row r="490">
          <cell r="AG490" t="str">
            <v>Marquette Ave &amp; 89th St</v>
          </cell>
          <cell r="AH490">
            <v>1</v>
          </cell>
          <cell r="AI490">
            <v>2.8356481481750961E-2</v>
          </cell>
        </row>
        <row r="491">
          <cell r="AG491" t="str">
            <v>Normal Ave &amp; Archer Ave</v>
          </cell>
          <cell r="AH491">
            <v>1</v>
          </cell>
          <cell r="AI491">
            <v>2.7442129627161194E-2</v>
          </cell>
        </row>
        <row r="492">
          <cell r="AG492" t="str">
            <v>Stony Island Ave &amp; 71st St</v>
          </cell>
          <cell r="AH492">
            <v>1</v>
          </cell>
          <cell r="AI492">
            <v>2.6828703703358769E-2</v>
          </cell>
        </row>
        <row r="493">
          <cell r="AG493" t="str">
            <v>University Library (NU)</v>
          </cell>
          <cell r="AH493">
            <v>1</v>
          </cell>
          <cell r="AI493">
            <v>2.4421296293439809E-2</v>
          </cell>
        </row>
        <row r="494">
          <cell r="AG494" t="str">
            <v>Eberhart Ave &amp; 91st St</v>
          </cell>
          <cell r="AH494">
            <v>1</v>
          </cell>
          <cell r="AI494">
            <v>2.3136574069212656E-2</v>
          </cell>
        </row>
        <row r="495">
          <cell r="AG495" t="str">
            <v>Bernard St &amp; Elston Ave</v>
          </cell>
          <cell r="AH495">
            <v>1</v>
          </cell>
          <cell r="AI495">
            <v>2.2673611114441883E-2</v>
          </cell>
        </row>
        <row r="496">
          <cell r="AG496" t="str">
            <v>Stewart Ave &amp; 63rd St</v>
          </cell>
          <cell r="AH496">
            <v>1</v>
          </cell>
          <cell r="AI496">
            <v>2.1805555552418809E-2</v>
          </cell>
        </row>
        <row r="497">
          <cell r="AG497" t="str">
            <v>Ada St &amp; 113th St</v>
          </cell>
          <cell r="AH497">
            <v>1</v>
          </cell>
          <cell r="AI497">
            <v>2.0277777774026617E-2</v>
          </cell>
        </row>
        <row r="498">
          <cell r="AG498" t="str">
            <v>Bosworth Ave &amp; Howard St</v>
          </cell>
          <cell r="AH498">
            <v>1</v>
          </cell>
          <cell r="AI498">
            <v>1.9386574072996154E-2</v>
          </cell>
        </row>
        <row r="499">
          <cell r="AG499" t="str">
            <v>Damen Ave &amp; Coulter St</v>
          </cell>
          <cell r="AH499">
            <v>1</v>
          </cell>
          <cell r="AI499">
            <v>1.8541666671808343E-2</v>
          </cell>
        </row>
        <row r="500">
          <cell r="AG500" t="str">
            <v>Commercial Ave &amp; 83rd St</v>
          </cell>
          <cell r="AH500">
            <v>1</v>
          </cell>
          <cell r="AI500">
            <v>1.8217592594737653E-2</v>
          </cell>
        </row>
        <row r="501">
          <cell r="AG501" t="str">
            <v>Hoyne Ave &amp; 47th St</v>
          </cell>
          <cell r="AH501">
            <v>1</v>
          </cell>
          <cell r="AI501">
            <v>1.7731481486407574E-2</v>
          </cell>
        </row>
        <row r="502">
          <cell r="AG502" t="str">
            <v>State St &amp; 54th St</v>
          </cell>
          <cell r="AH502">
            <v>1</v>
          </cell>
          <cell r="AI502">
            <v>1.750000000174623E-2</v>
          </cell>
        </row>
        <row r="503">
          <cell r="AG503" t="str">
            <v>Troy St &amp; Elston Ave</v>
          </cell>
          <cell r="AH503">
            <v>1</v>
          </cell>
          <cell r="AI503">
            <v>1.6585648147156462E-2</v>
          </cell>
        </row>
        <row r="504">
          <cell r="AG504" t="str">
            <v>Morgan Ave &amp; 14th Pl</v>
          </cell>
          <cell r="AH504">
            <v>1</v>
          </cell>
          <cell r="AI504">
            <v>1.5659722223063E-2</v>
          </cell>
        </row>
        <row r="505">
          <cell r="AG505" t="str">
            <v>Avenue O &amp; 134th St</v>
          </cell>
          <cell r="AH505">
            <v>1</v>
          </cell>
          <cell r="AI505">
            <v>1.541666666889796E-2</v>
          </cell>
        </row>
        <row r="506">
          <cell r="AG506" t="str">
            <v>Racine Ave &amp; 13th St</v>
          </cell>
          <cell r="AH506">
            <v>1</v>
          </cell>
          <cell r="AI506">
            <v>1.5277777776645962E-2</v>
          </cell>
        </row>
        <row r="507">
          <cell r="AG507" t="str">
            <v>Conservatory Dr &amp; Lake St</v>
          </cell>
          <cell r="AH507">
            <v>1</v>
          </cell>
          <cell r="AI507">
            <v>1.4270833336922806E-2</v>
          </cell>
        </row>
        <row r="508">
          <cell r="AG508" t="str">
            <v>Elizabeth St &amp; 47th St</v>
          </cell>
          <cell r="AH508">
            <v>1</v>
          </cell>
          <cell r="AI508">
            <v>1.3587962966994382E-2</v>
          </cell>
        </row>
        <row r="509">
          <cell r="AG509" t="str">
            <v>Kildare Ave &amp; Montrose Ave</v>
          </cell>
          <cell r="AH509">
            <v>1</v>
          </cell>
          <cell r="AI509">
            <v>1.3483796297805384E-2</v>
          </cell>
        </row>
        <row r="510">
          <cell r="AG510" t="str">
            <v>State St &amp; 79th St</v>
          </cell>
          <cell r="AH510">
            <v>1</v>
          </cell>
          <cell r="AI510">
            <v>1.2094907404389232E-2</v>
          </cell>
        </row>
        <row r="511">
          <cell r="AG511" t="str">
            <v>State St &amp; 123rd St</v>
          </cell>
          <cell r="AH511">
            <v>1</v>
          </cell>
          <cell r="AI511">
            <v>1.1620370372838806E-2</v>
          </cell>
        </row>
        <row r="512">
          <cell r="AG512" t="str">
            <v>Woodlawn Ave &amp; 75th St</v>
          </cell>
          <cell r="AH512">
            <v>1</v>
          </cell>
          <cell r="AI512">
            <v>1.1238425926421769E-2</v>
          </cell>
        </row>
        <row r="513">
          <cell r="AG513" t="str">
            <v>State St &amp; 95th St</v>
          </cell>
          <cell r="AH513">
            <v>1</v>
          </cell>
          <cell r="AI513">
            <v>1.0925925918854773E-2</v>
          </cell>
        </row>
        <row r="514">
          <cell r="AG514" t="str">
            <v>Halsted St &amp; 18th St</v>
          </cell>
          <cell r="AH514">
            <v>1</v>
          </cell>
          <cell r="AI514">
            <v>1.0717592595028691E-2</v>
          </cell>
        </row>
        <row r="515">
          <cell r="AG515" t="str">
            <v>Stony Island Ave &amp; 82nd St</v>
          </cell>
          <cell r="AH515">
            <v>1</v>
          </cell>
          <cell r="AI515">
            <v>1.0590277779556345E-2</v>
          </cell>
        </row>
        <row r="516">
          <cell r="AG516" t="str">
            <v>Canal St &amp; Jackson Blvd</v>
          </cell>
          <cell r="AH516">
            <v>1</v>
          </cell>
          <cell r="AI516">
            <v>1.0185185186855961E-2</v>
          </cell>
        </row>
        <row r="517">
          <cell r="AG517" t="str">
            <v>Dodge Ave &amp; Main St</v>
          </cell>
          <cell r="AH517">
            <v>1</v>
          </cell>
          <cell r="AI517">
            <v>1.0104166671226267E-2</v>
          </cell>
        </row>
        <row r="518">
          <cell r="AG518" t="str">
            <v>Cottage Grove Ave &amp; 111th Pl</v>
          </cell>
          <cell r="AH518">
            <v>1</v>
          </cell>
          <cell r="AI518">
            <v>9.9768518484779634E-3</v>
          </cell>
        </row>
        <row r="519">
          <cell r="AG519" t="str">
            <v>Sacramento Blvd &amp; Franklin Blvd</v>
          </cell>
          <cell r="AH519">
            <v>1</v>
          </cell>
          <cell r="AI519">
            <v>9.8148148172185756E-3</v>
          </cell>
        </row>
        <row r="520">
          <cell r="AG520" t="str">
            <v>Homewood Ave &amp; 115th St</v>
          </cell>
          <cell r="AH520">
            <v>1</v>
          </cell>
          <cell r="AI520">
            <v>8.1018518540076911E-3</v>
          </cell>
        </row>
        <row r="521">
          <cell r="AG521" t="str">
            <v>Christiana Ave &amp; Lawrence Ave</v>
          </cell>
          <cell r="AH521">
            <v>1</v>
          </cell>
          <cell r="AI521">
            <v>7.8472222230629995E-3</v>
          </cell>
        </row>
        <row r="522">
          <cell r="AG522" t="str">
            <v>Elmwood Ave &amp; Austin St</v>
          </cell>
          <cell r="AH522">
            <v>1</v>
          </cell>
          <cell r="AI522">
            <v>7.546296292275656E-3</v>
          </cell>
        </row>
        <row r="523">
          <cell r="AG523" t="str">
            <v>Cottage Grove Ave &amp; 83rd St</v>
          </cell>
          <cell r="AH523">
            <v>1</v>
          </cell>
          <cell r="AI523">
            <v>6.7361111141508445E-3</v>
          </cell>
        </row>
        <row r="524">
          <cell r="AG524" t="str">
            <v>Cottage Grove Ave &amp; 71st St</v>
          </cell>
          <cell r="AH524">
            <v>1</v>
          </cell>
          <cell r="AI524">
            <v>6.4814814832061529E-3</v>
          </cell>
        </row>
        <row r="525">
          <cell r="AG525" t="str">
            <v>Budlong Woods Library</v>
          </cell>
          <cell r="AH525">
            <v>1</v>
          </cell>
          <cell r="AI525">
            <v>6.0532407442224212E-3</v>
          </cell>
        </row>
        <row r="526">
          <cell r="AG526" t="str">
            <v>Pulaski Rd &amp; Eddy St (Temp)</v>
          </cell>
          <cell r="AH526">
            <v>1</v>
          </cell>
          <cell r="AI526">
            <v>5.9490740750334226E-3</v>
          </cell>
        </row>
        <row r="527">
          <cell r="AG527" t="str">
            <v>Central Ave &amp; Lake St</v>
          </cell>
          <cell r="AH527">
            <v>1</v>
          </cell>
          <cell r="AI527">
            <v>5.914351851970423E-3</v>
          </cell>
        </row>
        <row r="528">
          <cell r="AG528" t="str">
            <v>Vernon Ave &amp; 79th St</v>
          </cell>
          <cell r="AH528">
            <v>1</v>
          </cell>
          <cell r="AI528">
            <v>5.9027777751907706E-3</v>
          </cell>
        </row>
        <row r="529">
          <cell r="AG529" t="str">
            <v>Oakley Ave &amp; Touhy Ave</v>
          </cell>
          <cell r="AH529">
            <v>1</v>
          </cell>
          <cell r="AI529">
            <v>5.6134259211830795E-3</v>
          </cell>
        </row>
        <row r="530">
          <cell r="AG530" t="str">
            <v>MLK Jr Dr &amp; 56th St</v>
          </cell>
          <cell r="AH530">
            <v>1</v>
          </cell>
          <cell r="AI530">
            <v>5.543981482333038E-3</v>
          </cell>
        </row>
        <row r="531">
          <cell r="AG531" t="str">
            <v>Warren Park East</v>
          </cell>
          <cell r="AH531">
            <v>1</v>
          </cell>
          <cell r="AI531">
            <v>5.4745370362070389E-3</v>
          </cell>
        </row>
        <row r="532">
          <cell r="AG532" t="str">
            <v>Halsted St &amp; 37th St</v>
          </cell>
          <cell r="AH532">
            <v>1</v>
          </cell>
          <cell r="AI532">
            <v>4.8842592586879618E-3</v>
          </cell>
        </row>
        <row r="533">
          <cell r="AG533" t="str">
            <v>Yates Blvd &amp; 75th St</v>
          </cell>
          <cell r="AH533">
            <v>1</v>
          </cell>
          <cell r="AI533">
            <v>4.6759259275859222E-3</v>
          </cell>
        </row>
        <row r="534">
          <cell r="AG534" t="str">
            <v>Central St Metra</v>
          </cell>
          <cell r="AH534">
            <v>1</v>
          </cell>
          <cell r="AI534">
            <v>3.7500000034924597E-3</v>
          </cell>
        </row>
        <row r="535">
          <cell r="AG535" t="str">
            <v>Central Park Ave &amp; 24th St</v>
          </cell>
          <cell r="AH535">
            <v>1</v>
          </cell>
          <cell r="AI535">
            <v>3.009259256941732E-3</v>
          </cell>
        </row>
        <row r="536">
          <cell r="AG536" t="str">
            <v>Loomis Blvd &amp; 84th St</v>
          </cell>
          <cell r="AH536">
            <v>1</v>
          </cell>
          <cell r="AI536">
            <v>2.314814628334716E-5</v>
          </cell>
        </row>
        <row r="537">
          <cell r="AG537" t="str">
            <v>Lawndale Ave &amp; 111th St</v>
          </cell>
          <cell r="AH537">
            <v>0</v>
          </cell>
          <cell r="AI537">
            <v>0</v>
          </cell>
        </row>
        <row r="538">
          <cell r="AG538" t="str">
            <v>Stony Island Ave &amp; 90th St</v>
          </cell>
          <cell r="AH538">
            <v>0</v>
          </cell>
          <cell r="AI538">
            <v>0</v>
          </cell>
        </row>
        <row r="539">
          <cell r="AG539" t="str">
            <v>Ellis Ave &amp; 83rd St</v>
          </cell>
          <cell r="AH539">
            <v>0</v>
          </cell>
          <cell r="AI539">
            <v>0</v>
          </cell>
        </row>
        <row r="540">
          <cell r="AG540" t="str">
            <v>Baltimore Ave &amp; 87th St</v>
          </cell>
          <cell r="AH540">
            <v>0</v>
          </cell>
          <cell r="AI540">
            <v>0</v>
          </cell>
        </row>
        <row r="541">
          <cell r="AG541" t="str">
            <v>Stony Island Ave &amp; 75th St</v>
          </cell>
          <cell r="AH541">
            <v>0</v>
          </cell>
          <cell r="AI541">
            <v>0</v>
          </cell>
        </row>
        <row r="542">
          <cell r="AG542" t="str">
            <v>Cornell Dr &amp; Hayes Dr</v>
          </cell>
          <cell r="AH542">
            <v>0</v>
          </cell>
          <cell r="AI542">
            <v>0</v>
          </cell>
        </row>
        <row r="543">
          <cell r="AG543" t="str">
            <v>Calumet Ave &amp; 71st St</v>
          </cell>
          <cell r="AH543">
            <v>0</v>
          </cell>
          <cell r="AI543">
            <v>0</v>
          </cell>
        </row>
        <row r="544">
          <cell r="AG544" t="str">
            <v>Jeffery Blvd &amp; 67th St</v>
          </cell>
          <cell r="AH544">
            <v>0</v>
          </cell>
          <cell r="AI544">
            <v>0</v>
          </cell>
        </row>
        <row r="545">
          <cell r="AG545" t="str">
            <v>California Ave &amp; 26th St</v>
          </cell>
          <cell r="AH545">
            <v>0</v>
          </cell>
          <cell r="AI545">
            <v>0</v>
          </cell>
        </row>
        <row r="546">
          <cell r="AG546" t="str">
            <v>Eberhart Ave &amp; 61st St</v>
          </cell>
          <cell r="AH546">
            <v>0</v>
          </cell>
          <cell r="AI546">
            <v>0</v>
          </cell>
        </row>
        <row r="547">
          <cell r="AG547" t="str">
            <v>Wentworth Ave &amp; 63rd St</v>
          </cell>
          <cell r="AH547">
            <v>0</v>
          </cell>
          <cell r="AI547">
            <v>0</v>
          </cell>
        </row>
        <row r="548">
          <cell r="AG548" t="str">
            <v>DuSable Museum</v>
          </cell>
          <cell r="AH548">
            <v>0</v>
          </cell>
          <cell r="AI548">
            <v>0</v>
          </cell>
        </row>
        <row r="549">
          <cell r="AG549" t="str">
            <v>Rainbow Beach</v>
          </cell>
          <cell r="AH549">
            <v>0</v>
          </cell>
          <cell r="AI549">
            <v>0</v>
          </cell>
        </row>
        <row r="550">
          <cell r="AG550" t="str">
            <v>Princeton Ave &amp; Garfield Blvd</v>
          </cell>
          <cell r="AH550">
            <v>0</v>
          </cell>
          <cell r="AI550">
            <v>0</v>
          </cell>
        </row>
        <row r="551">
          <cell r="AG551" t="str">
            <v>Cottage Grove Ave &amp; 67th St</v>
          </cell>
          <cell r="AH551">
            <v>0</v>
          </cell>
          <cell r="AI551">
            <v>0</v>
          </cell>
        </row>
        <row r="552">
          <cell r="AG552" t="str">
            <v>Damen Ave &amp; Pershing Rd</v>
          </cell>
          <cell r="AH552">
            <v>0</v>
          </cell>
          <cell r="AI552">
            <v>0</v>
          </cell>
        </row>
        <row r="553">
          <cell r="AG553" t="str">
            <v>Indiana Ave &amp; 40th St</v>
          </cell>
          <cell r="AH553">
            <v>0</v>
          </cell>
          <cell r="AI553">
            <v>0</v>
          </cell>
        </row>
        <row r="554">
          <cell r="AG554" t="str">
            <v>State St &amp; Pershing Rd</v>
          </cell>
          <cell r="AH554">
            <v>0</v>
          </cell>
          <cell r="AI554">
            <v>0</v>
          </cell>
        </row>
        <row r="555">
          <cell r="AG555" t="str">
            <v>Halsted St &amp; 47th Pl</v>
          </cell>
          <cell r="AH555">
            <v>0</v>
          </cell>
          <cell r="AI555">
            <v>0</v>
          </cell>
        </row>
        <row r="556">
          <cell r="AG556" t="str">
            <v>Union Ave &amp; Root St</v>
          </cell>
          <cell r="AH556">
            <v>0</v>
          </cell>
          <cell r="AI556">
            <v>0</v>
          </cell>
        </row>
        <row r="557">
          <cell r="AG557" t="str">
            <v>Central Park Ave &amp; Ogden Ave</v>
          </cell>
          <cell r="AH557">
            <v>0</v>
          </cell>
          <cell r="AI557">
            <v>0</v>
          </cell>
        </row>
        <row r="558">
          <cell r="AG558" t="str">
            <v>Albany Ave &amp; 26th St</v>
          </cell>
          <cell r="AH558">
            <v>0</v>
          </cell>
          <cell r="AI558">
            <v>0</v>
          </cell>
        </row>
        <row r="559">
          <cell r="AG559" t="str">
            <v>Western Ave &amp; 24th St</v>
          </cell>
          <cell r="AH559">
            <v>0</v>
          </cell>
          <cell r="AI559">
            <v>0</v>
          </cell>
        </row>
        <row r="560">
          <cell r="AG560" t="str">
            <v>Karlov Ave &amp; Madison St</v>
          </cell>
          <cell r="AH560">
            <v>0</v>
          </cell>
          <cell r="AI560">
            <v>0</v>
          </cell>
        </row>
        <row r="561">
          <cell r="AG561" t="str">
            <v>Damen Ave &amp; Madison St</v>
          </cell>
          <cell r="AH561">
            <v>0</v>
          </cell>
          <cell r="AI561">
            <v>0</v>
          </cell>
        </row>
        <row r="562">
          <cell r="AG562" t="str">
            <v>Clinton St &amp; Polk St</v>
          </cell>
          <cell r="AH562">
            <v>0</v>
          </cell>
          <cell r="AI562">
            <v>0</v>
          </cell>
        </row>
        <row r="563">
          <cell r="AG563" t="str">
            <v>Kostner Ave &amp; Adams St</v>
          </cell>
          <cell r="AH563">
            <v>0</v>
          </cell>
          <cell r="AI563">
            <v>0</v>
          </cell>
        </row>
        <row r="564">
          <cell r="AG564" t="str">
            <v>Austin Blvd &amp; Lake St</v>
          </cell>
          <cell r="AH564">
            <v>0</v>
          </cell>
          <cell r="AI564">
            <v>0</v>
          </cell>
        </row>
        <row r="565">
          <cell r="AG565" t="str">
            <v>Laramie Ave &amp; Kinzie St</v>
          </cell>
          <cell r="AH565">
            <v>0</v>
          </cell>
          <cell r="AI565">
            <v>0</v>
          </cell>
        </row>
        <row r="566">
          <cell r="AG566" t="str">
            <v>Austin Blvd &amp; Madison St</v>
          </cell>
          <cell r="AH566">
            <v>0</v>
          </cell>
          <cell r="AI566">
            <v>0</v>
          </cell>
        </row>
        <row r="567">
          <cell r="AG567" t="str">
            <v>Kostner Ave &amp; Lake St</v>
          </cell>
          <cell r="AH567">
            <v>0</v>
          </cell>
          <cell r="AI567">
            <v>0</v>
          </cell>
        </row>
        <row r="568">
          <cell r="AG568" t="str">
            <v>N Green St &amp; W Lake St</v>
          </cell>
          <cell r="AH568">
            <v>0</v>
          </cell>
          <cell r="AI568">
            <v>0</v>
          </cell>
        </row>
        <row r="569">
          <cell r="AG569" t="str">
            <v>Claremont Ave &amp; Hirsch St</v>
          </cell>
          <cell r="AH569">
            <v>0</v>
          </cell>
          <cell r="AI569">
            <v>0</v>
          </cell>
        </row>
        <row r="570">
          <cell r="AG570" t="str">
            <v>N Carpenter St &amp; W Lake St</v>
          </cell>
          <cell r="AH570">
            <v>0</v>
          </cell>
          <cell r="AI570">
            <v>0</v>
          </cell>
        </row>
        <row r="571">
          <cell r="AG571" t="str">
            <v>St. Louis Ave &amp; Balmoral Ave</v>
          </cell>
          <cell r="AH571">
            <v>0</v>
          </cell>
          <cell r="AI571">
            <v>0</v>
          </cell>
        </row>
        <row r="572">
          <cell r="AG572" t="str">
            <v>Base - 2132 W Hubbard Warehouse</v>
          </cell>
          <cell r="AH572">
            <v>0</v>
          </cell>
          <cell r="AI572">
            <v>0</v>
          </cell>
        </row>
        <row r="573">
          <cell r="AG573" t="str">
            <v>W Washington Blvd &amp; N Peoria St</v>
          </cell>
          <cell r="AH573">
            <v>0</v>
          </cell>
          <cell r="AI573">
            <v>0</v>
          </cell>
        </row>
        <row r="574">
          <cell r="AG574" t="str">
            <v>California Ave &amp; 23rd Pl</v>
          </cell>
          <cell r="AH574">
            <v>0</v>
          </cell>
          <cell r="AI574">
            <v>0</v>
          </cell>
        </row>
        <row r="575">
          <cell r="AG575" t="str">
            <v>Western Ave &amp; Howard St</v>
          </cell>
          <cell r="AH575">
            <v>0</v>
          </cell>
          <cell r="AI575">
            <v>0</v>
          </cell>
        </row>
        <row r="576">
          <cell r="AG576" t="str">
            <v>Kilbourn Ave &amp; Milwaukee Ave</v>
          </cell>
          <cell r="AH576">
            <v>0</v>
          </cell>
          <cell r="AI576">
            <v>0</v>
          </cell>
        </row>
        <row r="577">
          <cell r="AG577" t="str">
            <v>Keystone Ave &amp; Montrose Ave</v>
          </cell>
          <cell r="AH577">
            <v>0</v>
          </cell>
          <cell r="AI577">
            <v>0</v>
          </cell>
        </row>
        <row r="578">
          <cell r="AG578" t="str">
            <v>Kedzie Ave &amp; Foster Ave</v>
          </cell>
          <cell r="AH578">
            <v>0</v>
          </cell>
          <cell r="AI578">
            <v>0</v>
          </cell>
        </row>
        <row r="579">
          <cell r="AG579" t="str">
            <v>N Paulina St &amp; Lincoln Ave</v>
          </cell>
          <cell r="AH579">
            <v>0</v>
          </cell>
          <cell r="AI579">
            <v>0</v>
          </cell>
        </row>
        <row r="580">
          <cell r="AG580" t="str">
            <v>Lincolnwood Dr &amp; Central St</v>
          </cell>
          <cell r="AH580">
            <v>0</v>
          </cell>
          <cell r="AI580">
            <v>0</v>
          </cell>
        </row>
        <row r="581">
          <cell r="AG581" t="str">
            <v>Winchester (Ravenswood) Ave &amp; Balmoral Ave</v>
          </cell>
          <cell r="AH581">
            <v>0</v>
          </cell>
          <cell r="AI581">
            <v>0</v>
          </cell>
        </row>
        <row r="582">
          <cell r="AG582" t="str">
            <v>Wolcott Ave &amp; Fargo Ave</v>
          </cell>
          <cell r="AH582">
            <v>0</v>
          </cell>
          <cell r="AI582">
            <v>0</v>
          </cell>
        </row>
        <row r="583">
          <cell r="AG583" t="str">
            <v>Ridge Blvd &amp; Touhy Ave</v>
          </cell>
          <cell r="AH583">
            <v>0</v>
          </cell>
          <cell r="AI583">
            <v>0</v>
          </cell>
        </row>
      </sheetData>
      <sheetData sheetId="2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367.50962962936319</v>
          </cell>
          <cell r="Y2">
            <v>261.66821759206505</v>
          </cell>
          <cell r="Z2">
            <v>177.2773726854648</v>
          </cell>
          <cell r="AA2">
            <v>115.61664351861691</v>
          </cell>
          <cell r="AB2">
            <v>157.67965277762414</v>
          </cell>
          <cell r="AC2">
            <v>648.88438657368533</v>
          </cell>
          <cell r="AD2">
            <v>498.16458333272749</v>
          </cell>
          <cell r="AG2" t="str">
            <v>Lake Shore Dr &amp; Monroe St</v>
          </cell>
          <cell r="AH2">
            <v>1887</v>
          </cell>
          <cell r="AI2">
            <v>64.784606481523952</v>
          </cell>
        </row>
        <row r="3">
          <cell r="W3" t="str">
            <v>Member</v>
          </cell>
          <cell r="X3">
            <v>224.04128472265438</v>
          </cell>
          <cell r="Y3">
            <v>220.34240740806854</v>
          </cell>
          <cell r="Z3">
            <v>204.47613425985037</v>
          </cell>
          <cell r="AA3">
            <v>133.87328703692765</v>
          </cell>
          <cell r="AB3">
            <v>158.31725694437046</v>
          </cell>
          <cell r="AC3">
            <v>255.33194444464607</v>
          </cell>
          <cell r="AD3">
            <v>205.10495370362332</v>
          </cell>
          <cell r="AG3" t="str">
            <v>Streeter Dr &amp; Grand Ave</v>
          </cell>
          <cell r="AH3">
            <v>1504</v>
          </cell>
          <cell r="AI3">
            <v>47.226828703773208</v>
          </cell>
        </row>
        <row r="4">
          <cell r="W4" t="str">
            <v>Totals</v>
          </cell>
          <cell r="X4">
            <v>591.55091435201757</v>
          </cell>
          <cell r="Y4">
            <v>482.01062500013359</v>
          </cell>
          <cell r="Z4">
            <v>381.75350694531517</v>
          </cell>
          <cell r="AA4">
            <v>249.48993055554456</v>
          </cell>
          <cell r="AB4">
            <v>315.9969097219946</v>
          </cell>
          <cell r="AC4">
            <v>904.2163310183314</v>
          </cell>
          <cell r="AD4">
            <v>703.26953703635081</v>
          </cell>
          <cell r="AG4" t="str">
            <v>Millennium Park</v>
          </cell>
          <cell r="AH4">
            <v>1431</v>
          </cell>
          <cell r="AI4">
            <v>53.782615740696201</v>
          </cell>
        </row>
        <row r="5">
          <cell r="AG5" t="str">
            <v>Shedd Aquarium</v>
          </cell>
          <cell r="AH5">
            <v>1056</v>
          </cell>
          <cell r="AI5">
            <v>31.557754629720876</v>
          </cell>
        </row>
        <row r="6">
          <cell r="AG6" t="str">
            <v>Michigan Ave &amp; Oak St</v>
          </cell>
          <cell r="AH6">
            <v>873</v>
          </cell>
          <cell r="AI6">
            <v>26.118564814802085</v>
          </cell>
        </row>
        <row r="7">
          <cell r="AG7" t="str">
            <v>Indiana Ave &amp; Roosevelt Rd</v>
          </cell>
          <cell r="AH7">
            <v>823</v>
          </cell>
          <cell r="AI7">
            <v>22.306550925924967</v>
          </cell>
        </row>
        <row r="8">
          <cell r="AG8" t="str">
            <v>Theater on the Lake</v>
          </cell>
          <cell r="AH8">
            <v>785</v>
          </cell>
          <cell r="AI8">
            <v>19.716041666732053</v>
          </cell>
        </row>
        <row r="9">
          <cell r="AG9" t="str">
            <v>Michigan Ave &amp; Washington St</v>
          </cell>
          <cell r="AH9">
            <v>705</v>
          </cell>
          <cell r="AI9">
            <v>28.089594907425635</v>
          </cell>
        </row>
        <row r="10">
          <cell r="AG10" t="str">
            <v>Michigan Ave &amp; Lake St</v>
          </cell>
          <cell r="AH10">
            <v>677</v>
          </cell>
          <cell r="AI10">
            <v>25.329317129580886</v>
          </cell>
        </row>
        <row r="11">
          <cell r="AG11" t="str">
            <v>Lake Shore Dr &amp; North Blvd</v>
          </cell>
          <cell r="AH11">
            <v>660</v>
          </cell>
          <cell r="AI11">
            <v>22.312048611027421</v>
          </cell>
        </row>
        <row r="12">
          <cell r="AG12" t="str">
            <v>Clark St &amp; Elm St</v>
          </cell>
          <cell r="AH12">
            <v>612</v>
          </cell>
          <cell r="AI12">
            <v>8.31398148140579</v>
          </cell>
        </row>
        <row r="13">
          <cell r="AG13" t="str">
            <v>Wells St &amp; Elm St</v>
          </cell>
          <cell r="AH13">
            <v>600</v>
          </cell>
          <cell r="AI13">
            <v>10.608437500130094</v>
          </cell>
        </row>
        <row r="14">
          <cell r="AG14" t="str">
            <v>Columbus Dr &amp; Randolph St</v>
          </cell>
          <cell r="AH14">
            <v>581</v>
          </cell>
          <cell r="AI14">
            <v>25.39460648145905</v>
          </cell>
        </row>
        <row r="15">
          <cell r="AG15" t="str">
            <v>Wabash Ave &amp; Grand Ave</v>
          </cell>
          <cell r="AH15">
            <v>573</v>
          </cell>
          <cell r="AI15">
            <v>16.246458333334886</v>
          </cell>
        </row>
        <row r="16">
          <cell r="AG16" t="str">
            <v>Michigan Ave &amp; 8th St</v>
          </cell>
          <cell r="AH16">
            <v>565</v>
          </cell>
          <cell r="AI16">
            <v>15.323263888851216</v>
          </cell>
        </row>
        <row r="17">
          <cell r="AG17" t="str">
            <v>Buckingham Fountain</v>
          </cell>
          <cell r="AH17">
            <v>549</v>
          </cell>
          <cell r="AI17">
            <v>24.512152777759184</v>
          </cell>
        </row>
        <row r="18">
          <cell r="AG18" t="str">
            <v>Wells St &amp; Concord Ln</v>
          </cell>
          <cell r="AH18">
            <v>537</v>
          </cell>
          <cell r="AI18">
            <v>9.1222106481582159</v>
          </cell>
        </row>
        <row r="19">
          <cell r="AG19" t="str">
            <v>New St &amp; Illinois St</v>
          </cell>
          <cell r="AH19">
            <v>532</v>
          </cell>
          <cell r="AI19">
            <v>13.729247685143491</v>
          </cell>
        </row>
        <row r="20">
          <cell r="AG20" t="str">
            <v>Clark St &amp; Lincoln Ave</v>
          </cell>
          <cell r="AH20">
            <v>526</v>
          </cell>
          <cell r="AI20">
            <v>26.44761574070435</v>
          </cell>
        </row>
        <row r="21">
          <cell r="AG21" t="str">
            <v>Dusable Harbor</v>
          </cell>
          <cell r="AH21">
            <v>501</v>
          </cell>
          <cell r="AI21">
            <v>14.74680555555824</v>
          </cell>
        </row>
        <row r="22">
          <cell r="AG22" t="str">
            <v>Clark St &amp; Armitage Ave</v>
          </cell>
          <cell r="AH22">
            <v>499</v>
          </cell>
          <cell r="AI22">
            <v>9.5981481480484945</v>
          </cell>
        </row>
        <row r="23">
          <cell r="AG23" t="str">
            <v>Wells St &amp; Evergreen Ave</v>
          </cell>
          <cell r="AH23">
            <v>493</v>
          </cell>
          <cell r="AI23">
            <v>7.0326851850550156</v>
          </cell>
        </row>
        <row r="24">
          <cell r="AG24" t="str">
            <v>Wells St &amp; Huron St</v>
          </cell>
          <cell r="AH24">
            <v>491</v>
          </cell>
          <cell r="AI24">
            <v>6.6189004628904513</v>
          </cell>
        </row>
        <row r="25">
          <cell r="AG25" t="str">
            <v>Fairbanks Ct &amp; Grand Ave</v>
          </cell>
          <cell r="AH25">
            <v>484</v>
          </cell>
          <cell r="AI25">
            <v>29.332384259185346</v>
          </cell>
        </row>
        <row r="26">
          <cell r="AG26" t="str">
            <v>Michigan Ave &amp; Pearson St</v>
          </cell>
          <cell r="AH26">
            <v>449</v>
          </cell>
          <cell r="AI26">
            <v>17.172847222260316</v>
          </cell>
        </row>
        <row r="27">
          <cell r="AG27" t="str">
            <v>LaSalle St &amp; Illinois St</v>
          </cell>
          <cell r="AH27">
            <v>447</v>
          </cell>
          <cell r="AI27">
            <v>12.118182870399323</v>
          </cell>
        </row>
        <row r="28">
          <cell r="AG28" t="str">
            <v>Larrabee St &amp; Webster Ave</v>
          </cell>
          <cell r="AH28">
            <v>447</v>
          </cell>
          <cell r="AI28">
            <v>7.6945138889204827</v>
          </cell>
        </row>
        <row r="29">
          <cell r="AG29" t="str">
            <v>Adler Planetarium</v>
          </cell>
          <cell r="AH29">
            <v>445</v>
          </cell>
          <cell r="AI29">
            <v>14.877245370385936</v>
          </cell>
        </row>
        <row r="30">
          <cell r="AG30" t="str">
            <v>Lake Shore Dr &amp; Belmont Ave</v>
          </cell>
          <cell r="AH30">
            <v>445</v>
          </cell>
          <cell r="AI30">
            <v>14.692824074147211</v>
          </cell>
        </row>
        <row r="31">
          <cell r="AG31" t="str">
            <v>Broadway &amp; Barry Ave</v>
          </cell>
          <cell r="AH31">
            <v>443</v>
          </cell>
          <cell r="AI31">
            <v>8.4264236109811463</v>
          </cell>
        </row>
        <row r="32">
          <cell r="AG32" t="str">
            <v>Lake Shore Dr &amp; Ohio St</v>
          </cell>
          <cell r="AH32">
            <v>438</v>
          </cell>
          <cell r="AI32">
            <v>15.783136574085802</v>
          </cell>
        </row>
        <row r="33">
          <cell r="AG33" t="str">
            <v>Wabash Ave &amp; Roosevelt Rd</v>
          </cell>
          <cell r="AH33">
            <v>437</v>
          </cell>
          <cell r="AI33">
            <v>11.903240740692127</v>
          </cell>
        </row>
        <row r="34">
          <cell r="AG34" t="str">
            <v>State St &amp; Randolph St</v>
          </cell>
          <cell r="AH34">
            <v>432</v>
          </cell>
          <cell r="AI34">
            <v>12.465381944508408</v>
          </cell>
        </row>
        <row r="35">
          <cell r="AG35" t="str">
            <v>Lakeview Ave &amp; Fullerton Pkwy</v>
          </cell>
          <cell r="AH35">
            <v>427</v>
          </cell>
          <cell r="AI35">
            <v>7.4040277777821757</v>
          </cell>
        </row>
        <row r="36">
          <cell r="AG36" t="str">
            <v>Dearborn St &amp; Erie St</v>
          </cell>
          <cell r="AH36">
            <v>402</v>
          </cell>
          <cell r="AI36">
            <v>11.156307870347518</v>
          </cell>
        </row>
        <row r="37">
          <cell r="AG37" t="str">
            <v>Wabash Ave &amp; 9th St</v>
          </cell>
          <cell r="AH37">
            <v>401</v>
          </cell>
          <cell r="AI37">
            <v>9.2547337963842438</v>
          </cell>
        </row>
        <row r="38">
          <cell r="AG38" t="str">
            <v>Wabash Ave &amp; Wacker Pl</v>
          </cell>
          <cell r="AH38">
            <v>399</v>
          </cell>
          <cell r="AI38">
            <v>21.55910879624571</v>
          </cell>
        </row>
        <row r="39">
          <cell r="AG39" t="str">
            <v>Wilton Ave &amp; Belmont Ave</v>
          </cell>
          <cell r="AH39">
            <v>395</v>
          </cell>
          <cell r="AI39">
            <v>6.1233796295709908</v>
          </cell>
        </row>
        <row r="40">
          <cell r="AG40" t="str">
            <v>Wells St &amp; Hubbard St</v>
          </cell>
          <cell r="AH40">
            <v>393</v>
          </cell>
          <cell r="AI40">
            <v>7.025162036952679</v>
          </cell>
        </row>
        <row r="41">
          <cell r="AG41" t="str">
            <v>St. Clair St &amp; Erie St</v>
          </cell>
          <cell r="AH41">
            <v>390</v>
          </cell>
          <cell r="AI41">
            <v>10.99133101858024</v>
          </cell>
        </row>
        <row r="42">
          <cell r="AG42" t="str">
            <v>Stockton Dr &amp; Wrightwood Ave</v>
          </cell>
          <cell r="AH42">
            <v>388</v>
          </cell>
          <cell r="AI42">
            <v>8.7531597221677657</v>
          </cell>
        </row>
        <row r="43">
          <cell r="AG43" t="str">
            <v>Lake Shore Dr &amp; Diversey Pkwy</v>
          </cell>
          <cell r="AH43">
            <v>384</v>
          </cell>
          <cell r="AI43">
            <v>9.0784722222961136</v>
          </cell>
        </row>
        <row r="44">
          <cell r="AG44" t="str">
            <v>Dearborn Pkwy &amp; Delaware Pl</v>
          </cell>
          <cell r="AH44">
            <v>374</v>
          </cell>
          <cell r="AI44">
            <v>8.1541782407075516</v>
          </cell>
        </row>
        <row r="45">
          <cell r="AG45" t="str">
            <v>Clark St &amp; Wrightwood Ave</v>
          </cell>
          <cell r="AH45">
            <v>374</v>
          </cell>
          <cell r="AI45">
            <v>6.9849768518615747</v>
          </cell>
        </row>
        <row r="46">
          <cell r="AG46" t="str">
            <v>Lake Shore Dr &amp; Wellington Ave</v>
          </cell>
          <cell r="AH46">
            <v>370</v>
          </cell>
          <cell r="AI46">
            <v>10.124293981425581</v>
          </cell>
        </row>
        <row r="47">
          <cell r="AG47" t="str">
            <v>Dearborn St &amp; Monroe St</v>
          </cell>
          <cell r="AH47">
            <v>370</v>
          </cell>
          <cell r="AI47">
            <v>8.4098495369689772</v>
          </cell>
        </row>
        <row r="48">
          <cell r="AG48" t="str">
            <v>Michigan Ave &amp; Jackson Blvd</v>
          </cell>
          <cell r="AH48">
            <v>368</v>
          </cell>
          <cell r="AI48">
            <v>13.987604166752135</v>
          </cell>
        </row>
        <row r="49">
          <cell r="AG49" t="str">
            <v>Clark St &amp; Drummond Pl</v>
          </cell>
          <cell r="AH49">
            <v>359</v>
          </cell>
          <cell r="AI49">
            <v>5.4228356480816728</v>
          </cell>
        </row>
        <row r="50">
          <cell r="AG50" t="str">
            <v>Ashland Ave &amp; Division St</v>
          </cell>
          <cell r="AH50">
            <v>357</v>
          </cell>
          <cell r="AI50">
            <v>5.9638078703646897</v>
          </cell>
        </row>
        <row r="51">
          <cell r="AG51" t="str">
            <v>Rush St &amp; Cedar St</v>
          </cell>
          <cell r="AH51">
            <v>353</v>
          </cell>
          <cell r="AI51">
            <v>10.806527777742303</v>
          </cell>
        </row>
        <row r="52">
          <cell r="AG52" t="str">
            <v>Lakefront Trail &amp; Bryn Mawr Ave</v>
          </cell>
          <cell r="AH52">
            <v>352</v>
          </cell>
          <cell r="AI52">
            <v>10.383483796293149</v>
          </cell>
        </row>
        <row r="53">
          <cell r="AG53" t="str">
            <v>Sheffield Ave &amp; Waveland Ave</v>
          </cell>
          <cell r="AH53">
            <v>351</v>
          </cell>
          <cell r="AI53">
            <v>8.1988541666651145</v>
          </cell>
        </row>
        <row r="54">
          <cell r="AG54" t="str">
            <v>Clark St &amp; Newport St</v>
          </cell>
          <cell r="AH54">
            <v>349</v>
          </cell>
          <cell r="AI54">
            <v>6.4179513888884685</v>
          </cell>
        </row>
        <row r="55">
          <cell r="AG55" t="str">
            <v>Lincoln Ave &amp; Fullerton Ave</v>
          </cell>
          <cell r="AH55">
            <v>349</v>
          </cell>
          <cell r="AI55">
            <v>6.0183796296842047</v>
          </cell>
        </row>
        <row r="56">
          <cell r="AG56" t="str">
            <v>Bissell St &amp; Armitage Ave</v>
          </cell>
          <cell r="AH56">
            <v>346</v>
          </cell>
          <cell r="AI56">
            <v>4.7742708333098562</v>
          </cell>
        </row>
        <row r="57">
          <cell r="AG57" t="str">
            <v>Sedgwick St &amp; North Ave</v>
          </cell>
          <cell r="AH57">
            <v>344</v>
          </cell>
          <cell r="AI57">
            <v>6.5104282407046412</v>
          </cell>
        </row>
        <row r="58">
          <cell r="AG58" t="str">
            <v>Shore Dr &amp; 55th St</v>
          </cell>
          <cell r="AH58">
            <v>343</v>
          </cell>
          <cell r="AI58">
            <v>18.135798611154314</v>
          </cell>
        </row>
        <row r="59">
          <cell r="AG59" t="str">
            <v>Halsted St &amp; Roscoe St</v>
          </cell>
          <cell r="AH59">
            <v>341</v>
          </cell>
          <cell r="AI59">
            <v>5.3303124999802094</v>
          </cell>
        </row>
        <row r="60">
          <cell r="AG60" t="str">
            <v>Montrose Harbor</v>
          </cell>
          <cell r="AH60">
            <v>333</v>
          </cell>
          <cell r="AI60">
            <v>9.0236342591961147</v>
          </cell>
        </row>
        <row r="61">
          <cell r="AG61" t="str">
            <v>Rush St &amp; Superior St</v>
          </cell>
          <cell r="AH61">
            <v>327</v>
          </cell>
          <cell r="AI61">
            <v>8.3239467592575238</v>
          </cell>
        </row>
        <row r="62">
          <cell r="AG62" t="str">
            <v>Desplaines St &amp; Kinzie St</v>
          </cell>
          <cell r="AH62">
            <v>327</v>
          </cell>
          <cell r="AI62">
            <v>3.9491203703582869</v>
          </cell>
        </row>
        <row r="63">
          <cell r="AG63" t="str">
            <v>State St &amp; Kinzie St</v>
          </cell>
          <cell r="AH63">
            <v>326</v>
          </cell>
          <cell r="AI63">
            <v>10.032604166728561</v>
          </cell>
        </row>
        <row r="64">
          <cell r="AG64" t="str">
            <v>Michigan Ave &amp; Madison St</v>
          </cell>
          <cell r="AH64">
            <v>321</v>
          </cell>
          <cell r="AI64">
            <v>11.559259259316605</v>
          </cell>
        </row>
        <row r="65">
          <cell r="AG65" t="str">
            <v>Kingsbury St &amp; Kinzie St</v>
          </cell>
          <cell r="AH65">
            <v>321</v>
          </cell>
          <cell r="AI65">
            <v>4.3489814815839054</v>
          </cell>
        </row>
        <row r="66">
          <cell r="AG66" t="str">
            <v>Sheffield Ave &amp; Wrightwood Ave</v>
          </cell>
          <cell r="AH66">
            <v>318</v>
          </cell>
          <cell r="AI66">
            <v>3.7374537037831033</v>
          </cell>
        </row>
        <row r="67">
          <cell r="AG67" t="str">
            <v>Clark St &amp; Wellington Ave</v>
          </cell>
          <cell r="AH67">
            <v>311</v>
          </cell>
          <cell r="AI67">
            <v>5.2338194445037516</v>
          </cell>
        </row>
        <row r="68">
          <cell r="AG68" t="str">
            <v>Wilton Ave &amp; Diversey Pkwy</v>
          </cell>
          <cell r="AH68">
            <v>311</v>
          </cell>
          <cell r="AI68">
            <v>3.7993171296548098</v>
          </cell>
        </row>
        <row r="69">
          <cell r="AG69" t="str">
            <v>Mies van der Rohe Way &amp; Chestnut St</v>
          </cell>
          <cell r="AH69">
            <v>308</v>
          </cell>
          <cell r="AI69">
            <v>8.7747685184804141</v>
          </cell>
        </row>
        <row r="70">
          <cell r="AG70" t="str">
            <v>Lincoln Park Conservatory</v>
          </cell>
          <cell r="AH70">
            <v>308</v>
          </cell>
          <cell r="AI70">
            <v>7.9020601852171239</v>
          </cell>
        </row>
        <row r="71">
          <cell r="AG71" t="str">
            <v>Damen Ave &amp; Pierce Ave</v>
          </cell>
          <cell r="AH71">
            <v>308</v>
          </cell>
          <cell r="AI71">
            <v>4.9051620371101308</v>
          </cell>
        </row>
        <row r="72">
          <cell r="AG72" t="str">
            <v>Southport Ave &amp; Waveland Ave</v>
          </cell>
          <cell r="AH72">
            <v>305</v>
          </cell>
          <cell r="AI72">
            <v>5.1023263888637302</v>
          </cell>
        </row>
        <row r="73">
          <cell r="AG73" t="str">
            <v>Wabash Ave &amp; Adams St</v>
          </cell>
          <cell r="AH73">
            <v>304</v>
          </cell>
          <cell r="AI73">
            <v>9.2179861110344063</v>
          </cell>
        </row>
        <row r="74">
          <cell r="AG74" t="str">
            <v>Broadway &amp; Cornelia Ave</v>
          </cell>
          <cell r="AH74">
            <v>301</v>
          </cell>
          <cell r="AI74">
            <v>8.013842592612491</v>
          </cell>
        </row>
        <row r="75">
          <cell r="AG75" t="str">
            <v>Southport Ave &amp; Roscoe St</v>
          </cell>
          <cell r="AH75">
            <v>298</v>
          </cell>
          <cell r="AI75">
            <v>4.0893981482076924</v>
          </cell>
        </row>
        <row r="76">
          <cell r="AG76" t="str">
            <v>Field Blvd &amp; South Water St</v>
          </cell>
          <cell r="AH76">
            <v>296</v>
          </cell>
          <cell r="AI76">
            <v>8.104814814774727</v>
          </cell>
        </row>
        <row r="77">
          <cell r="AG77" t="str">
            <v>Pine Grove Ave &amp; Waveland Ave</v>
          </cell>
          <cell r="AH77">
            <v>296</v>
          </cell>
          <cell r="AI77">
            <v>5.9281249999912689</v>
          </cell>
        </row>
        <row r="78">
          <cell r="AG78" t="str">
            <v>Fort Dearborn Dr &amp; 31st St</v>
          </cell>
          <cell r="AH78">
            <v>292</v>
          </cell>
          <cell r="AI78">
            <v>10.098958333226619</v>
          </cell>
        </row>
        <row r="79">
          <cell r="AG79" t="str">
            <v>Morgan St &amp; Lake St</v>
          </cell>
          <cell r="AH79">
            <v>292</v>
          </cell>
          <cell r="AI79">
            <v>6.1701388888832298</v>
          </cell>
        </row>
        <row r="80">
          <cell r="AG80" t="str">
            <v>Federal St &amp; Polk St</v>
          </cell>
          <cell r="AH80">
            <v>287</v>
          </cell>
          <cell r="AI80">
            <v>7.191041666737874</v>
          </cell>
        </row>
        <row r="81">
          <cell r="AG81" t="str">
            <v>Milwaukee Ave &amp; Grand Ave</v>
          </cell>
          <cell r="AH81">
            <v>287</v>
          </cell>
          <cell r="AI81">
            <v>4.1723726851196261</v>
          </cell>
        </row>
        <row r="82">
          <cell r="AG82" t="str">
            <v>Franklin St &amp; Lake St</v>
          </cell>
          <cell r="AH82">
            <v>285</v>
          </cell>
          <cell r="AI82">
            <v>10.87223379615898</v>
          </cell>
        </row>
        <row r="83">
          <cell r="AG83" t="str">
            <v>Cityfront Plaza Dr &amp; Pioneer Ct</v>
          </cell>
          <cell r="AH83">
            <v>281</v>
          </cell>
          <cell r="AI83">
            <v>7.5027893518126803</v>
          </cell>
        </row>
        <row r="84">
          <cell r="AG84" t="str">
            <v>Clark St &amp; Randolph St</v>
          </cell>
          <cell r="AH84">
            <v>279</v>
          </cell>
          <cell r="AI84">
            <v>7.270439814812562</v>
          </cell>
        </row>
        <row r="85">
          <cell r="AG85" t="str">
            <v>Cannon Dr &amp; Fullerton Ave</v>
          </cell>
          <cell r="AH85">
            <v>277</v>
          </cell>
          <cell r="AI85">
            <v>31.930381944446708</v>
          </cell>
        </row>
        <row r="86">
          <cell r="AG86" t="str">
            <v>Green St &amp; Madison St</v>
          </cell>
          <cell r="AH86">
            <v>277</v>
          </cell>
          <cell r="AI86">
            <v>3.7116319444467081</v>
          </cell>
        </row>
        <row r="87">
          <cell r="AG87" t="str">
            <v>Clark St &amp; North Ave</v>
          </cell>
          <cell r="AH87">
            <v>275</v>
          </cell>
          <cell r="AI87">
            <v>8.7721180555818137</v>
          </cell>
        </row>
        <row r="88">
          <cell r="AG88" t="str">
            <v>Broadway &amp; Waveland Ave</v>
          </cell>
          <cell r="AH88">
            <v>275</v>
          </cell>
          <cell r="AI88">
            <v>5.6624074074061355</v>
          </cell>
        </row>
        <row r="89">
          <cell r="AG89" t="str">
            <v>Green St &amp; Randolph St</v>
          </cell>
          <cell r="AH89">
            <v>274</v>
          </cell>
          <cell r="AI89">
            <v>5.4114236110835918</v>
          </cell>
        </row>
        <row r="90">
          <cell r="AG90" t="str">
            <v>Sheffield Ave &amp; Webster Ave</v>
          </cell>
          <cell r="AH90">
            <v>267</v>
          </cell>
          <cell r="AI90">
            <v>3.3128240740406909</v>
          </cell>
        </row>
        <row r="91">
          <cell r="AG91" t="str">
            <v>Halsted St &amp; Clybourn Ave</v>
          </cell>
          <cell r="AH91">
            <v>266</v>
          </cell>
          <cell r="AI91">
            <v>3.507430555553583</v>
          </cell>
        </row>
        <row r="92">
          <cell r="AG92" t="str">
            <v>Clark St &amp; Schiller St</v>
          </cell>
          <cell r="AH92">
            <v>265</v>
          </cell>
          <cell r="AI92">
            <v>4.4623032407980645</v>
          </cell>
        </row>
        <row r="93">
          <cell r="AG93" t="str">
            <v>Ellis Ave &amp; 60th St</v>
          </cell>
          <cell r="AH93">
            <v>265</v>
          </cell>
          <cell r="AI93">
            <v>4.3739120370228193</v>
          </cell>
        </row>
        <row r="94">
          <cell r="AG94" t="str">
            <v>Field Museum</v>
          </cell>
          <cell r="AH94">
            <v>264</v>
          </cell>
          <cell r="AI94">
            <v>7.1710185185656883</v>
          </cell>
        </row>
        <row r="95">
          <cell r="AG95" t="str">
            <v>Clark St &amp; Lake St</v>
          </cell>
          <cell r="AH95">
            <v>264</v>
          </cell>
          <cell r="AI95">
            <v>6.6972106481989613</v>
          </cell>
        </row>
        <row r="96">
          <cell r="AG96" t="str">
            <v>Clark St &amp; Grace St</v>
          </cell>
          <cell r="AH96">
            <v>263</v>
          </cell>
          <cell r="AI96">
            <v>3.4511342592013534</v>
          </cell>
        </row>
        <row r="97">
          <cell r="AG97" t="str">
            <v>Franklin St &amp; Illinois St</v>
          </cell>
          <cell r="AH97">
            <v>262</v>
          </cell>
          <cell r="AI97">
            <v>3.0383101852348773</v>
          </cell>
        </row>
        <row r="98">
          <cell r="AG98" t="str">
            <v>LaSalle Dr &amp; Huron St</v>
          </cell>
          <cell r="AH98">
            <v>260</v>
          </cell>
          <cell r="AI98">
            <v>3.8984490740549518</v>
          </cell>
        </row>
        <row r="99">
          <cell r="AG99" t="str">
            <v>Halsted St &amp; Wrightwood Ave</v>
          </cell>
          <cell r="AH99">
            <v>256</v>
          </cell>
          <cell r="AI99">
            <v>4.3537152776698349</v>
          </cell>
        </row>
        <row r="100">
          <cell r="AG100" t="str">
            <v>Lakefront Trail &amp; Wilson Ave</v>
          </cell>
          <cell r="AH100">
            <v>252</v>
          </cell>
          <cell r="AI100">
            <v>9.4300462963146856</v>
          </cell>
        </row>
        <row r="101">
          <cell r="AG101" t="str">
            <v>McClurg Ct &amp; Erie St</v>
          </cell>
          <cell r="AH101">
            <v>252</v>
          </cell>
          <cell r="AI101">
            <v>6.3616666666712263</v>
          </cell>
        </row>
        <row r="102">
          <cell r="AG102" t="str">
            <v>Sheffield Ave &amp; Wellington Ave</v>
          </cell>
          <cell r="AH102">
            <v>251</v>
          </cell>
          <cell r="AI102">
            <v>3.7301967593011796</v>
          </cell>
        </row>
        <row r="103">
          <cell r="AG103" t="str">
            <v>Michigan Ave &amp; Ida B Wells Dr</v>
          </cell>
          <cell r="AH103">
            <v>247</v>
          </cell>
          <cell r="AI103">
            <v>15.733715277798183</v>
          </cell>
        </row>
        <row r="104">
          <cell r="AG104" t="str">
            <v>Daley Center Plaza</v>
          </cell>
          <cell r="AH104">
            <v>246</v>
          </cell>
          <cell r="AI104">
            <v>5.0605324073694646</v>
          </cell>
        </row>
        <row r="105">
          <cell r="AG105" t="str">
            <v>Racine Ave &amp; Belmont Ave</v>
          </cell>
          <cell r="AH105">
            <v>241</v>
          </cell>
          <cell r="AI105">
            <v>3.6662152777280426</v>
          </cell>
        </row>
        <row r="106">
          <cell r="AG106" t="str">
            <v>Wood St &amp; Milwaukee Ave</v>
          </cell>
          <cell r="AH106">
            <v>240</v>
          </cell>
          <cell r="AI106">
            <v>5.9943171295672073</v>
          </cell>
        </row>
        <row r="107">
          <cell r="AG107" t="str">
            <v>Broadway &amp; Belmont Ave</v>
          </cell>
          <cell r="AH107">
            <v>239</v>
          </cell>
          <cell r="AI107">
            <v>3.5598379629664123</v>
          </cell>
        </row>
        <row r="108">
          <cell r="AG108" t="str">
            <v>Sedgwick St &amp; Webster Ave</v>
          </cell>
          <cell r="AH108">
            <v>238</v>
          </cell>
          <cell r="AI108">
            <v>4.0788888888710062</v>
          </cell>
        </row>
        <row r="109">
          <cell r="AG109" t="str">
            <v>Clinton St &amp; Madison St</v>
          </cell>
          <cell r="AH109">
            <v>236</v>
          </cell>
          <cell r="AI109">
            <v>12.686782407290593</v>
          </cell>
        </row>
        <row r="110">
          <cell r="AG110" t="str">
            <v>Lincoln Ave &amp; Diversey Pkwy</v>
          </cell>
          <cell r="AH110">
            <v>236</v>
          </cell>
          <cell r="AI110">
            <v>2.6493518518036581</v>
          </cell>
        </row>
        <row r="111">
          <cell r="AG111" t="str">
            <v>Pine Grove Ave &amp; Irving Park Rd</v>
          </cell>
          <cell r="AH111">
            <v>231</v>
          </cell>
          <cell r="AI111">
            <v>4.9954745370705496</v>
          </cell>
        </row>
        <row r="112">
          <cell r="AG112" t="str">
            <v>Mies van der Rohe Way &amp; Chicago Ave</v>
          </cell>
          <cell r="AH112">
            <v>231</v>
          </cell>
          <cell r="AI112">
            <v>4.9066550925563206</v>
          </cell>
        </row>
        <row r="113">
          <cell r="AG113" t="str">
            <v>Kedzie Ave &amp; Milwaukee Ave</v>
          </cell>
          <cell r="AH113">
            <v>224</v>
          </cell>
          <cell r="AI113">
            <v>6.5215393518810743</v>
          </cell>
        </row>
        <row r="114">
          <cell r="AG114" t="str">
            <v>Kimbark Ave &amp; 53rd St</v>
          </cell>
          <cell r="AH114">
            <v>222</v>
          </cell>
          <cell r="AI114">
            <v>6.1211458334073541</v>
          </cell>
        </row>
        <row r="115">
          <cell r="AG115" t="str">
            <v>Kingsbury St &amp; Erie St</v>
          </cell>
          <cell r="AH115">
            <v>222</v>
          </cell>
          <cell r="AI115">
            <v>2.8242708332982147</v>
          </cell>
        </row>
        <row r="116">
          <cell r="AG116" t="str">
            <v>Clark St &amp; Chicago Ave</v>
          </cell>
          <cell r="AH116">
            <v>219</v>
          </cell>
          <cell r="AI116">
            <v>3.7077083333133487</v>
          </cell>
        </row>
        <row r="117">
          <cell r="AG117" t="str">
            <v>Sheridan Rd &amp; Irving Park Rd</v>
          </cell>
          <cell r="AH117">
            <v>213</v>
          </cell>
          <cell r="AI117">
            <v>13.642094907467254</v>
          </cell>
        </row>
        <row r="118">
          <cell r="AG118" t="str">
            <v>Greenview Ave &amp; Fullerton Ave</v>
          </cell>
          <cell r="AH118">
            <v>213</v>
          </cell>
          <cell r="AI118">
            <v>4.741701388884394</v>
          </cell>
        </row>
        <row r="119">
          <cell r="AG119" t="str">
            <v>Clark St &amp; Winnemac Ave</v>
          </cell>
          <cell r="AH119">
            <v>212</v>
          </cell>
          <cell r="AI119">
            <v>5.1988541666141828</v>
          </cell>
        </row>
        <row r="120">
          <cell r="AG120" t="str">
            <v>Ritchie Ct &amp; Banks St</v>
          </cell>
          <cell r="AH120">
            <v>207</v>
          </cell>
          <cell r="AI120">
            <v>4.5206597222277196</v>
          </cell>
        </row>
        <row r="121">
          <cell r="AG121" t="str">
            <v>Franklin St &amp; Jackson Blvd</v>
          </cell>
          <cell r="AH121">
            <v>207</v>
          </cell>
          <cell r="AI121">
            <v>4.2665624999790452</v>
          </cell>
        </row>
        <row r="122">
          <cell r="AG122" t="str">
            <v>State St &amp; Harrison St</v>
          </cell>
          <cell r="AH122">
            <v>205</v>
          </cell>
          <cell r="AI122">
            <v>6.7398495370580349</v>
          </cell>
        </row>
        <row r="123">
          <cell r="AG123" t="str">
            <v>Halsted St &amp; Dickens Ave</v>
          </cell>
          <cell r="AH123">
            <v>204</v>
          </cell>
          <cell r="AI123">
            <v>12.666412037011469</v>
          </cell>
        </row>
        <row r="124">
          <cell r="AG124" t="str">
            <v>Sheffield Ave &amp; Kingsbury St</v>
          </cell>
          <cell r="AH124">
            <v>203</v>
          </cell>
          <cell r="AI124">
            <v>4.1808680555186584</v>
          </cell>
        </row>
        <row r="125">
          <cell r="AG125" t="str">
            <v>Milwaukee Ave &amp; Wabansia Ave</v>
          </cell>
          <cell r="AH125">
            <v>202</v>
          </cell>
          <cell r="AI125">
            <v>7.8935648148108157</v>
          </cell>
        </row>
        <row r="126">
          <cell r="AG126" t="str">
            <v>Stetson Ave &amp; South Water St</v>
          </cell>
          <cell r="AH126">
            <v>201</v>
          </cell>
          <cell r="AI126">
            <v>5.7276967592260917</v>
          </cell>
        </row>
        <row r="127">
          <cell r="AG127" t="str">
            <v>Damen Ave &amp; Cortland St</v>
          </cell>
          <cell r="AH127">
            <v>201</v>
          </cell>
          <cell r="AI127">
            <v>3.9216087963141035</v>
          </cell>
        </row>
        <row r="128">
          <cell r="AG128" t="str">
            <v>Rush St &amp; Hubbard St</v>
          </cell>
          <cell r="AH128">
            <v>200</v>
          </cell>
          <cell r="AI128">
            <v>8.0209722222207347</v>
          </cell>
        </row>
        <row r="129">
          <cell r="AG129" t="str">
            <v>Michigan Ave &amp; 14th St</v>
          </cell>
          <cell r="AH129">
            <v>200</v>
          </cell>
          <cell r="AI129">
            <v>4.1169097222445998</v>
          </cell>
        </row>
        <row r="130">
          <cell r="AG130" t="str">
            <v>Sheridan Rd &amp; Montrose Ave</v>
          </cell>
          <cell r="AH130">
            <v>200</v>
          </cell>
          <cell r="AI130">
            <v>3.4935763887988287</v>
          </cell>
        </row>
        <row r="131">
          <cell r="AG131" t="str">
            <v>Peoria St &amp; Jackson Blvd</v>
          </cell>
          <cell r="AH131">
            <v>200</v>
          </cell>
          <cell r="AI131">
            <v>3.4488541666869423</v>
          </cell>
        </row>
        <row r="132">
          <cell r="AG132" t="str">
            <v>Canal St &amp; Adams St</v>
          </cell>
          <cell r="AH132">
            <v>199</v>
          </cell>
          <cell r="AI132">
            <v>6.1498726852223626</v>
          </cell>
        </row>
        <row r="133">
          <cell r="AG133" t="str">
            <v>Burnham Harbor</v>
          </cell>
          <cell r="AH133">
            <v>199</v>
          </cell>
          <cell r="AI133">
            <v>5.1654166666485253</v>
          </cell>
        </row>
        <row r="134">
          <cell r="AG134" t="str">
            <v>Franklin St &amp; Monroe St</v>
          </cell>
          <cell r="AH134">
            <v>199</v>
          </cell>
          <cell r="AI134">
            <v>4.4926967592473375</v>
          </cell>
        </row>
        <row r="135">
          <cell r="AG135" t="str">
            <v>University Ave &amp; 57th St</v>
          </cell>
          <cell r="AH135">
            <v>196</v>
          </cell>
          <cell r="AI135">
            <v>4.9491319444496185</v>
          </cell>
        </row>
        <row r="136">
          <cell r="AG136" t="str">
            <v>Clark St &amp; Berwyn Ave</v>
          </cell>
          <cell r="AH136">
            <v>194</v>
          </cell>
          <cell r="AI136">
            <v>5.6578356481331866</v>
          </cell>
        </row>
        <row r="137">
          <cell r="AG137" t="str">
            <v>Honore St &amp; Division St</v>
          </cell>
          <cell r="AH137">
            <v>192</v>
          </cell>
          <cell r="AI137">
            <v>27.132372685176961</v>
          </cell>
        </row>
        <row r="138">
          <cell r="AG138" t="str">
            <v>Broadway &amp; Sheridan Rd</v>
          </cell>
          <cell r="AH138">
            <v>192</v>
          </cell>
          <cell r="AI138">
            <v>3.6980555555273895</v>
          </cell>
        </row>
        <row r="139">
          <cell r="AG139" t="str">
            <v>Larrabee St &amp; Armitage Ave</v>
          </cell>
          <cell r="AH139">
            <v>192</v>
          </cell>
          <cell r="AI139">
            <v>2.4828587963202153</v>
          </cell>
        </row>
        <row r="140">
          <cell r="AG140" t="str">
            <v>Wells St &amp; Polk St</v>
          </cell>
          <cell r="AH140">
            <v>191</v>
          </cell>
          <cell r="AI140">
            <v>4.2145833333706832</v>
          </cell>
        </row>
        <row r="141">
          <cell r="AG141" t="str">
            <v>Dayton St &amp; North Ave</v>
          </cell>
          <cell r="AH141">
            <v>191</v>
          </cell>
          <cell r="AI141">
            <v>3.4647453703510109</v>
          </cell>
        </row>
        <row r="142">
          <cell r="AG142" t="str">
            <v>Orleans St &amp; Merchandise Mart Plaza</v>
          </cell>
          <cell r="AH142">
            <v>186</v>
          </cell>
          <cell r="AI142">
            <v>2.7110995370167075</v>
          </cell>
        </row>
        <row r="143">
          <cell r="AG143" t="str">
            <v>Dearborn St &amp; Van Buren St</v>
          </cell>
          <cell r="AH143">
            <v>185</v>
          </cell>
          <cell r="AI143">
            <v>7.5112615740581532</v>
          </cell>
        </row>
        <row r="144">
          <cell r="AG144" t="str">
            <v>Franklin St &amp; Chicago Ave</v>
          </cell>
          <cell r="AH144">
            <v>185</v>
          </cell>
          <cell r="AI144">
            <v>3.7111805555905448</v>
          </cell>
        </row>
        <row r="145">
          <cell r="AG145" t="str">
            <v>Damen Ave &amp; Chicago Ave</v>
          </cell>
          <cell r="AH145">
            <v>184</v>
          </cell>
          <cell r="AI145">
            <v>3.0671412037190748</v>
          </cell>
        </row>
        <row r="146">
          <cell r="AG146" t="str">
            <v>Clarendon Ave &amp; Junior Ter</v>
          </cell>
          <cell r="AH146">
            <v>184</v>
          </cell>
          <cell r="AI146">
            <v>2.9872453703355859</v>
          </cell>
        </row>
        <row r="147">
          <cell r="AG147" t="str">
            <v>Wentworth Ave &amp; Cermak Rd</v>
          </cell>
          <cell r="AH147">
            <v>182</v>
          </cell>
          <cell r="AI147">
            <v>6.9927314815067803</v>
          </cell>
        </row>
        <row r="148">
          <cell r="AG148" t="str">
            <v>Desplaines St &amp; Randolph St</v>
          </cell>
          <cell r="AH148">
            <v>181</v>
          </cell>
          <cell r="AI148">
            <v>3.0066666666607489</v>
          </cell>
        </row>
        <row r="149">
          <cell r="AG149" t="str">
            <v>Clinton St &amp; Lake St</v>
          </cell>
          <cell r="AH149">
            <v>180</v>
          </cell>
          <cell r="AI149">
            <v>3.4772453704063082</v>
          </cell>
        </row>
        <row r="150">
          <cell r="AG150" t="str">
            <v>Ellis Ave &amp; 55th St</v>
          </cell>
          <cell r="AH150">
            <v>179</v>
          </cell>
          <cell r="AI150">
            <v>3.4564814814293641</v>
          </cell>
        </row>
        <row r="151">
          <cell r="AG151" t="str">
            <v>Cornell Ave &amp; Hyde Park Blvd</v>
          </cell>
          <cell r="AH151">
            <v>177</v>
          </cell>
          <cell r="AI151">
            <v>5.9719560185840237</v>
          </cell>
        </row>
        <row r="152">
          <cell r="AG152" t="str">
            <v>Larrabee St &amp; Division St</v>
          </cell>
          <cell r="AH152">
            <v>176</v>
          </cell>
          <cell r="AI152">
            <v>2.3480555555797764</v>
          </cell>
        </row>
        <row r="153">
          <cell r="AG153" t="str">
            <v>Clinton St &amp; Washington Blvd</v>
          </cell>
          <cell r="AH153">
            <v>175</v>
          </cell>
          <cell r="AI153">
            <v>3.3262615740604815</v>
          </cell>
        </row>
        <row r="154">
          <cell r="AG154" t="str">
            <v>Southport Ave &amp; Belmont Ave</v>
          </cell>
          <cell r="AH154">
            <v>174</v>
          </cell>
          <cell r="AI154">
            <v>2.5977893518938799</v>
          </cell>
        </row>
        <row r="155">
          <cell r="AG155" t="str">
            <v>Sheffield Ave &amp; Fullerton Ave</v>
          </cell>
          <cell r="AH155">
            <v>174</v>
          </cell>
          <cell r="AI155">
            <v>2.0121874999531428</v>
          </cell>
        </row>
        <row r="156">
          <cell r="AG156" t="str">
            <v>Burling St &amp; Diversey Pkwy</v>
          </cell>
          <cell r="AH156">
            <v>173</v>
          </cell>
          <cell r="AI156">
            <v>2.2048032407692517</v>
          </cell>
        </row>
        <row r="157">
          <cell r="AG157" t="str">
            <v>Canal St &amp; Madison St</v>
          </cell>
          <cell r="AH157">
            <v>172</v>
          </cell>
          <cell r="AI157">
            <v>4.8987152777626761</v>
          </cell>
        </row>
        <row r="158">
          <cell r="AG158" t="str">
            <v>Clarendon Ave &amp; Gordon Ter</v>
          </cell>
          <cell r="AH158">
            <v>170</v>
          </cell>
          <cell r="AI158">
            <v>2.6826388888730435</v>
          </cell>
        </row>
        <row r="159">
          <cell r="AG159" t="str">
            <v>Larrabee St &amp; Kingsbury St</v>
          </cell>
          <cell r="AH159">
            <v>170</v>
          </cell>
          <cell r="AI159">
            <v>2.6437499999956344</v>
          </cell>
        </row>
        <row r="160">
          <cell r="AG160" t="str">
            <v>State St &amp; Van Buren St</v>
          </cell>
          <cell r="AH160">
            <v>168</v>
          </cell>
          <cell r="AI160">
            <v>12.55761574072676</v>
          </cell>
        </row>
        <row r="161">
          <cell r="AG161" t="str">
            <v>Southport Ave &amp; Wrightwood Ave</v>
          </cell>
          <cell r="AH161">
            <v>168</v>
          </cell>
          <cell r="AI161">
            <v>2.8104282407002756</v>
          </cell>
        </row>
        <row r="162">
          <cell r="AG162" t="str">
            <v>Sheffield Ave &amp; Willow St</v>
          </cell>
          <cell r="AH162">
            <v>167</v>
          </cell>
          <cell r="AI162">
            <v>1.5297106481593801</v>
          </cell>
        </row>
        <row r="163">
          <cell r="AG163" t="str">
            <v>State St &amp; Pearson St</v>
          </cell>
          <cell r="AH163">
            <v>165</v>
          </cell>
          <cell r="AI163">
            <v>4.6124189815091086</v>
          </cell>
        </row>
        <row r="164">
          <cell r="AG164" t="str">
            <v>Wells St &amp; Walton St</v>
          </cell>
          <cell r="AH164">
            <v>164</v>
          </cell>
          <cell r="AI164">
            <v>2.5088078703411156</v>
          </cell>
        </row>
        <row r="165">
          <cell r="AG165" t="str">
            <v>Lincoln Ave &amp; Belmont Ave</v>
          </cell>
          <cell r="AH165">
            <v>163</v>
          </cell>
          <cell r="AI165">
            <v>3.6400231481384253</v>
          </cell>
        </row>
        <row r="166">
          <cell r="AG166" t="str">
            <v>Lake Park Ave &amp; 53rd St</v>
          </cell>
          <cell r="AH166">
            <v>159</v>
          </cell>
          <cell r="AI166">
            <v>6.5628009259380633</v>
          </cell>
        </row>
        <row r="167">
          <cell r="AG167" t="str">
            <v>Southport Ave &amp; Wellington Ave</v>
          </cell>
          <cell r="AH167">
            <v>158</v>
          </cell>
          <cell r="AI167">
            <v>3.9527083333668998</v>
          </cell>
        </row>
        <row r="168">
          <cell r="AG168" t="str">
            <v>LaSalle St &amp; Jackson Blvd</v>
          </cell>
          <cell r="AH168">
            <v>158</v>
          </cell>
          <cell r="AI168">
            <v>2.9619675925641786</v>
          </cell>
        </row>
        <row r="169">
          <cell r="AG169" t="str">
            <v>Racine Ave &amp; Fullerton Ave</v>
          </cell>
          <cell r="AH169">
            <v>156</v>
          </cell>
          <cell r="AI169">
            <v>2.3917939814709825</v>
          </cell>
        </row>
        <row r="170">
          <cell r="AG170" t="str">
            <v>LaSalle St &amp; Washington St</v>
          </cell>
          <cell r="AH170">
            <v>155</v>
          </cell>
          <cell r="AI170">
            <v>4.4506365740235196</v>
          </cell>
        </row>
        <row r="171">
          <cell r="AG171" t="str">
            <v>Wacker Dr &amp; Washington St</v>
          </cell>
          <cell r="AH171">
            <v>155</v>
          </cell>
          <cell r="AI171">
            <v>2.920335648166656</v>
          </cell>
        </row>
        <row r="172">
          <cell r="AG172" t="str">
            <v>Clifton Ave &amp; Armitage Ave</v>
          </cell>
          <cell r="AH172">
            <v>154</v>
          </cell>
          <cell r="AI172">
            <v>2.0277314814884448</v>
          </cell>
        </row>
        <row r="173">
          <cell r="AG173" t="str">
            <v>Marine Dr &amp; Ainslie St</v>
          </cell>
          <cell r="AH173">
            <v>152</v>
          </cell>
          <cell r="AI173">
            <v>4.6316435185653972</v>
          </cell>
        </row>
        <row r="174">
          <cell r="AG174" t="str">
            <v>Sangamon St &amp; Washington Blvd</v>
          </cell>
          <cell r="AH174">
            <v>152</v>
          </cell>
          <cell r="AI174">
            <v>3.37611111113074</v>
          </cell>
        </row>
        <row r="175">
          <cell r="AG175" t="str">
            <v>Sheridan Rd &amp; Loyola Ave</v>
          </cell>
          <cell r="AH175">
            <v>151</v>
          </cell>
          <cell r="AI175">
            <v>5.1971412036582478</v>
          </cell>
        </row>
        <row r="176">
          <cell r="AG176" t="str">
            <v>Calumet Ave &amp; 18th St</v>
          </cell>
          <cell r="AH176">
            <v>151</v>
          </cell>
          <cell r="AI176">
            <v>4.5615046295715729</v>
          </cell>
        </row>
        <row r="177">
          <cell r="AG177" t="str">
            <v>Lincoln Ave &amp; Roscoe St</v>
          </cell>
          <cell r="AH177">
            <v>149</v>
          </cell>
          <cell r="AI177">
            <v>1.934467592589499</v>
          </cell>
        </row>
        <row r="178">
          <cell r="AG178" t="str">
            <v>Damen Ave &amp; Division St</v>
          </cell>
          <cell r="AH178">
            <v>147</v>
          </cell>
          <cell r="AI178">
            <v>2.047187500007567</v>
          </cell>
        </row>
        <row r="179">
          <cell r="AG179" t="str">
            <v>Broadway &amp; Granville Ave</v>
          </cell>
          <cell r="AH179">
            <v>146</v>
          </cell>
          <cell r="AI179">
            <v>5.096180555439787</v>
          </cell>
        </row>
        <row r="180">
          <cell r="AG180" t="str">
            <v>California Ave &amp; Milwaukee Ave</v>
          </cell>
          <cell r="AH180">
            <v>146</v>
          </cell>
          <cell r="AI180">
            <v>2.049074074071541</v>
          </cell>
        </row>
        <row r="181">
          <cell r="AG181" t="str">
            <v>Ashland Ave &amp; Blackhawk St</v>
          </cell>
          <cell r="AH181">
            <v>144</v>
          </cell>
          <cell r="AI181">
            <v>2.5861574074369855</v>
          </cell>
        </row>
        <row r="182">
          <cell r="AG182" t="str">
            <v>Desplaines St &amp; Jackson Blvd</v>
          </cell>
          <cell r="AH182">
            <v>144</v>
          </cell>
          <cell r="AI182">
            <v>2.1057638888378278</v>
          </cell>
        </row>
        <row r="183">
          <cell r="AG183" t="str">
            <v>Clinton St &amp; Jackson Blvd</v>
          </cell>
          <cell r="AH183">
            <v>143</v>
          </cell>
          <cell r="AI183">
            <v>3.6119097222253913</v>
          </cell>
        </row>
        <row r="184">
          <cell r="AG184" t="str">
            <v>Ravenswood Ave &amp; Lawrence Ave</v>
          </cell>
          <cell r="AH184">
            <v>143</v>
          </cell>
          <cell r="AI184">
            <v>2.2058912037464324</v>
          </cell>
        </row>
        <row r="185">
          <cell r="AG185" t="str">
            <v>Ashland Ave &amp; Chicago Ave</v>
          </cell>
          <cell r="AH185">
            <v>143</v>
          </cell>
          <cell r="AI185">
            <v>1.795324073988013</v>
          </cell>
        </row>
        <row r="186">
          <cell r="AG186" t="str">
            <v>Broadway &amp; Argyle St</v>
          </cell>
          <cell r="AH186">
            <v>141</v>
          </cell>
          <cell r="AI186">
            <v>3.8744675925845513</v>
          </cell>
        </row>
        <row r="187">
          <cell r="AG187" t="str">
            <v>Wabash Ave &amp; 16th St</v>
          </cell>
          <cell r="AH187">
            <v>141</v>
          </cell>
          <cell r="AI187">
            <v>2.0212847222355776</v>
          </cell>
        </row>
        <row r="188">
          <cell r="AG188" t="str">
            <v>Halsted St &amp; Willow St</v>
          </cell>
          <cell r="AH188">
            <v>140</v>
          </cell>
          <cell r="AI188">
            <v>2.0107175926241325</v>
          </cell>
        </row>
        <row r="189">
          <cell r="AG189" t="str">
            <v>Woodlawn Ave &amp; 55th St</v>
          </cell>
          <cell r="AH189">
            <v>139</v>
          </cell>
          <cell r="AI189">
            <v>3.3393055554988678</v>
          </cell>
        </row>
        <row r="190">
          <cell r="AG190" t="str">
            <v>Blackstone Ave &amp; Hyde Park Blvd</v>
          </cell>
          <cell r="AH190">
            <v>137</v>
          </cell>
          <cell r="AI190">
            <v>4.0466087962995516</v>
          </cell>
        </row>
        <row r="191">
          <cell r="AG191" t="str">
            <v>Orleans St &amp; Hubbard St</v>
          </cell>
          <cell r="AH191">
            <v>137</v>
          </cell>
          <cell r="AI191">
            <v>3.2351041666552192</v>
          </cell>
        </row>
        <row r="192">
          <cell r="AG192" t="str">
            <v>Paulina Ave &amp; North Ave</v>
          </cell>
          <cell r="AH192">
            <v>136</v>
          </cell>
          <cell r="AI192">
            <v>7.6825231481270748</v>
          </cell>
        </row>
        <row r="193">
          <cell r="AG193" t="str">
            <v>Damen Ave &amp; Charleston St</v>
          </cell>
          <cell r="AH193">
            <v>136</v>
          </cell>
          <cell r="AI193">
            <v>2.5170138889006921</v>
          </cell>
        </row>
        <row r="194">
          <cell r="AG194" t="str">
            <v>Eckhart Park</v>
          </cell>
          <cell r="AH194">
            <v>136</v>
          </cell>
          <cell r="AI194">
            <v>2.4625231481841183</v>
          </cell>
        </row>
        <row r="195">
          <cell r="AG195" t="str">
            <v>Orleans St &amp; Chestnut St (NEXT Apts)</v>
          </cell>
          <cell r="AH195">
            <v>135</v>
          </cell>
          <cell r="AI195">
            <v>2.2051157407477149</v>
          </cell>
        </row>
        <row r="196">
          <cell r="AG196" t="str">
            <v>Clark St &amp; Leland Ave</v>
          </cell>
          <cell r="AH196">
            <v>133</v>
          </cell>
          <cell r="AI196">
            <v>3.3763425926226773</v>
          </cell>
        </row>
        <row r="197">
          <cell r="AG197" t="str">
            <v>Larrabee St &amp; North Ave</v>
          </cell>
          <cell r="AH197">
            <v>133</v>
          </cell>
          <cell r="AI197">
            <v>1.5410300925504998</v>
          </cell>
        </row>
        <row r="198">
          <cell r="AG198" t="str">
            <v>Ogden Ave &amp; Chicago Ave</v>
          </cell>
          <cell r="AH198">
            <v>132</v>
          </cell>
          <cell r="AI198">
            <v>1.8373263889006921</v>
          </cell>
        </row>
        <row r="199">
          <cell r="AG199" t="str">
            <v>Western Ave &amp; Winnebago Ave</v>
          </cell>
          <cell r="AH199">
            <v>131</v>
          </cell>
          <cell r="AI199">
            <v>4.0351273148044129</v>
          </cell>
        </row>
        <row r="200">
          <cell r="AG200" t="str">
            <v>Humboldt Blvd &amp; Armitage Ave</v>
          </cell>
          <cell r="AH200">
            <v>130</v>
          </cell>
          <cell r="AI200">
            <v>2.3515972221721313</v>
          </cell>
        </row>
        <row r="201">
          <cell r="AG201" t="str">
            <v>Fairbanks St &amp; Superior St</v>
          </cell>
          <cell r="AH201">
            <v>128</v>
          </cell>
          <cell r="AI201">
            <v>5.7952199074206874</v>
          </cell>
        </row>
        <row r="202">
          <cell r="AG202" t="str">
            <v>Leavitt St &amp; North Ave</v>
          </cell>
          <cell r="AH202">
            <v>128</v>
          </cell>
          <cell r="AI202">
            <v>1.6749305555422325</v>
          </cell>
        </row>
        <row r="203">
          <cell r="AG203" t="str">
            <v>Broadway &amp; Wilson - Truman College Vaccination Site</v>
          </cell>
          <cell r="AH203">
            <v>127</v>
          </cell>
          <cell r="AI203">
            <v>2.1881365740991896</v>
          </cell>
        </row>
        <row r="204">
          <cell r="AG204" t="str">
            <v>Michigan Ave &amp; 18th St</v>
          </cell>
          <cell r="AH204">
            <v>125</v>
          </cell>
          <cell r="AI204">
            <v>3.2834953703786596</v>
          </cell>
        </row>
        <row r="205">
          <cell r="AG205" t="str">
            <v>Southport Ave &amp; Clybourn Ave</v>
          </cell>
          <cell r="AH205">
            <v>124</v>
          </cell>
          <cell r="AI205">
            <v>2.5949884259607643</v>
          </cell>
        </row>
        <row r="206">
          <cell r="AG206" t="str">
            <v>Clark St &amp; 9th St (AMLI)</v>
          </cell>
          <cell r="AH206">
            <v>124</v>
          </cell>
          <cell r="AI206">
            <v>2.5927199074139935</v>
          </cell>
        </row>
        <row r="207">
          <cell r="AG207" t="str">
            <v>Carpenter St &amp; Huron St</v>
          </cell>
          <cell r="AH207">
            <v>124</v>
          </cell>
          <cell r="AI207">
            <v>1.5171412036434049</v>
          </cell>
        </row>
        <row r="208">
          <cell r="AG208" t="str">
            <v>Museum of Science and Industry</v>
          </cell>
          <cell r="AH208">
            <v>123</v>
          </cell>
          <cell r="AI208">
            <v>4.3594328703620704</v>
          </cell>
        </row>
        <row r="209">
          <cell r="AG209" t="str">
            <v>Ada St &amp; Washington Blvd</v>
          </cell>
          <cell r="AH209">
            <v>123</v>
          </cell>
          <cell r="AI209">
            <v>1.9828356482248637</v>
          </cell>
        </row>
        <row r="210">
          <cell r="AG210" t="str">
            <v>Delano Ct &amp; Roosevelt Rd</v>
          </cell>
          <cell r="AH210">
            <v>122</v>
          </cell>
          <cell r="AI210">
            <v>3.3823495370597811</v>
          </cell>
        </row>
        <row r="211">
          <cell r="AG211" t="str">
            <v>Sheridan Rd &amp; Buena Ave</v>
          </cell>
          <cell r="AH211">
            <v>122</v>
          </cell>
          <cell r="AI211">
            <v>2.8392013888587826</v>
          </cell>
        </row>
        <row r="212">
          <cell r="AG212" t="str">
            <v>Loomis St &amp; Lexington St</v>
          </cell>
          <cell r="AH212">
            <v>122</v>
          </cell>
          <cell r="AI212">
            <v>2.7528240740575711</v>
          </cell>
        </row>
        <row r="213">
          <cell r="AG213" t="str">
            <v>Franklin St &amp; Adams St (Temp)</v>
          </cell>
          <cell r="AH213">
            <v>121</v>
          </cell>
          <cell r="AI213">
            <v>4.3443981481323135</v>
          </cell>
        </row>
        <row r="214">
          <cell r="AG214" t="str">
            <v>Lake Park Ave &amp; 56th St</v>
          </cell>
          <cell r="AH214">
            <v>121</v>
          </cell>
          <cell r="AI214">
            <v>3.2964930555608589</v>
          </cell>
        </row>
        <row r="215">
          <cell r="AG215" t="str">
            <v>Logan Blvd &amp; Elston Ave</v>
          </cell>
          <cell r="AH215">
            <v>121</v>
          </cell>
          <cell r="AI215">
            <v>1.5422453703358769</v>
          </cell>
        </row>
        <row r="216">
          <cell r="AG216" t="str">
            <v>Albany Ave &amp; Bloomingdale Ave</v>
          </cell>
          <cell r="AH216">
            <v>120</v>
          </cell>
          <cell r="AI216">
            <v>5.2969791666546371</v>
          </cell>
        </row>
        <row r="217">
          <cell r="AG217" t="str">
            <v>May St &amp; Taylor St</v>
          </cell>
          <cell r="AH217">
            <v>120</v>
          </cell>
          <cell r="AI217">
            <v>3.7299537037324626</v>
          </cell>
        </row>
        <row r="218">
          <cell r="AG218" t="str">
            <v>Lake Park Ave &amp; 35th St</v>
          </cell>
          <cell r="AH218">
            <v>120</v>
          </cell>
          <cell r="AI218">
            <v>3.4398032407625578</v>
          </cell>
        </row>
        <row r="219">
          <cell r="AG219" t="str">
            <v>Marshfield Ave &amp; Cortland St</v>
          </cell>
          <cell r="AH219">
            <v>119</v>
          </cell>
          <cell r="AI219">
            <v>1.4372453703617794</v>
          </cell>
        </row>
        <row r="220">
          <cell r="AG220" t="str">
            <v>Clinton St &amp; Roosevelt Rd</v>
          </cell>
          <cell r="AH220">
            <v>117</v>
          </cell>
          <cell r="AI220">
            <v>2.0002314814846613</v>
          </cell>
        </row>
        <row r="221">
          <cell r="AG221" t="str">
            <v>Noble St &amp; Milwaukee Ave</v>
          </cell>
          <cell r="AH221">
            <v>117</v>
          </cell>
          <cell r="AI221">
            <v>1.9386111111161881</v>
          </cell>
        </row>
        <row r="222">
          <cell r="AG222" t="str">
            <v>Ashland Ave &amp; Grand Ave</v>
          </cell>
          <cell r="AH222">
            <v>115</v>
          </cell>
          <cell r="AI222">
            <v>2.4510069444586406</v>
          </cell>
        </row>
        <row r="223">
          <cell r="AG223" t="str">
            <v>Jefferson St &amp; Monroe St</v>
          </cell>
          <cell r="AH223">
            <v>114</v>
          </cell>
          <cell r="AI223">
            <v>3.5276967592872097</v>
          </cell>
        </row>
        <row r="224">
          <cell r="AG224" t="str">
            <v>Sedgwick St &amp; Huron St</v>
          </cell>
          <cell r="AH224">
            <v>114</v>
          </cell>
          <cell r="AI224">
            <v>1.4279282407223945</v>
          </cell>
        </row>
        <row r="225">
          <cell r="AG225" t="str">
            <v>California Ave &amp; North Ave</v>
          </cell>
          <cell r="AH225">
            <v>112</v>
          </cell>
          <cell r="AI225">
            <v>2.4228703703774954</v>
          </cell>
        </row>
        <row r="226">
          <cell r="AG226" t="str">
            <v>Halsted St &amp; Maxwell St</v>
          </cell>
          <cell r="AH226">
            <v>111</v>
          </cell>
          <cell r="AI226">
            <v>3.3150462962803431</v>
          </cell>
        </row>
        <row r="227">
          <cell r="AG227" t="str">
            <v>Broadway &amp; Berwyn Ave</v>
          </cell>
          <cell r="AH227">
            <v>111</v>
          </cell>
          <cell r="AI227">
            <v>2.2360995369890588</v>
          </cell>
        </row>
        <row r="228">
          <cell r="AG228" t="str">
            <v>Damen Ave &amp; Thomas St (Augusta Blvd)</v>
          </cell>
          <cell r="AH228">
            <v>111</v>
          </cell>
          <cell r="AI228">
            <v>1.4291550925699994</v>
          </cell>
        </row>
        <row r="229">
          <cell r="AG229" t="str">
            <v>Canal St &amp; Taylor St</v>
          </cell>
          <cell r="AH229">
            <v>110</v>
          </cell>
          <cell r="AI229">
            <v>6.3559027778028394</v>
          </cell>
        </row>
        <row r="230">
          <cell r="AG230" t="str">
            <v>900 W Harrison St</v>
          </cell>
          <cell r="AH230">
            <v>109</v>
          </cell>
          <cell r="AI230">
            <v>2.3832407407244318</v>
          </cell>
        </row>
        <row r="231">
          <cell r="AG231" t="str">
            <v>Aberdeen St &amp; Monroe St</v>
          </cell>
          <cell r="AH231">
            <v>109</v>
          </cell>
          <cell r="AI231">
            <v>1.8691550925650517</v>
          </cell>
        </row>
        <row r="232">
          <cell r="AG232" t="str">
            <v>Aberdeen St &amp; Randolph St</v>
          </cell>
          <cell r="AH232">
            <v>108</v>
          </cell>
          <cell r="AI232">
            <v>7.5511458333639894</v>
          </cell>
        </row>
        <row r="233">
          <cell r="AG233" t="str">
            <v>Ogden Ave &amp; Race Ave</v>
          </cell>
          <cell r="AH233">
            <v>108</v>
          </cell>
          <cell r="AI233">
            <v>2.3083912037036498</v>
          </cell>
        </row>
        <row r="234">
          <cell r="AG234" t="str">
            <v>Western Ave &amp; Division St</v>
          </cell>
          <cell r="AH234">
            <v>108</v>
          </cell>
          <cell r="AI234">
            <v>1.9924421296309447</v>
          </cell>
        </row>
        <row r="235">
          <cell r="AG235" t="str">
            <v>Winthrop Ave &amp; Lawrence Ave</v>
          </cell>
          <cell r="AH235">
            <v>107</v>
          </cell>
          <cell r="AI235">
            <v>3.3403356481503579</v>
          </cell>
        </row>
        <row r="236">
          <cell r="AG236" t="str">
            <v>Clark St &amp; Ida B Wells Dr</v>
          </cell>
          <cell r="AH236">
            <v>106</v>
          </cell>
          <cell r="AI236">
            <v>4.721296296294895</v>
          </cell>
        </row>
        <row r="237">
          <cell r="AG237" t="str">
            <v>Dearborn St &amp; Adams St</v>
          </cell>
          <cell r="AH237">
            <v>105</v>
          </cell>
          <cell r="AI237">
            <v>1.8711458333273185</v>
          </cell>
        </row>
        <row r="238">
          <cell r="AG238" t="str">
            <v>Ellis Ave &amp; 53rd St</v>
          </cell>
          <cell r="AH238">
            <v>104</v>
          </cell>
          <cell r="AI238">
            <v>1.8078935184821603</v>
          </cell>
        </row>
        <row r="239">
          <cell r="AG239" t="str">
            <v>Western Ave &amp; Walton St</v>
          </cell>
          <cell r="AH239">
            <v>104</v>
          </cell>
          <cell r="AI239">
            <v>1.3830439814482816</v>
          </cell>
        </row>
        <row r="240">
          <cell r="AG240" t="str">
            <v>Campbell Ave &amp; North Ave</v>
          </cell>
          <cell r="AH240">
            <v>103</v>
          </cell>
          <cell r="AI240">
            <v>11.294062499939173</v>
          </cell>
        </row>
        <row r="241">
          <cell r="AG241" t="str">
            <v>Broadway &amp; Thorndale Ave</v>
          </cell>
          <cell r="AH241">
            <v>103</v>
          </cell>
          <cell r="AI241">
            <v>3.892893518510391</v>
          </cell>
        </row>
        <row r="242">
          <cell r="AG242" t="str">
            <v>Aberdeen St &amp; Jackson Blvd</v>
          </cell>
          <cell r="AH242">
            <v>103</v>
          </cell>
          <cell r="AI242">
            <v>3.1746412037464324</v>
          </cell>
        </row>
        <row r="243">
          <cell r="AG243" t="str">
            <v>Ashland Ave &amp; Grace St</v>
          </cell>
          <cell r="AH243">
            <v>103</v>
          </cell>
          <cell r="AI243">
            <v>2.926793981481751</v>
          </cell>
        </row>
        <row r="244">
          <cell r="AG244" t="str">
            <v>Ashland Ave &amp; Wrightwood Ave</v>
          </cell>
          <cell r="AH244">
            <v>102</v>
          </cell>
          <cell r="AI244">
            <v>1.13204861109989</v>
          </cell>
        </row>
        <row r="245">
          <cell r="AG245" t="str">
            <v>Leavitt St &amp; Armitage Ave</v>
          </cell>
          <cell r="AH245">
            <v>101</v>
          </cell>
          <cell r="AI245">
            <v>1.2615740740729962</v>
          </cell>
        </row>
        <row r="246">
          <cell r="AG246" t="str">
            <v>Paulina St &amp; Flournoy St</v>
          </cell>
          <cell r="AH246">
            <v>100</v>
          </cell>
          <cell r="AI246">
            <v>1.6288541666726815</v>
          </cell>
        </row>
        <row r="247">
          <cell r="AG247" t="str">
            <v>California Ave &amp; Division St</v>
          </cell>
          <cell r="AH247">
            <v>99</v>
          </cell>
          <cell r="AI247">
            <v>3.2314467593168956</v>
          </cell>
        </row>
        <row r="248">
          <cell r="AG248" t="str">
            <v>Walsh Park</v>
          </cell>
          <cell r="AH248">
            <v>99</v>
          </cell>
          <cell r="AI248">
            <v>3.1113773148026667</v>
          </cell>
        </row>
        <row r="249">
          <cell r="AG249" t="str">
            <v>Ellis Ave &amp; 58th St</v>
          </cell>
          <cell r="AH249">
            <v>98</v>
          </cell>
          <cell r="AI249">
            <v>2.5329861111094942</v>
          </cell>
        </row>
        <row r="250">
          <cell r="AG250" t="str">
            <v>Kedzie Ave &amp; Palmer Ct</v>
          </cell>
          <cell r="AH250">
            <v>98</v>
          </cell>
          <cell r="AI250">
            <v>1.6806712962788879</v>
          </cell>
        </row>
        <row r="251">
          <cell r="AG251" t="str">
            <v>Blue Island Ave &amp; 18th St</v>
          </cell>
          <cell r="AH251">
            <v>96</v>
          </cell>
          <cell r="AI251">
            <v>2.698495370328601</v>
          </cell>
        </row>
        <row r="252">
          <cell r="AG252" t="str">
            <v>Greenview Ave &amp; Diversey Pkwy</v>
          </cell>
          <cell r="AH252">
            <v>95</v>
          </cell>
          <cell r="AI252">
            <v>1.045162037051341</v>
          </cell>
        </row>
        <row r="253">
          <cell r="AG253" t="str">
            <v>Milwaukee Ave &amp; Rockwell St</v>
          </cell>
          <cell r="AH253">
            <v>94</v>
          </cell>
          <cell r="AI253">
            <v>1.89920138890011</v>
          </cell>
        </row>
        <row r="254">
          <cell r="AG254" t="str">
            <v>Southport Ave &amp; Irving Park Rd</v>
          </cell>
          <cell r="AH254">
            <v>94</v>
          </cell>
          <cell r="AI254">
            <v>1.4845138888631482</v>
          </cell>
        </row>
        <row r="255">
          <cell r="AG255" t="str">
            <v>Central Park Ave &amp; Bloomingdale Ave</v>
          </cell>
          <cell r="AH255">
            <v>93</v>
          </cell>
          <cell r="AI255">
            <v>3.4767592592543224</v>
          </cell>
        </row>
        <row r="256">
          <cell r="AG256" t="str">
            <v>Sheridan Rd &amp; Noyes St (NU)</v>
          </cell>
          <cell r="AH256">
            <v>93</v>
          </cell>
          <cell r="AI256">
            <v>2.8427314814980491</v>
          </cell>
        </row>
        <row r="257">
          <cell r="AG257" t="str">
            <v>Glenwood Ave &amp; Morse Ave</v>
          </cell>
          <cell r="AH257">
            <v>93</v>
          </cell>
          <cell r="AI257">
            <v>1.6216898148340988</v>
          </cell>
        </row>
        <row r="258">
          <cell r="AG258" t="str">
            <v>California Ave &amp; Francis Pl (Temp)</v>
          </cell>
          <cell r="AH258">
            <v>93</v>
          </cell>
          <cell r="AI258">
            <v>1.4194444444583496</v>
          </cell>
        </row>
        <row r="259">
          <cell r="AG259" t="str">
            <v>Morgan St &amp; 18th St</v>
          </cell>
          <cell r="AH259">
            <v>92</v>
          </cell>
          <cell r="AI259">
            <v>2.2379976851807442</v>
          </cell>
        </row>
        <row r="260">
          <cell r="AG260" t="str">
            <v>Clarendon Ave &amp; Leland Ave</v>
          </cell>
          <cell r="AH260">
            <v>92</v>
          </cell>
          <cell r="AI260">
            <v>1.8046990740840556</v>
          </cell>
        </row>
        <row r="261">
          <cell r="AG261" t="str">
            <v>Western Ave &amp; Leland Ave</v>
          </cell>
          <cell r="AH261">
            <v>92</v>
          </cell>
          <cell r="AI261">
            <v>1.6938425926055061</v>
          </cell>
        </row>
        <row r="262">
          <cell r="AG262" t="str">
            <v>Broadway &amp; Ridge Ave</v>
          </cell>
          <cell r="AH262">
            <v>91</v>
          </cell>
          <cell r="AI262">
            <v>2.6672569444272085</v>
          </cell>
        </row>
        <row r="263">
          <cell r="AG263" t="str">
            <v>Wood St &amp; Augusta Blvd</v>
          </cell>
          <cell r="AH263">
            <v>91</v>
          </cell>
          <cell r="AI263">
            <v>1.5684490740532055</v>
          </cell>
        </row>
        <row r="264">
          <cell r="AG264" t="str">
            <v>Canal St &amp; Monroe St</v>
          </cell>
          <cell r="AH264">
            <v>90</v>
          </cell>
          <cell r="AI264">
            <v>2.1741550926235504</v>
          </cell>
        </row>
        <row r="265">
          <cell r="AG265" t="str">
            <v>Racine Ave &amp; 18th St</v>
          </cell>
          <cell r="AH265">
            <v>89</v>
          </cell>
          <cell r="AI265">
            <v>1.4226620369881857</v>
          </cell>
        </row>
        <row r="266">
          <cell r="AG266" t="str">
            <v>Racine Ave &amp; Wrightwood Ave</v>
          </cell>
          <cell r="AH266">
            <v>89</v>
          </cell>
          <cell r="AI266">
            <v>0.97119212964753387</v>
          </cell>
        </row>
        <row r="267">
          <cell r="AG267" t="str">
            <v>Lake Park Ave &amp; 47th St</v>
          </cell>
          <cell r="AH267">
            <v>88</v>
          </cell>
          <cell r="AI267">
            <v>6.5372800925470074</v>
          </cell>
        </row>
        <row r="268">
          <cell r="AG268" t="str">
            <v>Benson Ave &amp; Church St</v>
          </cell>
          <cell r="AH268">
            <v>88</v>
          </cell>
          <cell r="AI268">
            <v>2.782083333353512</v>
          </cell>
        </row>
        <row r="269">
          <cell r="AG269" t="str">
            <v>Sedgwick St &amp; Schiller St</v>
          </cell>
          <cell r="AH269">
            <v>86</v>
          </cell>
          <cell r="AI269">
            <v>1.0277199074116652</v>
          </cell>
        </row>
        <row r="270">
          <cell r="AG270" t="str">
            <v>Wood St &amp; Chicago Ave</v>
          </cell>
          <cell r="AH270">
            <v>86</v>
          </cell>
          <cell r="AI270">
            <v>0.95299768516269978</v>
          </cell>
        </row>
        <row r="271">
          <cell r="AG271" t="str">
            <v>Clybourn Ave &amp; Division St</v>
          </cell>
          <cell r="AH271">
            <v>85</v>
          </cell>
          <cell r="AI271">
            <v>2.2881018518455676</v>
          </cell>
        </row>
        <row r="272">
          <cell r="AG272" t="str">
            <v>MLK Jr Dr &amp; 29th St</v>
          </cell>
          <cell r="AH272">
            <v>85</v>
          </cell>
          <cell r="AI272">
            <v>2.0840625000346336</v>
          </cell>
        </row>
        <row r="273">
          <cell r="AG273" t="str">
            <v>California Ave &amp; Altgeld St</v>
          </cell>
          <cell r="AH273">
            <v>85</v>
          </cell>
          <cell r="AI273">
            <v>1.2516435185170849</v>
          </cell>
        </row>
        <row r="274">
          <cell r="AG274" t="str">
            <v>Financial Pl &amp; Ida B Wells Dr</v>
          </cell>
          <cell r="AH274">
            <v>84</v>
          </cell>
          <cell r="AI274">
            <v>2.3690162036727997</v>
          </cell>
        </row>
        <row r="275">
          <cell r="AG275" t="str">
            <v>Ashland Ave &amp; Augusta Blvd</v>
          </cell>
          <cell r="AH275">
            <v>84</v>
          </cell>
          <cell r="AI275">
            <v>1.5514699074192322</v>
          </cell>
        </row>
        <row r="276">
          <cell r="AG276" t="str">
            <v>Stave St &amp; Armitage Ave</v>
          </cell>
          <cell r="AH276">
            <v>84</v>
          </cell>
          <cell r="AI276">
            <v>1.0851851852130494</v>
          </cell>
        </row>
        <row r="277">
          <cell r="AG277" t="str">
            <v>Chicago Ave &amp; Sheridan Rd</v>
          </cell>
          <cell r="AH277">
            <v>83</v>
          </cell>
          <cell r="AI277">
            <v>3.8810763889705413</v>
          </cell>
        </row>
        <row r="278">
          <cell r="AG278" t="str">
            <v>Wolcott Ave &amp; Polk St</v>
          </cell>
          <cell r="AH278">
            <v>83</v>
          </cell>
          <cell r="AI278">
            <v>1.2682291666787933</v>
          </cell>
        </row>
        <row r="279">
          <cell r="AG279" t="str">
            <v>Wolcott (Ravenswood) Ave &amp; Montrose Ave</v>
          </cell>
          <cell r="AH279">
            <v>81</v>
          </cell>
          <cell r="AI279">
            <v>1.407442129595438</v>
          </cell>
        </row>
        <row r="280">
          <cell r="AG280" t="str">
            <v>Clark St &amp; Montrose Ave</v>
          </cell>
          <cell r="AH280">
            <v>81</v>
          </cell>
          <cell r="AI280">
            <v>1.2614351851734682</v>
          </cell>
        </row>
        <row r="281">
          <cell r="AG281" t="str">
            <v>Lincoln Ave &amp; Waveland Ave</v>
          </cell>
          <cell r="AH281">
            <v>81</v>
          </cell>
          <cell r="AI281">
            <v>1.0170023148602922</v>
          </cell>
        </row>
        <row r="282">
          <cell r="AG282" t="str">
            <v>Damen Ave &amp; Grand Ave</v>
          </cell>
          <cell r="AH282">
            <v>79</v>
          </cell>
          <cell r="AI282">
            <v>0.93541666664532386</v>
          </cell>
        </row>
        <row r="283">
          <cell r="AG283" t="str">
            <v>State St &amp; 33rd St</v>
          </cell>
          <cell r="AH283">
            <v>78</v>
          </cell>
          <cell r="AI283">
            <v>2.2058912036882248</v>
          </cell>
        </row>
        <row r="284">
          <cell r="AG284" t="str">
            <v>Orleans St &amp; Elm St</v>
          </cell>
          <cell r="AH284">
            <v>77</v>
          </cell>
          <cell r="AI284">
            <v>1.5629282407680876</v>
          </cell>
        </row>
        <row r="285">
          <cell r="AG285" t="str">
            <v>California Ave &amp; Cortez St</v>
          </cell>
          <cell r="AH285">
            <v>77</v>
          </cell>
          <cell r="AI285">
            <v>1.1289814815099817</v>
          </cell>
        </row>
        <row r="286">
          <cell r="AG286" t="str">
            <v>Damen Ave &amp; Leland Ave</v>
          </cell>
          <cell r="AH286">
            <v>76</v>
          </cell>
          <cell r="AI286">
            <v>2.0413078703932115</v>
          </cell>
        </row>
        <row r="287">
          <cell r="AG287" t="str">
            <v>Sheridan Rd &amp; Lawrence Ave</v>
          </cell>
          <cell r="AH287">
            <v>76</v>
          </cell>
          <cell r="AI287">
            <v>1.3993171296096989</v>
          </cell>
        </row>
        <row r="288">
          <cell r="AG288" t="str">
            <v>LaSalle St &amp; Adams St</v>
          </cell>
          <cell r="AH288">
            <v>75</v>
          </cell>
          <cell r="AI288">
            <v>1.999479166646779</v>
          </cell>
        </row>
        <row r="289">
          <cell r="AG289" t="str">
            <v>Sheridan Rd &amp; Columbia Ave</v>
          </cell>
          <cell r="AH289">
            <v>75</v>
          </cell>
          <cell r="AI289">
            <v>1.8617476851577521</v>
          </cell>
        </row>
        <row r="290">
          <cell r="AG290" t="str">
            <v>Spaulding Ave &amp; Armitage Ave</v>
          </cell>
          <cell r="AH290">
            <v>74</v>
          </cell>
          <cell r="AI290">
            <v>1.5809953703574138</v>
          </cell>
        </row>
        <row r="291">
          <cell r="AG291" t="str">
            <v>Greenwood Ave &amp; 47th St</v>
          </cell>
          <cell r="AH291">
            <v>73</v>
          </cell>
          <cell r="AI291">
            <v>4.1829513888733345</v>
          </cell>
        </row>
        <row r="292">
          <cell r="AG292" t="str">
            <v>Lincoln Ave &amp; Sunnyside Ave</v>
          </cell>
          <cell r="AH292">
            <v>73</v>
          </cell>
          <cell r="AI292">
            <v>0.99259259259270038</v>
          </cell>
        </row>
        <row r="293">
          <cell r="AG293" t="str">
            <v>Paulina St &amp; 18th St</v>
          </cell>
          <cell r="AH293">
            <v>72</v>
          </cell>
          <cell r="AI293">
            <v>2.0906712963187601</v>
          </cell>
        </row>
        <row r="294">
          <cell r="AG294" t="str">
            <v>Chicago Ave &amp; Washington St</v>
          </cell>
          <cell r="AH294">
            <v>71</v>
          </cell>
          <cell r="AI294">
            <v>2.8730324073621887</v>
          </cell>
        </row>
        <row r="295">
          <cell r="AG295" t="str">
            <v>South Shore Dr &amp; 71st St</v>
          </cell>
          <cell r="AH295">
            <v>71</v>
          </cell>
          <cell r="AI295">
            <v>2.4758796296373475</v>
          </cell>
        </row>
        <row r="296">
          <cell r="AG296" t="str">
            <v>Ashland Ave &amp; Wellington Ave</v>
          </cell>
          <cell r="AH296">
            <v>71</v>
          </cell>
          <cell r="AI296">
            <v>0.99739583332848269</v>
          </cell>
        </row>
        <row r="297">
          <cell r="AG297" t="str">
            <v>Seeley Ave &amp; Roscoe St</v>
          </cell>
          <cell r="AH297">
            <v>70</v>
          </cell>
          <cell r="AI297">
            <v>0.99111111110687489</v>
          </cell>
        </row>
        <row r="298">
          <cell r="AG298" t="str">
            <v>Elizabeth (May) St &amp; Fulton St</v>
          </cell>
          <cell r="AH298">
            <v>70</v>
          </cell>
          <cell r="AI298">
            <v>0.67346064816956641</v>
          </cell>
        </row>
        <row r="299">
          <cell r="AG299" t="str">
            <v>Wells St &amp; 19th St</v>
          </cell>
          <cell r="AH299">
            <v>67</v>
          </cell>
          <cell r="AI299">
            <v>1.8097569444653345</v>
          </cell>
        </row>
        <row r="300">
          <cell r="AG300" t="str">
            <v>Damen Ave &amp; Foster Ave</v>
          </cell>
          <cell r="AH300">
            <v>67</v>
          </cell>
          <cell r="AI300">
            <v>1.5194675926031778</v>
          </cell>
        </row>
        <row r="301">
          <cell r="AG301" t="str">
            <v>Throop St &amp; Taylor St</v>
          </cell>
          <cell r="AH301">
            <v>67</v>
          </cell>
          <cell r="AI301">
            <v>1.1004398147706524</v>
          </cell>
        </row>
        <row r="302">
          <cell r="AG302" t="str">
            <v>California Ave &amp; Fletcher St</v>
          </cell>
          <cell r="AH302">
            <v>66</v>
          </cell>
          <cell r="AI302">
            <v>0.95498842591769062</v>
          </cell>
        </row>
        <row r="303">
          <cell r="AG303" t="str">
            <v>Troy St &amp; North Ave</v>
          </cell>
          <cell r="AH303">
            <v>64</v>
          </cell>
          <cell r="AI303">
            <v>3.681851851841202</v>
          </cell>
        </row>
        <row r="304">
          <cell r="AG304" t="str">
            <v>Leavitt St &amp; Chicago Ave</v>
          </cell>
          <cell r="AH304">
            <v>64</v>
          </cell>
          <cell r="AI304">
            <v>0.88246527780574979</v>
          </cell>
        </row>
        <row r="305">
          <cell r="AG305" t="str">
            <v>Wood St &amp; Hubbard St</v>
          </cell>
          <cell r="AH305">
            <v>64</v>
          </cell>
          <cell r="AI305">
            <v>0.66665509256563382</v>
          </cell>
        </row>
        <row r="306">
          <cell r="AG306" t="str">
            <v>St. Louis Ave &amp; Fullerton Ave</v>
          </cell>
          <cell r="AH306">
            <v>63</v>
          </cell>
          <cell r="AI306">
            <v>1.8384374999950523</v>
          </cell>
        </row>
        <row r="307">
          <cell r="AG307" t="str">
            <v>Ravenswood Ave &amp; Irving Park Rd</v>
          </cell>
          <cell r="AH307">
            <v>63</v>
          </cell>
          <cell r="AI307">
            <v>0.84545138889370719</v>
          </cell>
        </row>
        <row r="308">
          <cell r="AG308" t="str">
            <v>State St &amp; 19th St</v>
          </cell>
          <cell r="AH308">
            <v>62</v>
          </cell>
          <cell r="AI308">
            <v>1.5178009259034297</v>
          </cell>
        </row>
        <row r="309">
          <cell r="AG309" t="str">
            <v>Wabash Ave &amp; Cermak Rd</v>
          </cell>
          <cell r="AH309">
            <v>62</v>
          </cell>
          <cell r="AI309">
            <v>1.355324074094824</v>
          </cell>
        </row>
        <row r="310">
          <cell r="AG310" t="str">
            <v>Clark St &amp; Bryn Mawr Ave</v>
          </cell>
          <cell r="AH310">
            <v>62</v>
          </cell>
          <cell r="AI310">
            <v>1.1433449074393138</v>
          </cell>
        </row>
        <row r="311">
          <cell r="AG311" t="str">
            <v>Damen Ave &amp; Melrose Ave</v>
          </cell>
          <cell r="AH311">
            <v>62</v>
          </cell>
          <cell r="AI311">
            <v>1.0802314814864076</v>
          </cell>
        </row>
        <row r="312">
          <cell r="AG312" t="str">
            <v>Racine Ave &amp; Randolph St</v>
          </cell>
          <cell r="AH312">
            <v>62</v>
          </cell>
          <cell r="AI312">
            <v>1.0371180555375759</v>
          </cell>
        </row>
        <row r="313">
          <cell r="AG313" t="str">
            <v>Rhodes Ave &amp; 32nd St</v>
          </cell>
          <cell r="AH313">
            <v>61</v>
          </cell>
          <cell r="AI313">
            <v>4.7651388889062218</v>
          </cell>
        </row>
        <row r="314">
          <cell r="AG314" t="str">
            <v>Damen Ave &amp; Madison St</v>
          </cell>
          <cell r="AH314">
            <v>61</v>
          </cell>
          <cell r="AI314">
            <v>2.262384259251121</v>
          </cell>
        </row>
        <row r="315">
          <cell r="AG315" t="str">
            <v>California Ave &amp; Montrose Ave</v>
          </cell>
          <cell r="AH315">
            <v>61</v>
          </cell>
          <cell r="AI315">
            <v>0.98684027779381722</v>
          </cell>
        </row>
        <row r="316">
          <cell r="AG316" t="str">
            <v>Larrabee St &amp; Oak St</v>
          </cell>
          <cell r="AH316">
            <v>61</v>
          </cell>
          <cell r="AI316">
            <v>0.58056712963298196</v>
          </cell>
        </row>
        <row r="317">
          <cell r="AG317" t="str">
            <v>Campbell Ave &amp; Fullerton Ave</v>
          </cell>
          <cell r="AH317">
            <v>60</v>
          </cell>
          <cell r="AI317">
            <v>1.8511921296158107</v>
          </cell>
        </row>
        <row r="318">
          <cell r="AG318" t="str">
            <v>Larrabee St &amp; Menomonee St</v>
          </cell>
          <cell r="AH318">
            <v>59</v>
          </cell>
          <cell r="AI318">
            <v>0.57925925923336763</v>
          </cell>
        </row>
        <row r="319">
          <cell r="AG319" t="str">
            <v>Kosciuszko Park</v>
          </cell>
          <cell r="AH319">
            <v>58</v>
          </cell>
          <cell r="AI319">
            <v>1.4758333333302289</v>
          </cell>
        </row>
        <row r="320">
          <cell r="AG320" t="str">
            <v>Washtenaw Ave &amp; Lawrence Ave</v>
          </cell>
          <cell r="AH320">
            <v>58</v>
          </cell>
          <cell r="AI320">
            <v>1.4356481481445371</v>
          </cell>
        </row>
        <row r="321">
          <cell r="AG321" t="str">
            <v>Leavitt St &amp; Division St</v>
          </cell>
          <cell r="AH321">
            <v>58</v>
          </cell>
          <cell r="AI321">
            <v>0.90656249999301508</v>
          </cell>
        </row>
        <row r="322">
          <cell r="AG322" t="str">
            <v>Emerald Ave &amp; 31st St</v>
          </cell>
          <cell r="AH322">
            <v>58</v>
          </cell>
          <cell r="AI322">
            <v>0.74873842591478024</v>
          </cell>
        </row>
        <row r="323">
          <cell r="AG323" t="str">
            <v>Woodlawn Ave &amp; Lake Park Ave</v>
          </cell>
          <cell r="AH323">
            <v>57</v>
          </cell>
          <cell r="AI323">
            <v>1.9530555555393221</v>
          </cell>
        </row>
        <row r="324">
          <cell r="AG324" t="str">
            <v>Lincoln Ave &amp; Belle Plaine Ave</v>
          </cell>
          <cell r="AH324">
            <v>57</v>
          </cell>
          <cell r="AI324">
            <v>0.69063657407241408</v>
          </cell>
        </row>
        <row r="325">
          <cell r="AG325" t="str">
            <v>Canal St &amp; Jackson Blvd</v>
          </cell>
          <cell r="AH325">
            <v>56</v>
          </cell>
          <cell r="AI325">
            <v>1.4223611110792262</v>
          </cell>
        </row>
        <row r="326">
          <cell r="AG326" t="str">
            <v>Western Ave &amp; Fillmore St</v>
          </cell>
          <cell r="AH326">
            <v>56</v>
          </cell>
          <cell r="AI326">
            <v>1.1912615740802721</v>
          </cell>
        </row>
        <row r="327">
          <cell r="AG327" t="str">
            <v>63rd St Beach</v>
          </cell>
          <cell r="AH327">
            <v>55</v>
          </cell>
          <cell r="AI327">
            <v>1.6011921296303626</v>
          </cell>
        </row>
        <row r="328">
          <cell r="AG328" t="str">
            <v>Southport Ave &amp; Clark St</v>
          </cell>
          <cell r="AH328">
            <v>55</v>
          </cell>
          <cell r="AI328">
            <v>1.0926620370446471</v>
          </cell>
        </row>
        <row r="329">
          <cell r="AG329" t="str">
            <v>Halsted St &amp; Polk St</v>
          </cell>
          <cell r="AH329">
            <v>55</v>
          </cell>
          <cell r="AI329">
            <v>0.95368055552535225</v>
          </cell>
        </row>
        <row r="330">
          <cell r="AG330" t="str">
            <v>Damen Ave &amp; Clybourn Ave</v>
          </cell>
          <cell r="AH330">
            <v>55</v>
          </cell>
          <cell r="AI330">
            <v>0.68771990734239807</v>
          </cell>
        </row>
        <row r="331">
          <cell r="AG331" t="str">
            <v>Clark St &amp; Columbia Ave</v>
          </cell>
          <cell r="AH331">
            <v>54</v>
          </cell>
          <cell r="AI331">
            <v>1.3630092592356959</v>
          </cell>
        </row>
        <row r="332">
          <cell r="AG332" t="str">
            <v>Morgan St &amp; 31st St</v>
          </cell>
          <cell r="AH332">
            <v>54</v>
          </cell>
          <cell r="AI332">
            <v>0.89755787038302515</v>
          </cell>
        </row>
        <row r="333">
          <cell r="AG333" t="str">
            <v>Ashland Ave &amp; Lake St</v>
          </cell>
          <cell r="AH333">
            <v>54</v>
          </cell>
          <cell r="AI333">
            <v>0.7223958333270275</v>
          </cell>
        </row>
        <row r="334">
          <cell r="AG334" t="str">
            <v>State St &amp; 35th St</v>
          </cell>
          <cell r="AH334">
            <v>53</v>
          </cell>
          <cell r="AI334">
            <v>1.0584490740729962</v>
          </cell>
        </row>
        <row r="335">
          <cell r="AG335" t="str">
            <v>Halsted St &amp; Roosevelt Rd</v>
          </cell>
          <cell r="AH335">
            <v>53</v>
          </cell>
          <cell r="AI335">
            <v>0.92754629627597751</v>
          </cell>
        </row>
        <row r="336">
          <cell r="AG336" t="str">
            <v>Leavitt St &amp; Belmont Ave</v>
          </cell>
          <cell r="AH336">
            <v>53</v>
          </cell>
          <cell r="AI336">
            <v>0.58479166666074889</v>
          </cell>
        </row>
        <row r="337">
          <cell r="AG337" t="str">
            <v>Morgan St &amp; Polk St</v>
          </cell>
          <cell r="AH337">
            <v>52</v>
          </cell>
          <cell r="AI337">
            <v>0.76236111107573379</v>
          </cell>
        </row>
        <row r="338">
          <cell r="AG338" t="str">
            <v>Lincoln Ave &amp; Winona St</v>
          </cell>
          <cell r="AH338">
            <v>51</v>
          </cell>
          <cell r="AI338">
            <v>2.7753125000162981</v>
          </cell>
        </row>
        <row r="339">
          <cell r="AG339" t="str">
            <v>Halsted St &amp; 18th St</v>
          </cell>
          <cell r="AH339">
            <v>51</v>
          </cell>
          <cell r="AI339">
            <v>1.3941782407273422</v>
          </cell>
        </row>
        <row r="340">
          <cell r="AG340" t="str">
            <v>Warren Park West</v>
          </cell>
          <cell r="AH340">
            <v>50</v>
          </cell>
          <cell r="AI340">
            <v>1.508935185156588</v>
          </cell>
        </row>
        <row r="341">
          <cell r="AG341" t="str">
            <v>California Ave &amp; Byron St</v>
          </cell>
          <cell r="AH341">
            <v>50</v>
          </cell>
          <cell r="AI341">
            <v>1.1372800926401396</v>
          </cell>
        </row>
        <row r="342">
          <cell r="AG342" t="str">
            <v>Damen Ave &amp; Cullerton St</v>
          </cell>
          <cell r="AH342">
            <v>49</v>
          </cell>
          <cell r="AI342">
            <v>1.1749305555422325</v>
          </cell>
        </row>
        <row r="343">
          <cell r="AG343" t="str">
            <v>May St &amp; Cullerton St</v>
          </cell>
          <cell r="AH343">
            <v>49</v>
          </cell>
          <cell r="AI343">
            <v>0.72515046296757646</v>
          </cell>
        </row>
        <row r="344">
          <cell r="AG344" t="str">
            <v>Ashland Ave &amp; Belle Plaine Ave</v>
          </cell>
          <cell r="AH344">
            <v>49</v>
          </cell>
          <cell r="AI344">
            <v>0.65445601852115942</v>
          </cell>
        </row>
        <row r="345">
          <cell r="AG345" t="str">
            <v>Racine Ave &amp; Congress Pkwy</v>
          </cell>
          <cell r="AH345">
            <v>49</v>
          </cell>
          <cell r="AI345">
            <v>0.50834490739362082</v>
          </cell>
        </row>
        <row r="346">
          <cell r="AG346" t="str">
            <v>Sheridan Rd &amp; Greenleaf Ave</v>
          </cell>
          <cell r="AH346">
            <v>48</v>
          </cell>
          <cell r="AI346">
            <v>0.88452546296321088</v>
          </cell>
        </row>
        <row r="347">
          <cell r="AG347" t="str">
            <v>Claremont Ave &amp; Hirsch St</v>
          </cell>
          <cell r="AH347">
            <v>48</v>
          </cell>
          <cell r="AI347">
            <v>0.83592592597415205</v>
          </cell>
        </row>
        <row r="348">
          <cell r="AG348" t="str">
            <v>Damen Ave &amp; Wellington Ave</v>
          </cell>
          <cell r="AH348">
            <v>48</v>
          </cell>
          <cell r="AI348">
            <v>0.62232638888963265</v>
          </cell>
        </row>
        <row r="349">
          <cell r="AG349" t="str">
            <v>Harper Ave &amp; 59th St</v>
          </cell>
          <cell r="AH349">
            <v>47</v>
          </cell>
          <cell r="AI349">
            <v>1.4321759259109967</v>
          </cell>
        </row>
        <row r="350">
          <cell r="AG350" t="str">
            <v>Central Park Ave &amp; North Ave</v>
          </cell>
          <cell r="AH350">
            <v>47</v>
          </cell>
          <cell r="AI350">
            <v>1.2396296296501532</v>
          </cell>
        </row>
        <row r="351">
          <cell r="AG351" t="str">
            <v>Calumet Ave &amp; 21st St</v>
          </cell>
          <cell r="AH351">
            <v>47</v>
          </cell>
          <cell r="AI351">
            <v>1.171006944430701</v>
          </cell>
        </row>
        <row r="352">
          <cell r="AG352" t="str">
            <v>Clark St &amp; Elmdale Ave</v>
          </cell>
          <cell r="AH352">
            <v>46</v>
          </cell>
          <cell r="AI352">
            <v>2.0766666666822857</v>
          </cell>
        </row>
        <row r="353">
          <cell r="AG353" t="str">
            <v>Cottage Grove Ave &amp; Oakwood Blvd</v>
          </cell>
          <cell r="AH353">
            <v>46</v>
          </cell>
          <cell r="AI353">
            <v>1.8218634259246755</v>
          </cell>
        </row>
        <row r="354">
          <cell r="AG354" t="str">
            <v>Archer (Damen) Ave &amp; 37th St</v>
          </cell>
          <cell r="AH354">
            <v>46</v>
          </cell>
          <cell r="AI354">
            <v>1.0289236110984348</v>
          </cell>
        </row>
        <row r="355">
          <cell r="AG355" t="str">
            <v>Monticello Ave &amp; Irving Park Rd</v>
          </cell>
          <cell r="AH355">
            <v>46</v>
          </cell>
          <cell r="AI355">
            <v>0.72535879627685063</v>
          </cell>
        </row>
        <row r="356">
          <cell r="AG356" t="str">
            <v>Clinton St &amp; Tilden St</v>
          </cell>
          <cell r="AH356">
            <v>46</v>
          </cell>
          <cell r="AI356">
            <v>0.70434027774899732</v>
          </cell>
        </row>
        <row r="357">
          <cell r="AG357" t="str">
            <v>Lincoln Ave &amp; Addison St</v>
          </cell>
          <cell r="AH357">
            <v>46</v>
          </cell>
          <cell r="AI357">
            <v>0.66222222218493698</v>
          </cell>
        </row>
        <row r="358">
          <cell r="AG358" t="str">
            <v>Richmond St &amp; Diversey Ave</v>
          </cell>
          <cell r="AH358">
            <v>45</v>
          </cell>
          <cell r="AI358">
            <v>1.8119791666686069</v>
          </cell>
        </row>
        <row r="359">
          <cell r="AG359" t="str">
            <v>McCormick Place</v>
          </cell>
          <cell r="AH359">
            <v>45</v>
          </cell>
          <cell r="AI359">
            <v>1.3188194444373948</v>
          </cell>
        </row>
        <row r="360">
          <cell r="AG360" t="str">
            <v>Clinton St &amp; 18th St</v>
          </cell>
          <cell r="AH360">
            <v>43</v>
          </cell>
          <cell r="AI360">
            <v>0.98835648150270572</v>
          </cell>
        </row>
        <row r="361">
          <cell r="AG361" t="str">
            <v>Eastlake Ter &amp; Rogers Ave</v>
          </cell>
          <cell r="AH361">
            <v>42</v>
          </cell>
          <cell r="AI361">
            <v>3.2275578703265637</v>
          </cell>
        </row>
        <row r="362">
          <cell r="AG362" t="str">
            <v>Calumet Ave &amp; 51st St</v>
          </cell>
          <cell r="AH362">
            <v>42</v>
          </cell>
          <cell r="AI362">
            <v>3.0733333333773771</v>
          </cell>
        </row>
        <row r="363">
          <cell r="AG363" t="str">
            <v>Dorchester Ave &amp; 49th St</v>
          </cell>
          <cell r="AH363">
            <v>42</v>
          </cell>
          <cell r="AI363">
            <v>1.6595486111473292</v>
          </cell>
        </row>
        <row r="364">
          <cell r="AG364" t="str">
            <v>Western Ave &amp; Granville Ave</v>
          </cell>
          <cell r="AH364">
            <v>42</v>
          </cell>
          <cell r="AI364">
            <v>1.3998148147948086</v>
          </cell>
        </row>
        <row r="365">
          <cell r="AG365" t="str">
            <v>University Library (NU)</v>
          </cell>
          <cell r="AH365">
            <v>42</v>
          </cell>
          <cell r="AI365">
            <v>1.2851041666799574</v>
          </cell>
        </row>
        <row r="366">
          <cell r="AG366" t="str">
            <v>Wentworth Ave &amp; 24th St (Temp)</v>
          </cell>
          <cell r="AH366">
            <v>42</v>
          </cell>
          <cell r="AI366">
            <v>1.2805671296227956</v>
          </cell>
        </row>
        <row r="367">
          <cell r="AG367" t="str">
            <v>Wood St &amp; Taylor St (Temp)</v>
          </cell>
          <cell r="AH367">
            <v>42</v>
          </cell>
          <cell r="AI367">
            <v>0.7587731481398805</v>
          </cell>
        </row>
        <row r="368">
          <cell r="AG368" t="str">
            <v>Loomis St &amp; Jackson Blvd</v>
          </cell>
          <cell r="AH368">
            <v>42</v>
          </cell>
          <cell r="AI368">
            <v>0.67069444442313397</v>
          </cell>
        </row>
        <row r="369">
          <cell r="AG369" t="str">
            <v>Racine Ave &amp; Washington Blvd</v>
          </cell>
          <cell r="AH369">
            <v>42</v>
          </cell>
          <cell r="AI369">
            <v>0.54379629628965631</v>
          </cell>
        </row>
        <row r="370">
          <cell r="AG370" t="str">
            <v>Calumet Ave &amp; 33rd St</v>
          </cell>
          <cell r="AH370">
            <v>41</v>
          </cell>
          <cell r="AI370">
            <v>1.4896527777673327</v>
          </cell>
        </row>
        <row r="371">
          <cell r="AG371" t="str">
            <v>Jeffery Blvd &amp; 67th St</v>
          </cell>
          <cell r="AH371">
            <v>41</v>
          </cell>
          <cell r="AI371">
            <v>1.3499305555378669</v>
          </cell>
        </row>
        <row r="372">
          <cell r="AG372" t="str">
            <v>Troy St &amp; Elston Ave</v>
          </cell>
          <cell r="AH372">
            <v>41</v>
          </cell>
          <cell r="AI372">
            <v>0.752268518510391</v>
          </cell>
        </row>
        <row r="373">
          <cell r="AG373" t="str">
            <v>Winchester Ave &amp; Elston Ave</v>
          </cell>
          <cell r="AH373">
            <v>41</v>
          </cell>
          <cell r="AI373">
            <v>0.5483564814858255</v>
          </cell>
        </row>
        <row r="374">
          <cell r="AG374" t="str">
            <v>Shields Ave &amp; 28th Pl</v>
          </cell>
          <cell r="AH374">
            <v>41</v>
          </cell>
          <cell r="AI374">
            <v>0.43156250000174623</v>
          </cell>
        </row>
        <row r="375">
          <cell r="AG375" t="str">
            <v>Francisco Ave &amp; Foster Ave</v>
          </cell>
          <cell r="AH375">
            <v>40</v>
          </cell>
          <cell r="AI375">
            <v>0.99525462962628808</v>
          </cell>
        </row>
        <row r="376">
          <cell r="AG376" t="str">
            <v>Spaulding Ave &amp; Division St</v>
          </cell>
          <cell r="AH376">
            <v>40</v>
          </cell>
          <cell r="AI376">
            <v>0.91814814817917068</v>
          </cell>
        </row>
        <row r="377">
          <cell r="AG377" t="str">
            <v>Leavitt St &amp; Lawrence Ave</v>
          </cell>
          <cell r="AH377">
            <v>39</v>
          </cell>
          <cell r="AI377">
            <v>1.3793055555506726</v>
          </cell>
        </row>
        <row r="378">
          <cell r="AG378" t="str">
            <v>South Shore Dr &amp; 67th St</v>
          </cell>
          <cell r="AH378">
            <v>39</v>
          </cell>
          <cell r="AI378">
            <v>1.1728935185383307</v>
          </cell>
        </row>
        <row r="379">
          <cell r="AG379" t="str">
            <v>Paulina St &amp; Montrose Ave</v>
          </cell>
          <cell r="AH379">
            <v>39</v>
          </cell>
          <cell r="AI379">
            <v>0.6781481481375522</v>
          </cell>
        </row>
        <row r="380">
          <cell r="AG380" t="str">
            <v>Budlong Woods Library</v>
          </cell>
          <cell r="AH380">
            <v>38</v>
          </cell>
          <cell r="AI380">
            <v>0.9605324073927477</v>
          </cell>
        </row>
        <row r="381">
          <cell r="AG381" t="str">
            <v>Damen Ave &amp; Sunnyside Ave</v>
          </cell>
          <cell r="AH381">
            <v>38</v>
          </cell>
          <cell r="AI381">
            <v>0.8082060185042792</v>
          </cell>
        </row>
        <row r="382">
          <cell r="AG382" t="str">
            <v>Central Park Ave &amp; Elbridge Ave</v>
          </cell>
          <cell r="AH382">
            <v>37</v>
          </cell>
          <cell r="AI382">
            <v>0.85170138889952796</v>
          </cell>
        </row>
        <row r="383">
          <cell r="AG383" t="str">
            <v>Laflin St &amp; Cullerton St</v>
          </cell>
          <cell r="AH383">
            <v>36</v>
          </cell>
          <cell r="AI383">
            <v>1.4187615740447654</v>
          </cell>
        </row>
        <row r="384">
          <cell r="AG384" t="str">
            <v>Prairie Ave &amp; 43rd St</v>
          </cell>
          <cell r="AH384">
            <v>36</v>
          </cell>
          <cell r="AI384">
            <v>1.3586805555823958</v>
          </cell>
        </row>
        <row r="385">
          <cell r="AG385" t="str">
            <v>Kedzie Ave &amp; Leland Ave</v>
          </cell>
          <cell r="AH385">
            <v>36</v>
          </cell>
          <cell r="AI385">
            <v>1.3299999999580905</v>
          </cell>
        </row>
        <row r="386">
          <cell r="AG386" t="str">
            <v>Greenview Ave &amp; Jarvis Ave</v>
          </cell>
          <cell r="AH386">
            <v>36</v>
          </cell>
          <cell r="AI386">
            <v>0.97489583335118368</v>
          </cell>
        </row>
        <row r="387">
          <cell r="AG387" t="str">
            <v>Damen Ave &amp; Walnut (Lake) St</v>
          </cell>
          <cell r="AH387">
            <v>36</v>
          </cell>
          <cell r="AI387">
            <v>0.39557870374846971</v>
          </cell>
        </row>
        <row r="388">
          <cell r="AG388" t="str">
            <v>Cottage Grove Ave &amp; 47th St</v>
          </cell>
          <cell r="AH388">
            <v>35</v>
          </cell>
          <cell r="AI388">
            <v>1.1770833333139308</v>
          </cell>
        </row>
        <row r="389">
          <cell r="AG389" t="str">
            <v>Clark St &amp; Schreiber Ave</v>
          </cell>
          <cell r="AH389">
            <v>35</v>
          </cell>
          <cell r="AI389">
            <v>1.1513657407267601</v>
          </cell>
        </row>
        <row r="390">
          <cell r="AG390" t="str">
            <v>Cottage Grove Ave &amp; 51st St</v>
          </cell>
          <cell r="AH390">
            <v>35</v>
          </cell>
          <cell r="AI390">
            <v>0.8221875000235741</v>
          </cell>
        </row>
        <row r="391">
          <cell r="AG391" t="str">
            <v>Wood St &amp; 35th St</v>
          </cell>
          <cell r="AH391">
            <v>34</v>
          </cell>
          <cell r="AI391">
            <v>1.4994907407599385</v>
          </cell>
        </row>
        <row r="392">
          <cell r="AG392" t="str">
            <v>Indiana Ave &amp; 26th St</v>
          </cell>
          <cell r="AH392">
            <v>34</v>
          </cell>
          <cell r="AI392">
            <v>0.97450231479888316</v>
          </cell>
        </row>
        <row r="393">
          <cell r="AG393" t="str">
            <v>Clinton St &amp; Polk St</v>
          </cell>
          <cell r="AH393">
            <v>34</v>
          </cell>
          <cell r="AI393">
            <v>0.69901620371092577</v>
          </cell>
        </row>
        <row r="394">
          <cell r="AG394" t="str">
            <v>Bernard St &amp; Elston Ave</v>
          </cell>
          <cell r="AH394">
            <v>33</v>
          </cell>
          <cell r="AI394">
            <v>3.5465162037071423</v>
          </cell>
        </row>
        <row r="395">
          <cell r="AG395" t="str">
            <v>Elston Ave &amp; Wabansia Ave</v>
          </cell>
          <cell r="AH395">
            <v>33</v>
          </cell>
          <cell r="AI395">
            <v>1.5654861111179343</v>
          </cell>
        </row>
        <row r="396">
          <cell r="AG396" t="str">
            <v>Halsted St &amp; 21st St</v>
          </cell>
          <cell r="AH396">
            <v>33</v>
          </cell>
          <cell r="AI396">
            <v>0.46388888888759539</v>
          </cell>
        </row>
        <row r="397">
          <cell r="AG397" t="str">
            <v>Avers Ave &amp; Belmont Ave</v>
          </cell>
          <cell r="AH397">
            <v>33</v>
          </cell>
          <cell r="AI397">
            <v>0.42503472222597338</v>
          </cell>
        </row>
        <row r="398">
          <cell r="AG398" t="str">
            <v>Sawyer Ave &amp; Irving Park Rd</v>
          </cell>
          <cell r="AH398">
            <v>32</v>
          </cell>
          <cell r="AI398">
            <v>1.5294212962762685</v>
          </cell>
        </row>
        <row r="399">
          <cell r="AG399" t="str">
            <v>Malcolm X College Vaccination Site</v>
          </cell>
          <cell r="AH399">
            <v>32</v>
          </cell>
          <cell r="AI399">
            <v>1.2872453703530482</v>
          </cell>
        </row>
        <row r="400">
          <cell r="AG400" t="str">
            <v>MLK Jr Dr &amp; 47th St</v>
          </cell>
          <cell r="AH400">
            <v>32</v>
          </cell>
          <cell r="AI400">
            <v>0.86685185186797753</v>
          </cell>
        </row>
        <row r="401">
          <cell r="AG401" t="str">
            <v>MLK Jr Dr &amp; Pershing Rd</v>
          </cell>
          <cell r="AH401">
            <v>32</v>
          </cell>
          <cell r="AI401">
            <v>0.84069444445049157</v>
          </cell>
        </row>
        <row r="402">
          <cell r="AG402" t="str">
            <v>Western Ave &amp; 21st St</v>
          </cell>
          <cell r="AH402">
            <v>32</v>
          </cell>
          <cell r="AI402">
            <v>0.58652777777751908</v>
          </cell>
        </row>
        <row r="403">
          <cell r="AG403" t="str">
            <v>Leavitt St &amp; Addison St</v>
          </cell>
          <cell r="AH403">
            <v>32</v>
          </cell>
          <cell r="AI403">
            <v>0.57681712963676546</v>
          </cell>
        </row>
        <row r="404">
          <cell r="AG404" t="str">
            <v>Morgan Ave &amp; 14th Pl</v>
          </cell>
          <cell r="AH404">
            <v>32</v>
          </cell>
          <cell r="AI404">
            <v>0.48527777777781012</v>
          </cell>
        </row>
        <row r="405">
          <cell r="AG405" t="str">
            <v>N Green St &amp; W Lake St</v>
          </cell>
          <cell r="AH405">
            <v>32</v>
          </cell>
          <cell r="AI405">
            <v>0.41317129630624549</v>
          </cell>
        </row>
        <row r="406">
          <cell r="AG406" t="str">
            <v>Shields Ave &amp; 31st St</v>
          </cell>
          <cell r="AH406">
            <v>31</v>
          </cell>
          <cell r="AI406">
            <v>1.5553587962640449</v>
          </cell>
        </row>
        <row r="407">
          <cell r="AG407" t="str">
            <v>Smith Park</v>
          </cell>
          <cell r="AH407">
            <v>31</v>
          </cell>
          <cell r="AI407">
            <v>0.59357638889923692</v>
          </cell>
        </row>
        <row r="408">
          <cell r="AG408" t="str">
            <v>Wentworth Ave &amp; 33rd St</v>
          </cell>
          <cell r="AH408">
            <v>31</v>
          </cell>
          <cell r="AI408">
            <v>0.4983217592453002</v>
          </cell>
        </row>
        <row r="409">
          <cell r="AG409" t="str">
            <v>Loomis St &amp; Archer Ave</v>
          </cell>
          <cell r="AH409">
            <v>31</v>
          </cell>
          <cell r="AI409">
            <v>0.42862268517637858</v>
          </cell>
        </row>
        <row r="410">
          <cell r="AG410" t="str">
            <v>Western Ave &amp; Congress Pkwy</v>
          </cell>
          <cell r="AH410">
            <v>30</v>
          </cell>
          <cell r="AI410">
            <v>1.7588888889004011</v>
          </cell>
        </row>
        <row r="411">
          <cell r="AG411" t="str">
            <v>Kedzie Ave &amp; Bryn Mawr Ave</v>
          </cell>
          <cell r="AH411">
            <v>30</v>
          </cell>
          <cell r="AI411">
            <v>1.1404745370455203</v>
          </cell>
        </row>
        <row r="412">
          <cell r="AG412" t="str">
            <v>Wallace St &amp; 35th St</v>
          </cell>
          <cell r="AH412">
            <v>30</v>
          </cell>
          <cell r="AI412">
            <v>0.91353009258455131</v>
          </cell>
        </row>
        <row r="413">
          <cell r="AG413" t="str">
            <v>Western Ave &amp; Roscoe St</v>
          </cell>
          <cell r="AH413">
            <v>30</v>
          </cell>
          <cell r="AI413">
            <v>0.75922453704697546</v>
          </cell>
        </row>
        <row r="414">
          <cell r="AG414" t="str">
            <v>Halsted St &amp; North Branch St</v>
          </cell>
          <cell r="AH414">
            <v>30</v>
          </cell>
          <cell r="AI414">
            <v>0.42526620370335877</v>
          </cell>
        </row>
        <row r="415">
          <cell r="AG415" t="str">
            <v>Central Park Blvd &amp; 5th Ave</v>
          </cell>
          <cell r="AH415">
            <v>29</v>
          </cell>
          <cell r="AI415">
            <v>1.866597222207929</v>
          </cell>
        </row>
        <row r="416">
          <cell r="AG416" t="str">
            <v>Paulina St &amp; Howard St</v>
          </cell>
          <cell r="AH416">
            <v>29</v>
          </cell>
          <cell r="AI416">
            <v>0.62122685185750015</v>
          </cell>
        </row>
        <row r="417">
          <cell r="AG417" t="str">
            <v>Canal St &amp; Harrison St</v>
          </cell>
          <cell r="AH417">
            <v>29</v>
          </cell>
          <cell r="AI417">
            <v>0.45232638888410293</v>
          </cell>
        </row>
        <row r="418">
          <cell r="AG418" t="str">
            <v>Kimball Ave &amp; Belmont Ave</v>
          </cell>
          <cell r="AH418">
            <v>29</v>
          </cell>
          <cell r="AI418">
            <v>0.42434027777198935</v>
          </cell>
        </row>
        <row r="419">
          <cell r="AG419" t="str">
            <v>Glenwood Ave &amp; Touhy Ave</v>
          </cell>
          <cell r="AH419">
            <v>28</v>
          </cell>
          <cell r="AI419">
            <v>0.78859953704522923</v>
          </cell>
        </row>
        <row r="420">
          <cell r="AG420" t="str">
            <v>Talman Ave &amp; Addison St</v>
          </cell>
          <cell r="AH420">
            <v>28</v>
          </cell>
          <cell r="AI420">
            <v>0.62796296295709908</v>
          </cell>
        </row>
        <row r="421">
          <cell r="AG421" t="str">
            <v>Oakley Ave &amp; Irving Park Rd</v>
          </cell>
          <cell r="AH421">
            <v>28</v>
          </cell>
          <cell r="AI421">
            <v>0.59377314813173143</v>
          </cell>
        </row>
        <row r="422">
          <cell r="AG422" t="str">
            <v>Prairie Ave &amp; Garfield Blvd</v>
          </cell>
          <cell r="AH422">
            <v>28</v>
          </cell>
          <cell r="AI422">
            <v>0.54344907408813015</v>
          </cell>
        </row>
        <row r="423">
          <cell r="AG423" t="str">
            <v>Clark St &amp; Lunt Ave</v>
          </cell>
          <cell r="AH423">
            <v>28</v>
          </cell>
          <cell r="AI423">
            <v>0.35628472219832474</v>
          </cell>
        </row>
        <row r="424">
          <cell r="AG424" t="str">
            <v>W Oakdale Ave &amp; N Broadway</v>
          </cell>
          <cell r="AH424">
            <v>28</v>
          </cell>
          <cell r="AI424">
            <v>0.22901620371703757</v>
          </cell>
        </row>
        <row r="425">
          <cell r="AG425" t="str">
            <v>Stony Island Ave &amp; 71st St</v>
          </cell>
          <cell r="AH425">
            <v>27</v>
          </cell>
          <cell r="AI425">
            <v>3.0024884259328246</v>
          </cell>
        </row>
        <row r="426">
          <cell r="AG426" t="str">
            <v>Cottage Grove Ave &amp; 43rd St</v>
          </cell>
          <cell r="AH426">
            <v>27</v>
          </cell>
          <cell r="AI426">
            <v>1.4119444444440887</v>
          </cell>
        </row>
        <row r="427">
          <cell r="AG427" t="str">
            <v>Kedzie Ave &amp; Chicago Ave</v>
          </cell>
          <cell r="AH427">
            <v>27</v>
          </cell>
          <cell r="AI427">
            <v>0.7223263888809015</v>
          </cell>
        </row>
        <row r="428">
          <cell r="AG428" t="str">
            <v>Valli Produce - Evanston Plaza</v>
          </cell>
          <cell r="AH428">
            <v>27</v>
          </cell>
          <cell r="AI428">
            <v>0.5332291666418314</v>
          </cell>
        </row>
        <row r="429">
          <cell r="AG429" t="str">
            <v>Elizabeth St &amp; 92nd St</v>
          </cell>
          <cell r="AH429">
            <v>26</v>
          </cell>
          <cell r="AI429">
            <v>17.492986111130449</v>
          </cell>
        </row>
        <row r="430">
          <cell r="AG430" t="str">
            <v>Oakley Ave &amp; Touhy Ave</v>
          </cell>
          <cell r="AH430">
            <v>26</v>
          </cell>
          <cell r="AI430">
            <v>2.9089583333552582</v>
          </cell>
        </row>
        <row r="431">
          <cell r="AG431" t="str">
            <v>Christiana Ave &amp; Lawrence Ave</v>
          </cell>
          <cell r="AH431">
            <v>26</v>
          </cell>
          <cell r="AI431">
            <v>1.105925925905467</v>
          </cell>
        </row>
        <row r="432">
          <cell r="AG432" t="str">
            <v>Evanston Civic Center</v>
          </cell>
          <cell r="AH432">
            <v>26</v>
          </cell>
          <cell r="AI432">
            <v>0.96002314816723811</v>
          </cell>
        </row>
        <row r="433">
          <cell r="AG433" t="str">
            <v>Ridge Blvd &amp; Howard St</v>
          </cell>
          <cell r="AH433">
            <v>26</v>
          </cell>
          <cell r="AI433">
            <v>0.58444444445194677</v>
          </cell>
        </row>
        <row r="434">
          <cell r="AG434" t="str">
            <v>Keystone Ave &amp; Fullerton Ave</v>
          </cell>
          <cell r="AH434">
            <v>26</v>
          </cell>
          <cell r="AI434">
            <v>0.53505787037283881</v>
          </cell>
        </row>
        <row r="435">
          <cell r="AG435" t="str">
            <v>Avondale Ave &amp; Irving Park Rd</v>
          </cell>
          <cell r="AH435">
            <v>26</v>
          </cell>
          <cell r="AI435">
            <v>0.5331597222466371</v>
          </cell>
        </row>
        <row r="436">
          <cell r="AG436" t="str">
            <v>Austin Blvd &amp; Madison St</v>
          </cell>
          <cell r="AH436">
            <v>25</v>
          </cell>
          <cell r="AI436">
            <v>0.99795138890476665</v>
          </cell>
        </row>
        <row r="437">
          <cell r="AG437" t="str">
            <v>Racine Ave &amp; 15th St</v>
          </cell>
          <cell r="AH437">
            <v>25</v>
          </cell>
          <cell r="AI437">
            <v>0.77375000000029104</v>
          </cell>
        </row>
        <row r="438">
          <cell r="AG438" t="str">
            <v>Kedzie Ave &amp; Foster Ave</v>
          </cell>
          <cell r="AH438">
            <v>25</v>
          </cell>
          <cell r="AI438">
            <v>0.60028935186710441</v>
          </cell>
        </row>
        <row r="439">
          <cell r="AG439" t="str">
            <v>Calumet Ave &amp; 35th St</v>
          </cell>
          <cell r="AH439">
            <v>25</v>
          </cell>
          <cell r="AI439">
            <v>0.55936342592030996</v>
          </cell>
        </row>
        <row r="440">
          <cell r="AG440" t="str">
            <v>Halsted St &amp; 35th St</v>
          </cell>
          <cell r="AH440">
            <v>25</v>
          </cell>
          <cell r="AI440">
            <v>0.35869212963007158</v>
          </cell>
        </row>
        <row r="441">
          <cell r="AG441" t="str">
            <v>State St &amp; 95th St</v>
          </cell>
          <cell r="AH441">
            <v>24</v>
          </cell>
          <cell r="AI441">
            <v>0.90219907408027211</v>
          </cell>
        </row>
        <row r="442">
          <cell r="AG442" t="str">
            <v>Western Ave &amp; 24th St</v>
          </cell>
          <cell r="AH442">
            <v>24</v>
          </cell>
          <cell r="AI442">
            <v>0.70496527778595919</v>
          </cell>
        </row>
        <row r="443">
          <cell r="AG443" t="str">
            <v>Kildare Ave &amp; Montrose Ave</v>
          </cell>
          <cell r="AH443">
            <v>24</v>
          </cell>
          <cell r="AI443">
            <v>0.62039351850398816</v>
          </cell>
        </row>
        <row r="444">
          <cell r="AG444" t="str">
            <v>Damen Ave &amp; Pershing Rd</v>
          </cell>
          <cell r="AH444">
            <v>24</v>
          </cell>
          <cell r="AI444">
            <v>0.53791666669712868</v>
          </cell>
        </row>
        <row r="445">
          <cell r="AG445" t="str">
            <v>2112 W Peterson Ave</v>
          </cell>
          <cell r="AH445">
            <v>24</v>
          </cell>
          <cell r="AI445">
            <v>0.51037037037895061</v>
          </cell>
        </row>
        <row r="446">
          <cell r="AG446" t="str">
            <v>Rockwell St &amp; Eastwood Ave</v>
          </cell>
          <cell r="AH446">
            <v>24</v>
          </cell>
          <cell r="AI446">
            <v>0.46038194444554392</v>
          </cell>
        </row>
        <row r="447">
          <cell r="AG447" t="str">
            <v>Central St &amp; Girard Ave</v>
          </cell>
          <cell r="AH447">
            <v>23</v>
          </cell>
          <cell r="AI447">
            <v>1.1832175925883348</v>
          </cell>
        </row>
        <row r="448">
          <cell r="AG448" t="str">
            <v>St. Louis Ave &amp; Balmoral Ave</v>
          </cell>
          <cell r="AH448">
            <v>23</v>
          </cell>
          <cell r="AI448">
            <v>0.58045138889428927</v>
          </cell>
        </row>
        <row r="449">
          <cell r="AG449" t="str">
            <v>Stony Island Ave &amp; 64th St</v>
          </cell>
          <cell r="AH449">
            <v>23</v>
          </cell>
          <cell r="AI449">
            <v>0.45976851850718958</v>
          </cell>
        </row>
        <row r="450">
          <cell r="AG450" t="str">
            <v>California Ave &amp; 21st St</v>
          </cell>
          <cell r="AH450">
            <v>23</v>
          </cell>
          <cell r="AI450">
            <v>0.44053240738139721</v>
          </cell>
        </row>
        <row r="451">
          <cell r="AG451" t="str">
            <v>Indiana Ave &amp; 31st St</v>
          </cell>
          <cell r="AH451">
            <v>23</v>
          </cell>
          <cell r="AI451">
            <v>0.42798611110629281</v>
          </cell>
        </row>
        <row r="452">
          <cell r="AG452" t="str">
            <v>Ravenswood Ave &amp; Berteau Ave</v>
          </cell>
          <cell r="AH452">
            <v>23</v>
          </cell>
          <cell r="AI452">
            <v>0.26238425924384501</v>
          </cell>
        </row>
        <row r="453">
          <cell r="AG453" t="str">
            <v>Drake Ave &amp; Addison St</v>
          </cell>
          <cell r="AH453">
            <v>22</v>
          </cell>
          <cell r="AI453">
            <v>0.43572916666016681</v>
          </cell>
        </row>
        <row r="454">
          <cell r="AG454" t="str">
            <v>Central St Metra</v>
          </cell>
          <cell r="AH454">
            <v>21</v>
          </cell>
          <cell r="AI454">
            <v>0.9125578703606152</v>
          </cell>
        </row>
        <row r="455">
          <cell r="AG455" t="str">
            <v>Stony Island Ave &amp; 67th St</v>
          </cell>
          <cell r="AH455">
            <v>21</v>
          </cell>
          <cell r="AI455">
            <v>0.8451157407471328</v>
          </cell>
        </row>
        <row r="456">
          <cell r="AG456" t="str">
            <v>Knox Ave &amp; Montrose Ave</v>
          </cell>
          <cell r="AH456">
            <v>21</v>
          </cell>
          <cell r="AI456">
            <v>0.48505787035537651</v>
          </cell>
        </row>
        <row r="457">
          <cell r="AG457" t="str">
            <v>Ridge Blvd &amp; Touhy Ave</v>
          </cell>
          <cell r="AH457">
            <v>21</v>
          </cell>
          <cell r="AI457">
            <v>0.42047453705890803</v>
          </cell>
        </row>
        <row r="458">
          <cell r="AG458" t="str">
            <v>Emerald Ave &amp; 28th St</v>
          </cell>
          <cell r="AH458">
            <v>21</v>
          </cell>
          <cell r="AI458">
            <v>0.40127314814162673</v>
          </cell>
        </row>
        <row r="459">
          <cell r="AG459" t="str">
            <v>Campbell Ave &amp; Montrose Ave</v>
          </cell>
          <cell r="AH459">
            <v>21</v>
          </cell>
          <cell r="AI459">
            <v>0.32081018517055782</v>
          </cell>
        </row>
        <row r="460">
          <cell r="AG460" t="str">
            <v>Ogden Ave &amp; Congress Pkwy</v>
          </cell>
          <cell r="AH460">
            <v>21</v>
          </cell>
          <cell r="AI460">
            <v>0.229178240741021</v>
          </cell>
        </row>
        <row r="461">
          <cell r="AG461" t="str">
            <v>California Ave &amp; 23rd Pl</v>
          </cell>
          <cell r="AH461">
            <v>20</v>
          </cell>
          <cell r="AI461">
            <v>0.61800925924762851</v>
          </cell>
        </row>
        <row r="462">
          <cell r="AG462" t="str">
            <v>Pulaski Rd &amp; Eddy St (Temp)</v>
          </cell>
          <cell r="AH462">
            <v>20</v>
          </cell>
          <cell r="AI462">
            <v>0.53418981482536765</v>
          </cell>
        </row>
        <row r="463">
          <cell r="AG463" t="str">
            <v>Leavitt St &amp; Archer Ave</v>
          </cell>
          <cell r="AH463">
            <v>20</v>
          </cell>
          <cell r="AI463">
            <v>0.41109953702107305</v>
          </cell>
        </row>
        <row r="464">
          <cell r="AG464" t="str">
            <v>Ashland Ave &amp; 13th St</v>
          </cell>
          <cell r="AH464">
            <v>20</v>
          </cell>
          <cell r="AI464">
            <v>0.27594907409365987</v>
          </cell>
        </row>
        <row r="465">
          <cell r="AG465" t="str">
            <v>Hoyne Ave &amp; Balmoral Ave</v>
          </cell>
          <cell r="AH465">
            <v>20</v>
          </cell>
          <cell r="AI465">
            <v>0.21848379629955161</v>
          </cell>
        </row>
        <row r="466">
          <cell r="AG466" t="str">
            <v>Racine Ave &amp; 13th St</v>
          </cell>
          <cell r="AH466">
            <v>20</v>
          </cell>
          <cell r="AI466">
            <v>0.21054398149863118</v>
          </cell>
        </row>
        <row r="467">
          <cell r="AG467" t="str">
            <v>Western Ave &amp; Howard St</v>
          </cell>
          <cell r="AH467">
            <v>20</v>
          </cell>
          <cell r="AI467">
            <v>0.18253472220385447</v>
          </cell>
        </row>
        <row r="468">
          <cell r="AG468" t="str">
            <v>Milwaukee Ave &amp; Cuyler Ave</v>
          </cell>
          <cell r="AH468">
            <v>19</v>
          </cell>
          <cell r="AI468">
            <v>0.52750000001105946</v>
          </cell>
        </row>
        <row r="469">
          <cell r="AG469" t="str">
            <v>Manor Ave &amp; Leland Ave</v>
          </cell>
          <cell r="AH469">
            <v>19</v>
          </cell>
          <cell r="AI469">
            <v>0.44729166667821119</v>
          </cell>
        </row>
        <row r="470">
          <cell r="AG470" t="str">
            <v>Yates Blvd &amp; 75th St</v>
          </cell>
          <cell r="AH470">
            <v>18</v>
          </cell>
          <cell r="AI470">
            <v>0.63249999999970896</v>
          </cell>
        </row>
        <row r="471">
          <cell r="AG471" t="str">
            <v>Warren Park East</v>
          </cell>
          <cell r="AH471">
            <v>18</v>
          </cell>
          <cell r="AI471">
            <v>0.60998842593107838</v>
          </cell>
        </row>
        <row r="472">
          <cell r="AG472" t="str">
            <v>Clark St &amp; Jarvis Ave</v>
          </cell>
          <cell r="AH472">
            <v>18</v>
          </cell>
          <cell r="AI472">
            <v>0.23297453703708015</v>
          </cell>
        </row>
        <row r="473">
          <cell r="AG473" t="str">
            <v>Western Ave &amp; Monroe St</v>
          </cell>
          <cell r="AH473">
            <v>17</v>
          </cell>
          <cell r="AI473">
            <v>7.984687500000291</v>
          </cell>
        </row>
        <row r="474">
          <cell r="AG474" t="str">
            <v>Wabash Ave &amp; 87th St</v>
          </cell>
          <cell r="AH474">
            <v>17</v>
          </cell>
          <cell r="AI474">
            <v>2.0759143518444034</v>
          </cell>
        </row>
        <row r="475">
          <cell r="AG475" t="str">
            <v>Phillips Ave &amp; 79th St</v>
          </cell>
          <cell r="AH475">
            <v>17</v>
          </cell>
          <cell r="AI475">
            <v>1.4409953703507199</v>
          </cell>
        </row>
        <row r="476">
          <cell r="AG476" t="str">
            <v>Dauphin Ave &amp; 87th St</v>
          </cell>
          <cell r="AH476">
            <v>17</v>
          </cell>
          <cell r="AI476">
            <v>0.69880787035799585</v>
          </cell>
        </row>
        <row r="477">
          <cell r="AG477" t="str">
            <v>Halsted St &amp; 37th St</v>
          </cell>
          <cell r="AH477">
            <v>17</v>
          </cell>
          <cell r="AI477">
            <v>0.30543981482333038</v>
          </cell>
        </row>
        <row r="478">
          <cell r="AG478" t="str">
            <v>Dodge Ave &amp; Mulford St</v>
          </cell>
          <cell r="AH478">
            <v>17</v>
          </cell>
          <cell r="AI478">
            <v>0.30152777777402662</v>
          </cell>
        </row>
        <row r="479">
          <cell r="AG479" t="str">
            <v>Central Park Ave &amp; 24th St</v>
          </cell>
          <cell r="AH479">
            <v>17</v>
          </cell>
          <cell r="AI479">
            <v>0.29313657408056315</v>
          </cell>
        </row>
        <row r="480">
          <cell r="AG480" t="str">
            <v>Lawndale Ave &amp; 111th St</v>
          </cell>
          <cell r="AH480">
            <v>16</v>
          </cell>
          <cell r="AI480">
            <v>1.3999189814639976</v>
          </cell>
        </row>
        <row r="481">
          <cell r="AG481" t="str">
            <v>Ogden Ave &amp; Roosevelt Rd</v>
          </cell>
          <cell r="AH481">
            <v>16</v>
          </cell>
          <cell r="AI481">
            <v>0.3474421296195942</v>
          </cell>
        </row>
        <row r="482">
          <cell r="AG482" t="str">
            <v>South Shore Dr &amp; 74th St</v>
          </cell>
          <cell r="AH482">
            <v>16</v>
          </cell>
          <cell r="AI482">
            <v>0.33623842591623543</v>
          </cell>
        </row>
        <row r="483">
          <cell r="AG483" t="str">
            <v>Jeffery Blvd &amp; 71st St</v>
          </cell>
          <cell r="AH483">
            <v>15</v>
          </cell>
          <cell r="AI483">
            <v>0.62793981481081573</v>
          </cell>
        </row>
        <row r="484">
          <cell r="AG484" t="str">
            <v>Drake Ave &amp; Montrose Ave</v>
          </cell>
          <cell r="AH484">
            <v>15</v>
          </cell>
          <cell r="AI484">
            <v>0.53498842591943685</v>
          </cell>
        </row>
        <row r="485">
          <cell r="AG485" t="str">
            <v>Austin Blvd &amp; Lake St</v>
          </cell>
          <cell r="AH485">
            <v>15</v>
          </cell>
          <cell r="AI485">
            <v>0.36868055556260515</v>
          </cell>
        </row>
        <row r="486">
          <cell r="AG486" t="str">
            <v>Chicago State University</v>
          </cell>
          <cell r="AH486">
            <v>15</v>
          </cell>
          <cell r="AI486">
            <v>0.32885416665521916</v>
          </cell>
        </row>
        <row r="487">
          <cell r="AG487" t="str">
            <v>Central Ave &amp; Chicago Ave</v>
          </cell>
          <cell r="AH487">
            <v>15</v>
          </cell>
          <cell r="AI487">
            <v>0.32229166667821119</v>
          </cell>
        </row>
        <row r="488">
          <cell r="AG488" t="str">
            <v>Big Marsh Park</v>
          </cell>
          <cell r="AH488">
            <v>14</v>
          </cell>
          <cell r="AI488">
            <v>2.3325231481503579</v>
          </cell>
        </row>
        <row r="489">
          <cell r="AG489" t="str">
            <v>Hermitage Ave &amp; Polk St</v>
          </cell>
          <cell r="AH489">
            <v>14</v>
          </cell>
          <cell r="AI489">
            <v>0.54901620370219462</v>
          </cell>
        </row>
        <row r="490">
          <cell r="AG490" t="str">
            <v>Albany Ave &amp; Montrose Ave</v>
          </cell>
          <cell r="AH490">
            <v>14</v>
          </cell>
          <cell r="AI490">
            <v>0.34305555553874001</v>
          </cell>
        </row>
        <row r="491">
          <cell r="AG491" t="str">
            <v>Winchester (Ravenswood) Ave &amp; Balmoral Ave</v>
          </cell>
          <cell r="AH491">
            <v>14</v>
          </cell>
          <cell r="AI491">
            <v>0.28805555555300089</v>
          </cell>
        </row>
        <row r="492">
          <cell r="AG492" t="str">
            <v>Damen Ave &amp; Coulter St</v>
          </cell>
          <cell r="AH492">
            <v>14</v>
          </cell>
          <cell r="AI492">
            <v>0.24432870370947057</v>
          </cell>
        </row>
        <row r="493">
          <cell r="AG493" t="str">
            <v>Cottage Grove Ave &amp; 63rd St</v>
          </cell>
          <cell r="AH493">
            <v>14</v>
          </cell>
          <cell r="AI493">
            <v>0.22584490740700858</v>
          </cell>
        </row>
        <row r="494">
          <cell r="AG494" t="str">
            <v>Greenwood Ave &amp; 79th St</v>
          </cell>
          <cell r="AH494">
            <v>14</v>
          </cell>
          <cell r="AI494">
            <v>0.15218750001804437</v>
          </cell>
        </row>
        <row r="495">
          <cell r="AG495" t="str">
            <v>Racine Ave &amp; 35th St</v>
          </cell>
          <cell r="AH495">
            <v>14</v>
          </cell>
          <cell r="AI495">
            <v>0.13578703703387873</v>
          </cell>
        </row>
        <row r="496">
          <cell r="AG496" t="str">
            <v>Jeffery Blvd &amp; 76th St</v>
          </cell>
          <cell r="AH496">
            <v>13</v>
          </cell>
          <cell r="AI496">
            <v>1.4539930555474712</v>
          </cell>
        </row>
        <row r="497">
          <cell r="AG497" t="str">
            <v>Keystone Ave &amp; Montrose Ave</v>
          </cell>
          <cell r="AH497">
            <v>13</v>
          </cell>
          <cell r="AI497">
            <v>0.44909722222655546</v>
          </cell>
        </row>
        <row r="498">
          <cell r="AG498" t="str">
            <v>Cottage Grove Ave &amp; 71st St</v>
          </cell>
          <cell r="AH498">
            <v>13</v>
          </cell>
          <cell r="AI498">
            <v>0.44585648147040047</v>
          </cell>
        </row>
        <row r="499">
          <cell r="AG499" t="str">
            <v>Prospect Sq &amp; 91st St</v>
          </cell>
          <cell r="AH499">
            <v>13</v>
          </cell>
          <cell r="AI499">
            <v>0.35622685186535819</v>
          </cell>
        </row>
        <row r="500">
          <cell r="AG500" t="str">
            <v>Western Ave &amp; Lunt Ave</v>
          </cell>
          <cell r="AH500">
            <v>13</v>
          </cell>
          <cell r="AI500">
            <v>0.34430555557628395</v>
          </cell>
        </row>
        <row r="501">
          <cell r="AG501" t="str">
            <v>Fairfield Ave &amp; Roosevelt Rd</v>
          </cell>
          <cell r="AH501">
            <v>13</v>
          </cell>
          <cell r="AI501">
            <v>0.28640046299551614</v>
          </cell>
        </row>
        <row r="502">
          <cell r="AG502" t="str">
            <v>Stony Island Ave &amp; 75th St</v>
          </cell>
          <cell r="AH502">
            <v>13</v>
          </cell>
          <cell r="AI502">
            <v>0.26954861111880746</v>
          </cell>
        </row>
        <row r="503">
          <cell r="AG503" t="str">
            <v>DuSable Museum</v>
          </cell>
          <cell r="AH503">
            <v>13</v>
          </cell>
          <cell r="AI503">
            <v>0.18645833332993789</v>
          </cell>
        </row>
        <row r="504">
          <cell r="AG504" t="str">
            <v>Kedzie Ave &amp; Lake St</v>
          </cell>
          <cell r="AH504">
            <v>13</v>
          </cell>
          <cell r="AI504">
            <v>0.18644675927498611</v>
          </cell>
        </row>
        <row r="505">
          <cell r="AG505" t="str">
            <v>Western Blvd &amp; 48th Pl</v>
          </cell>
          <cell r="AH505">
            <v>13</v>
          </cell>
          <cell r="AI505">
            <v>0.18113425924093463</v>
          </cell>
        </row>
        <row r="506">
          <cell r="AG506" t="str">
            <v>Artesian Ave &amp; Hubbard St</v>
          </cell>
          <cell r="AH506">
            <v>13</v>
          </cell>
          <cell r="AI506">
            <v>0.16664351852523396</v>
          </cell>
        </row>
        <row r="507">
          <cell r="AG507" t="str">
            <v>Cherry Ave &amp; Blackhawk St</v>
          </cell>
          <cell r="AH507">
            <v>13</v>
          </cell>
          <cell r="AI507">
            <v>0.12733796296379296</v>
          </cell>
        </row>
        <row r="508">
          <cell r="AG508" t="str">
            <v>Cicero Ave &amp; Lake St</v>
          </cell>
          <cell r="AH508">
            <v>12</v>
          </cell>
          <cell r="AI508">
            <v>1.8056365740849287</v>
          </cell>
        </row>
        <row r="509">
          <cell r="AG509" t="str">
            <v>Central Ave &amp; Lake St</v>
          </cell>
          <cell r="AH509">
            <v>12</v>
          </cell>
          <cell r="AI509">
            <v>0.27391203704610234</v>
          </cell>
        </row>
        <row r="510">
          <cell r="AG510" t="str">
            <v>MLK Jr Dr &amp; 56th St</v>
          </cell>
          <cell r="AH510">
            <v>12</v>
          </cell>
          <cell r="AI510">
            <v>0.24256944443914108</v>
          </cell>
        </row>
        <row r="511">
          <cell r="AG511" t="str">
            <v>Indiana Ave &amp; 40th St</v>
          </cell>
          <cell r="AH511">
            <v>12</v>
          </cell>
          <cell r="AI511">
            <v>0.22961805555678438</v>
          </cell>
        </row>
        <row r="512">
          <cell r="AG512" t="str">
            <v>Cottage Grove Ave &amp; 83rd St</v>
          </cell>
          <cell r="AH512">
            <v>12</v>
          </cell>
          <cell r="AI512">
            <v>0.22405092591361608</v>
          </cell>
        </row>
        <row r="513">
          <cell r="AG513" t="str">
            <v>Ashland Ave &amp; Archer Ave</v>
          </cell>
          <cell r="AH513">
            <v>12</v>
          </cell>
          <cell r="AI513">
            <v>0.18972222221054835</v>
          </cell>
        </row>
        <row r="514">
          <cell r="AG514" t="str">
            <v>Ashland Ave &amp; 50th St</v>
          </cell>
          <cell r="AH514">
            <v>12</v>
          </cell>
          <cell r="AI514">
            <v>0.16547453702514758</v>
          </cell>
        </row>
        <row r="515">
          <cell r="AG515" t="str">
            <v>Maplewood Ave &amp; Peterson Ave</v>
          </cell>
          <cell r="AH515">
            <v>12</v>
          </cell>
          <cell r="AI515">
            <v>0.14322916664241347</v>
          </cell>
        </row>
        <row r="516">
          <cell r="AG516" t="str">
            <v>Conservatory Dr &amp; Lake St</v>
          </cell>
          <cell r="AH516">
            <v>12</v>
          </cell>
          <cell r="AI516">
            <v>0.10320601851708489</v>
          </cell>
        </row>
        <row r="517">
          <cell r="AG517" t="str">
            <v>Eggleston Ave &amp; 92nd St</v>
          </cell>
          <cell r="AH517">
            <v>11</v>
          </cell>
          <cell r="AI517">
            <v>1.2895717592546134</v>
          </cell>
        </row>
        <row r="518">
          <cell r="AG518" t="str">
            <v>Burnham Greenway &amp; 105th St</v>
          </cell>
          <cell r="AH518">
            <v>11</v>
          </cell>
          <cell r="AI518">
            <v>0.65740740740147885</v>
          </cell>
        </row>
        <row r="519">
          <cell r="AG519" t="str">
            <v>Kedzie Ave &amp; 21st St</v>
          </cell>
          <cell r="AH519">
            <v>11</v>
          </cell>
          <cell r="AI519">
            <v>0.29866898148611654</v>
          </cell>
        </row>
        <row r="520">
          <cell r="AG520" t="str">
            <v>California Ave &amp; Lake St</v>
          </cell>
          <cell r="AH520">
            <v>11</v>
          </cell>
          <cell r="AI520">
            <v>0.29240740741806803</v>
          </cell>
        </row>
        <row r="521">
          <cell r="AG521" t="str">
            <v>Vernon Ave &amp; 107th St</v>
          </cell>
          <cell r="AH521">
            <v>11</v>
          </cell>
          <cell r="AI521">
            <v>0.24047453700768529</v>
          </cell>
        </row>
        <row r="522">
          <cell r="AG522" t="str">
            <v>Albany Ave &amp; 26th St</v>
          </cell>
          <cell r="AH522">
            <v>11</v>
          </cell>
          <cell r="AI522">
            <v>0.19813657407212304</v>
          </cell>
        </row>
        <row r="523">
          <cell r="AG523" t="str">
            <v>Kedzie Ave &amp; Roosevelt Rd</v>
          </cell>
          <cell r="AH523">
            <v>11</v>
          </cell>
          <cell r="AI523">
            <v>0.18785879630013369</v>
          </cell>
        </row>
        <row r="524">
          <cell r="AG524" t="str">
            <v>Walden Pkwy &amp; 100th St</v>
          </cell>
          <cell r="AH524">
            <v>11</v>
          </cell>
          <cell r="AI524">
            <v>0.17807870369870216</v>
          </cell>
        </row>
        <row r="525">
          <cell r="AG525" t="str">
            <v>Kilbourn Ave &amp; Milwaukee Ave</v>
          </cell>
          <cell r="AH525">
            <v>11</v>
          </cell>
          <cell r="AI525">
            <v>0.17745370370539604</v>
          </cell>
        </row>
        <row r="526">
          <cell r="AG526" t="str">
            <v>Pulaski Rd &amp; Congress Pkwy</v>
          </cell>
          <cell r="AH526">
            <v>10</v>
          </cell>
          <cell r="AI526">
            <v>0.2539236111115315</v>
          </cell>
        </row>
        <row r="527">
          <cell r="AG527" t="str">
            <v>Central Park Ave &amp; Ogden Ave</v>
          </cell>
          <cell r="AH527">
            <v>10</v>
          </cell>
          <cell r="AI527">
            <v>0.20464120369433658</v>
          </cell>
        </row>
        <row r="528">
          <cell r="AG528" t="str">
            <v>State St &amp; 29th St</v>
          </cell>
          <cell r="AH528">
            <v>10</v>
          </cell>
          <cell r="AI528">
            <v>0.19875000000320142</v>
          </cell>
        </row>
        <row r="529">
          <cell r="AG529" t="str">
            <v>Ellis Ave &amp; 83rd St</v>
          </cell>
          <cell r="AH529">
            <v>10</v>
          </cell>
          <cell r="AI529">
            <v>0.18565972220676485</v>
          </cell>
        </row>
        <row r="530">
          <cell r="AG530" t="str">
            <v>Greenwood Ave &amp; 97th St</v>
          </cell>
          <cell r="AH530">
            <v>10</v>
          </cell>
          <cell r="AI530">
            <v>0.15797453703271458</v>
          </cell>
        </row>
        <row r="531">
          <cell r="AG531" t="str">
            <v>Normal Ave &amp; Archer Ave</v>
          </cell>
          <cell r="AH531">
            <v>10</v>
          </cell>
          <cell r="AI531">
            <v>0.13773148146719905</v>
          </cell>
        </row>
        <row r="532">
          <cell r="AG532" t="str">
            <v>Racine Ave &amp; Garfield Blvd</v>
          </cell>
          <cell r="AH532">
            <v>9</v>
          </cell>
          <cell r="AI532">
            <v>1.2383449074040982</v>
          </cell>
        </row>
        <row r="533">
          <cell r="AG533" t="str">
            <v>Halsted St &amp; 73rd St</v>
          </cell>
          <cell r="AH533">
            <v>9</v>
          </cell>
          <cell r="AI533">
            <v>1.1471759259293322</v>
          </cell>
        </row>
        <row r="534">
          <cell r="AG534" t="str">
            <v>Dorchester Ave &amp; 63rd St</v>
          </cell>
          <cell r="AH534">
            <v>9</v>
          </cell>
          <cell r="AI534">
            <v>0.90197916667966638</v>
          </cell>
        </row>
        <row r="535">
          <cell r="AG535" t="str">
            <v>Cornell Dr &amp; Hayes Dr</v>
          </cell>
          <cell r="AH535">
            <v>9</v>
          </cell>
          <cell r="AI535">
            <v>0.49586805556464242</v>
          </cell>
        </row>
        <row r="536">
          <cell r="AG536" t="str">
            <v>Lincolnwood Dr &amp; Central St</v>
          </cell>
          <cell r="AH536">
            <v>9</v>
          </cell>
          <cell r="AI536">
            <v>0.30899305555794854</v>
          </cell>
        </row>
        <row r="537">
          <cell r="AG537" t="str">
            <v>Dodge Ave &amp; Church St</v>
          </cell>
          <cell r="AH537">
            <v>9</v>
          </cell>
          <cell r="AI537">
            <v>0.20513888888672227</v>
          </cell>
        </row>
        <row r="538">
          <cell r="AG538" t="str">
            <v>Torrence Ave &amp; 126th Pl</v>
          </cell>
          <cell r="AH538">
            <v>9</v>
          </cell>
          <cell r="AI538">
            <v>0.18403935185051523</v>
          </cell>
        </row>
        <row r="539">
          <cell r="AG539" t="str">
            <v>State St &amp; 123rd St</v>
          </cell>
          <cell r="AH539">
            <v>9</v>
          </cell>
          <cell r="AI539">
            <v>0.12640046296291985</v>
          </cell>
        </row>
        <row r="540">
          <cell r="AG540" t="str">
            <v>Commercial Ave &amp; 130th St</v>
          </cell>
          <cell r="AH540">
            <v>9</v>
          </cell>
          <cell r="AI540">
            <v>0.12638888888614019</v>
          </cell>
        </row>
        <row r="541">
          <cell r="AG541" t="str">
            <v>Latrobe Ave &amp; Chicago Ave</v>
          </cell>
          <cell r="AH541">
            <v>8</v>
          </cell>
          <cell r="AI541">
            <v>1.3598611111083301</v>
          </cell>
        </row>
        <row r="542">
          <cell r="AG542" t="str">
            <v>Avenue O &amp; 118th St</v>
          </cell>
          <cell r="AH542">
            <v>8</v>
          </cell>
          <cell r="AI542">
            <v>0.23781250001047738</v>
          </cell>
        </row>
        <row r="543">
          <cell r="AG543" t="str">
            <v>Cottage Grove Ave &amp; 111th Pl</v>
          </cell>
          <cell r="AH543">
            <v>8</v>
          </cell>
          <cell r="AI543">
            <v>0.21817129630653653</v>
          </cell>
        </row>
        <row r="544">
          <cell r="AG544" t="str">
            <v>Rainbow Beach</v>
          </cell>
          <cell r="AH544">
            <v>8</v>
          </cell>
          <cell r="AI544">
            <v>0.19959490741894115</v>
          </cell>
        </row>
        <row r="545">
          <cell r="AG545" t="str">
            <v>Kostner Ave &amp; Adams St</v>
          </cell>
          <cell r="AH545">
            <v>8</v>
          </cell>
          <cell r="AI545">
            <v>0.16016203703475185</v>
          </cell>
        </row>
        <row r="546">
          <cell r="AG546" t="str">
            <v>Ashland Ave &amp; McDowell Ave</v>
          </cell>
          <cell r="AH546">
            <v>8</v>
          </cell>
          <cell r="AI546">
            <v>0.12792824073403608</v>
          </cell>
        </row>
        <row r="547">
          <cell r="AG547" t="str">
            <v>Dodge Ave &amp; Main St</v>
          </cell>
          <cell r="AH547">
            <v>8</v>
          </cell>
          <cell r="AI547">
            <v>9.6909722218697425E-2</v>
          </cell>
        </row>
        <row r="548">
          <cell r="AG548" t="str">
            <v>Wentworth Ave &amp; 35th St</v>
          </cell>
          <cell r="AH548">
            <v>8</v>
          </cell>
          <cell r="AI548">
            <v>9.5717592579603661E-2</v>
          </cell>
        </row>
        <row r="549">
          <cell r="AG549" t="str">
            <v>Halsted St &amp; Archer Ave</v>
          </cell>
          <cell r="AH549">
            <v>8</v>
          </cell>
          <cell r="AI549">
            <v>7.0717592599976342E-2</v>
          </cell>
        </row>
        <row r="550">
          <cell r="AG550" t="str">
            <v>Western &amp; 28th - Velasquez Institute Vaccination Site</v>
          </cell>
          <cell r="AH550">
            <v>8</v>
          </cell>
          <cell r="AI550">
            <v>5.7418981479713693E-2</v>
          </cell>
        </row>
        <row r="551">
          <cell r="AG551" t="str">
            <v>California Ave &amp; 26th St</v>
          </cell>
          <cell r="AH551">
            <v>7</v>
          </cell>
          <cell r="AI551">
            <v>1.1935300925906631</v>
          </cell>
        </row>
        <row r="552">
          <cell r="AG552" t="str">
            <v>Avenue O &amp; 134th St</v>
          </cell>
          <cell r="AH552">
            <v>7</v>
          </cell>
          <cell r="AI552">
            <v>0.36127314814075362</v>
          </cell>
        </row>
        <row r="553">
          <cell r="AG553" t="str">
            <v>Phillips Ave &amp; 83rd St</v>
          </cell>
          <cell r="AH553">
            <v>7</v>
          </cell>
          <cell r="AI553">
            <v>0.3473611111039645</v>
          </cell>
        </row>
        <row r="554">
          <cell r="AG554" t="str">
            <v>Ewing Ave &amp; Burnham Greenway</v>
          </cell>
          <cell r="AH554">
            <v>7</v>
          </cell>
          <cell r="AI554">
            <v>0.33006944442604436</v>
          </cell>
        </row>
        <row r="555">
          <cell r="AG555" t="str">
            <v>Bennett Ave &amp; 79th St</v>
          </cell>
          <cell r="AH555">
            <v>7</v>
          </cell>
          <cell r="AI555">
            <v>0.27369212963094469</v>
          </cell>
        </row>
        <row r="556">
          <cell r="AG556" t="str">
            <v>Marquette Ave &amp; 89th St</v>
          </cell>
          <cell r="AH556">
            <v>7</v>
          </cell>
          <cell r="AI556">
            <v>0.24799768519733334</v>
          </cell>
        </row>
        <row r="557">
          <cell r="AG557" t="str">
            <v>State St &amp; 54th St</v>
          </cell>
          <cell r="AH557">
            <v>7</v>
          </cell>
          <cell r="AI557">
            <v>0.2124189814858255</v>
          </cell>
        </row>
        <row r="558">
          <cell r="AG558" t="str">
            <v>Baltimore Ave &amp; 87th St</v>
          </cell>
          <cell r="AH558">
            <v>7</v>
          </cell>
          <cell r="AI558">
            <v>0.20517361110250931</v>
          </cell>
        </row>
        <row r="559">
          <cell r="AG559" t="str">
            <v>Clyde Ave &amp; 87th St</v>
          </cell>
          <cell r="AH559">
            <v>7</v>
          </cell>
          <cell r="AI559">
            <v>0.20112268519005738</v>
          </cell>
        </row>
        <row r="560">
          <cell r="AG560" t="str">
            <v>Halsted St &amp; 111th St</v>
          </cell>
          <cell r="AH560">
            <v>7</v>
          </cell>
          <cell r="AI560">
            <v>0.19603009259299142</v>
          </cell>
        </row>
        <row r="561">
          <cell r="AG561" t="str">
            <v>Washtenaw Ave &amp; Ogden Ave</v>
          </cell>
          <cell r="AH561">
            <v>7</v>
          </cell>
          <cell r="AI561">
            <v>0.18591435185226146</v>
          </cell>
        </row>
        <row r="562">
          <cell r="AG562" t="str">
            <v>Wolcott Ave &amp; Fargo Ave</v>
          </cell>
          <cell r="AH562">
            <v>7</v>
          </cell>
          <cell r="AI562">
            <v>0.17204861110803904</v>
          </cell>
        </row>
        <row r="563">
          <cell r="AG563" t="str">
            <v>Stony Island Ave &amp; 82nd St</v>
          </cell>
          <cell r="AH563">
            <v>7</v>
          </cell>
          <cell r="AI563">
            <v>0.16269675926014315</v>
          </cell>
        </row>
        <row r="564">
          <cell r="AG564" t="str">
            <v>Eberhart Ave &amp; 61st St</v>
          </cell>
          <cell r="AH564">
            <v>7</v>
          </cell>
          <cell r="AI564">
            <v>0.1607175926110358</v>
          </cell>
        </row>
        <row r="565">
          <cell r="AG565" t="str">
            <v>Eberhart Ave &amp; 131st St</v>
          </cell>
          <cell r="AH565">
            <v>7</v>
          </cell>
          <cell r="AI565">
            <v>0.12443287036148831</v>
          </cell>
        </row>
        <row r="566">
          <cell r="AG566" t="str">
            <v>Kilbourn Ave &amp; Irving Park Rd</v>
          </cell>
          <cell r="AH566">
            <v>7</v>
          </cell>
          <cell r="AI566">
            <v>9.9571759259561077E-2</v>
          </cell>
        </row>
        <row r="567">
          <cell r="AG567" t="str">
            <v>Elmwood Ave &amp; Austin St</v>
          </cell>
          <cell r="AH567">
            <v>7</v>
          </cell>
          <cell r="AI567">
            <v>9.3252314800338354E-2</v>
          </cell>
        </row>
        <row r="568">
          <cell r="AG568" t="str">
            <v>N Southport Ave &amp; W Newport Ave</v>
          </cell>
          <cell r="AH568">
            <v>7</v>
          </cell>
          <cell r="AI568">
            <v>7.6898148152395152E-2</v>
          </cell>
        </row>
        <row r="569">
          <cell r="AG569" t="str">
            <v>Halsted St &amp; 47th Pl</v>
          </cell>
          <cell r="AH569">
            <v>7</v>
          </cell>
          <cell r="AI569">
            <v>6.3715277756273281E-2</v>
          </cell>
        </row>
        <row r="570">
          <cell r="AG570" t="str">
            <v>Wabash Ave &amp; 83rd St</v>
          </cell>
          <cell r="AH570">
            <v>7</v>
          </cell>
          <cell r="AI570">
            <v>5.3935185183945578E-2</v>
          </cell>
        </row>
        <row r="571">
          <cell r="AG571" t="str">
            <v>Clark St &amp; Touhy Ave</v>
          </cell>
          <cell r="AH571">
            <v>7</v>
          </cell>
          <cell r="AI571">
            <v>5.039351853338303E-2</v>
          </cell>
        </row>
        <row r="572">
          <cell r="AG572" t="str">
            <v>Commercial Ave &amp; 83rd St</v>
          </cell>
          <cell r="AH572">
            <v>6</v>
          </cell>
          <cell r="AI572">
            <v>1.148958333338669</v>
          </cell>
        </row>
        <row r="573">
          <cell r="AG573" t="str">
            <v>Perry Ave &amp; 69th St</v>
          </cell>
          <cell r="AH573">
            <v>6</v>
          </cell>
          <cell r="AI573">
            <v>1.0857175925921183</v>
          </cell>
        </row>
        <row r="574">
          <cell r="AG574" t="str">
            <v>Vernon Ave &amp; 75th St</v>
          </cell>
          <cell r="AH574">
            <v>6</v>
          </cell>
          <cell r="AI574">
            <v>0.17082175926771015</v>
          </cell>
        </row>
        <row r="575">
          <cell r="AG575" t="str">
            <v>Ashland Ave &amp; 78th St</v>
          </cell>
          <cell r="AH575">
            <v>6</v>
          </cell>
          <cell r="AI575">
            <v>0.158900462964084</v>
          </cell>
        </row>
        <row r="576">
          <cell r="AG576" t="str">
            <v>Stewart Ave &amp; 83rd St</v>
          </cell>
          <cell r="AH576">
            <v>6</v>
          </cell>
          <cell r="AI576">
            <v>0.10611111111938953</v>
          </cell>
        </row>
        <row r="577">
          <cell r="AG577" t="str">
            <v>Western Ave &amp; 104th St</v>
          </cell>
          <cell r="AH577">
            <v>6</v>
          </cell>
          <cell r="AI577">
            <v>9.6631944434193429E-2</v>
          </cell>
        </row>
        <row r="578">
          <cell r="AG578" t="str">
            <v>Cottage Grove Ave &amp; 67th St</v>
          </cell>
          <cell r="AH578">
            <v>6</v>
          </cell>
          <cell r="AI578">
            <v>9.0335648143081926E-2</v>
          </cell>
        </row>
        <row r="579">
          <cell r="AG579" t="str">
            <v>Princeton Ave &amp; 47th St</v>
          </cell>
          <cell r="AH579">
            <v>6</v>
          </cell>
          <cell r="AI579">
            <v>9.0034722226846498E-2</v>
          </cell>
        </row>
        <row r="580">
          <cell r="AG580" t="str">
            <v>Bosworth Ave &amp; Howard St</v>
          </cell>
          <cell r="AH580">
            <v>6</v>
          </cell>
          <cell r="AI580">
            <v>5.6296296279469971E-2</v>
          </cell>
        </row>
        <row r="581">
          <cell r="AG581" t="str">
            <v>Eggleston Ave &amp; 69th St</v>
          </cell>
          <cell r="AH581">
            <v>6</v>
          </cell>
          <cell r="AI581">
            <v>2.487268517143093E-2</v>
          </cell>
        </row>
        <row r="582">
          <cell r="AG582" t="str">
            <v>State St &amp; 79th St</v>
          </cell>
          <cell r="AH582">
            <v>5</v>
          </cell>
          <cell r="AI582">
            <v>2.1457291666665697</v>
          </cell>
        </row>
        <row r="583">
          <cell r="AG583" t="str">
            <v>Halsted &amp; 63rd - Kennedy-King Vaccination Site</v>
          </cell>
          <cell r="AH583">
            <v>5</v>
          </cell>
          <cell r="AI583">
            <v>1.1615393518586643</v>
          </cell>
        </row>
        <row r="584">
          <cell r="AG584" t="str">
            <v>Kedzie Ave &amp; Harrison St</v>
          </cell>
          <cell r="AH584">
            <v>5</v>
          </cell>
          <cell r="AI584">
            <v>1.1123495370338787</v>
          </cell>
        </row>
        <row r="585">
          <cell r="AG585" t="str">
            <v>Eberhart Ave &amp; 91st St</v>
          </cell>
          <cell r="AH585">
            <v>5</v>
          </cell>
          <cell r="AI585">
            <v>0.35939814814628335</v>
          </cell>
        </row>
        <row r="586">
          <cell r="AG586" t="str">
            <v>Houston Ave &amp; 92nd St</v>
          </cell>
          <cell r="AH586">
            <v>5</v>
          </cell>
          <cell r="AI586">
            <v>0.2587384259168175</v>
          </cell>
        </row>
        <row r="587">
          <cell r="AG587" t="str">
            <v>Kenton Ave &amp; Madison St</v>
          </cell>
          <cell r="AH587">
            <v>5</v>
          </cell>
          <cell r="AI587">
            <v>0.13049768518976634</v>
          </cell>
        </row>
        <row r="588">
          <cell r="AG588" t="str">
            <v>Greenwood Ave &amp; 91st St</v>
          </cell>
          <cell r="AH588">
            <v>5</v>
          </cell>
          <cell r="AI588">
            <v>0.10863425926800119</v>
          </cell>
        </row>
        <row r="589">
          <cell r="AG589" t="str">
            <v>State St &amp; Pershing Rd</v>
          </cell>
          <cell r="AH589">
            <v>5</v>
          </cell>
          <cell r="AI589">
            <v>0.10765046296728542</v>
          </cell>
        </row>
        <row r="590">
          <cell r="AG590" t="str">
            <v>Cottage Grove Ave &amp; 78th St</v>
          </cell>
          <cell r="AH590">
            <v>5</v>
          </cell>
          <cell r="AI590">
            <v>7.1250000000873115E-2</v>
          </cell>
        </row>
        <row r="591">
          <cell r="AG591" t="str">
            <v>Seeley Ave &amp; Garfield Blvd</v>
          </cell>
          <cell r="AH591">
            <v>5</v>
          </cell>
          <cell r="AI591">
            <v>6.9270833337213844E-2</v>
          </cell>
        </row>
        <row r="592">
          <cell r="AG592" t="str">
            <v>Princeton Ave &amp; Garfield Blvd</v>
          </cell>
          <cell r="AH592">
            <v>5</v>
          </cell>
          <cell r="AI592">
            <v>5.8773148157342803E-2</v>
          </cell>
        </row>
        <row r="593">
          <cell r="AG593" t="str">
            <v>Vernon Ave &amp; 79th St</v>
          </cell>
          <cell r="AH593">
            <v>5</v>
          </cell>
          <cell r="AI593">
            <v>5.5856481485534459E-2</v>
          </cell>
        </row>
        <row r="594">
          <cell r="AG594" t="str">
            <v>Cicero Ave &amp; Quincy St</v>
          </cell>
          <cell r="AH594">
            <v>5</v>
          </cell>
          <cell r="AI594">
            <v>5.0891203711216804E-2</v>
          </cell>
        </row>
        <row r="595">
          <cell r="AG595" t="str">
            <v>Damen Ave &amp; Wabansia Ave</v>
          </cell>
          <cell r="AH595">
            <v>5</v>
          </cell>
          <cell r="AI595">
            <v>4.9745370364689734E-2</v>
          </cell>
        </row>
        <row r="596">
          <cell r="AG596" t="str">
            <v>Michigan Ave &amp; 71st St</v>
          </cell>
          <cell r="AH596">
            <v>4</v>
          </cell>
          <cell r="AI596">
            <v>1.7345370370312594</v>
          </cell>
        </row>
        <row r="597">
          <cell r="AG597" t="str">
            <v>Dauphin Ave &amp; 103rd St</v>
          </cell>
          <cell r="AH597">
            <v>4</v>
          </cell>
          <cell r="AI597">
            <v>1.1498958333322662</v>
          </cell>
        </row>
        <row r="598">
          <cell r="AG598" t="str">
            <v>Halsted St &amp; 78th St</v>
          </cell>
          <cell r="AH598">
            <v>4</v>
          </cell>
          <cell r="AI598">
            <v>0.44971064814308193</v>
          </cell>
        </row>
        <row r="599">
          <cell r="AG599" t="str">
            <v>Major Taylor Trail &amp; 124th St</v>
          </cell>
          <cell r="AH599">
            <v>4</v>
          </cell>
          <cell r="AI599">
            <v>0.18001157406979473</v>
          </cell>
        </row>
        <row r="600">
          <cell r="AG600" t="str">
            <v>Indiana Ave &amp; 103rd St</v>
          </cell>
          <cell r="AH600">
            <v>4</v>
          </cell>
          <cell r="AI600">
            <v>0.14490740741166519</v>
          </cell>
        </row>
        <row r="601">
          <cell r="AG601" t="str">
            <v>Pulaski Rd &amp; Lake St</v>
          </cell>
          <cell r="AH601">
            <v>4</v>
          </cell>
          <cell r="AI601">
            <v>0.13487268517928896</v>
          </cell>
        </row>
        <row r="602">
          <cell r="AG602" t="str">
            <v>Kedzie Ave &amp; 110th St</v>
          </cell>
          <cell r="AH602">
            <v>4</v>
          </cell>
          <cell r="AI602">
            <v>0.11481481481314404</v>
          </cell>
        </row>
        <row r="603">
          <cell r="AG603" t="str">
            <v>Evans Ave &amp; 75th St</v>
          </cell>
          <cell r="AH603">
            <v>4</v>
          </cell>
          <cell r="AI603">
            <v>0.10481481481110677</v>
          </cell>
        </row>
        <row r="604">
          <cell r="AG604" t="str">
            <v>Summit Ave &amp; 86th St</v>
          </cell>
          <cell r="AH604">
            <v>4</v>
          </cell>
          <cell r="AI604">
            <v>6.6261574072996154E-2</v>
          </cell>
        </row>
        <row r="605">
          <cell r="AG605" t="str">
            <v>MLK Jr Dr &amp; 63rd St</v>
          </cell>
          <cell r="AH605">
            <v>4</v>
          </cell>
          <cell r="AI605">
            <v>6.2592592599685304E-2</v>
          </cell>
        </row>
        <row r="606">
          <cell r="AG606" t="str">
            <v>Sacramento Blvd &amp; Franklin Blvd</v>
          </cell>
          <cell r="AH606">
            <v>4</v>
          </cell>
          <cell r="AI606">
            <v>5.9479166659002658E-2</v>
          </cell>
        </row>
        <row r="607">
          <cell r="AG607" t="str">
            <v>Stony Island Ave &amp; South Chicago Ave</v>
          </cell>
          <cell r="AH607">
            <v>4</v>
          </cell>
          <cell r="AI607">
            <v>4.6493055546307005E-2</v>
          </cell>
        </row>
        <row r="608">
          <cell r="AG608" t="str">
            <v>Western Ave &amp; 111th St</v>
          </cell>
          <cell r="AH608">
            <v>4</v>
          </cell>
          <cell r="AI608">
            <v>4.3634259258396924E-2</v>
          </cell>
        </row>
        <row r="609">
          <cell r="AG609" t="str">
            <v>Ashland Ave &amp; 74th St</v>
          </cell>
          <cell r="AH609">
            <v>4</v>
          </cell>
          <cell r="AI609">
            <v>3.959490740817273E-2</v>
          </cell>
        </row>
        <row r="610">
          <cell r="AG610" t="str">
            <v>Wentworth Ave &amp; 63rd St</v>
          </cell>
          <cell r="AH610">
            <v>4</v>
          </cell>
          <cell r="AI610">
            <v>3.3946759263926651E-2</v>
          </cell>
        </row>
        <row r="611">
          <cell r="AG611" t="str">
            <v>Central Ave &amp; Madison St</v>
          </cell>
          <cell r="AH611">
            <v>4</v>
          </cell>
          <cell r="AI611">
            <v>2.4687500001164153E-2</v>
          </cell>
        </row>
        <row r="612">
          <cell r="AG612" t="str">
            <v>May St &amp; 69th St</v>
          </cell>
          <cell r="AH612">
            <v>4</v>
          </cell>
          <cell r="AI612">
            <v>2.1759259259852115E-2</v>
          </cell>
        </row>
        <row r="613">
          <cell r="AG613" t="str">
            <v>East End Ave &amp; 87th St</v>
          </cell>
          <cell r="AH613">
            <v>3</v>
          </cell>
          <cell r="AI613">
            <v>13.400891203717038</v>
          </cell>
        </row>
        <row r="614">
          <cell r="AG614" t="str">
            <v>Ashland Ave &amp; 63rd St</v>
          </cell>
          <cell r="AH614">
            <v>3</v>
          </cell>
          <cell r="AI614">
            <v>1.077465277769079</v>
          </cell>
        </row>
        <row r="615">
          <cell r="AG615" t="str">
            <v>Laramie Ave &amp; Madison St</v>
          </cell>
          <cell r="AH615">
            <v>3</v>
          </cell>
          <cell r="AI615">
            <v>0.31194444445281988</v>
          </cell>
        </row>
        <row r="616">
          <cell r="AG616" t="str">
            <v>Laramie Ave &amp; Kinzie St</v>
          </cell>
          <cell r="AH616">
            <v>3</v>
          </cell>
          <cell r="AI616">
            <v>0.10267361111618811</v>
          </cell>
        </row>
        <row r="617">
          <cell r="AG617" t="str">
            <v>Exchange Ave &amp; 79th St</v>
          </cell>
          <cell r="AH617">
            <v>3</v>
          </cell>
          <cell r="AI617">
            <v>9.0555555565515533E-2</v>
          </cell>
        </row>
        <row r="618">
          <cell r="AG618" t="str">
            <v>Central Ave &amp; Harrison St</v>
          </cell>
          <cell r="AH618">
            <v>3</v>
          </cell>
          <cell r="AI618">
            <v>8.1886574072996154E-2</v>
          </cell>
        </row>
        <row r="619">
          <cell r="AG619" t="str">
            <v>Torrence Ave &amp; 106th St</v>
          </cell>
          <cell r="AH619">
            <v>3</v>
          </cell>
          <cell r="AI619">
            <v>6.878472221433185E-2</v>
          </cell>
        </row>
        <row r="620">
          <cell r="AG620" t="str">
            <v>Hoyne Ave &amp; 47th St</v>
          </cell>
          <cell r="AH620">
            <v>3</v>
          </cell>
          <cell r="AI620">
            <v>4.2858796296059154E-2</v>
          </cell>
        </row>
        <row r="621">
          <cell r="AG621" t="str">
            <v>W Armitage Ave &amp; N Sheffield Ave</v>
          </cell>
          <cell r="AH621">
            <v>3</v>
          </cell>
          <cell r="AI621">
            <v>8.9930555550381541E-3</v>
          </cell>
        </row>
        <row r="622">
          <cell r="AG622" t="str">
            <v>Austin Blvd &amp; Chicago Ave</v>
          </cell>
          <cell r="AH622">
            <v>2</v>
          </cell>
          <cell r="AI622">
            <v>0.48828703703475185</v>
          </cell>
        </row>
        <row r="623">
          <cell r="AG623" t="str">
            <v>Wentworth Ave &amp; 104th St</v>
          </cell>
          <cell r="AH623">
            <v>2</v>
          </cell>
          <cell r="AI623">
            <v>0.24114583332993789</v>
          </cell>
        </row>
        <row r="624">
          <cell r="AG624" t="str">
            <v>Homewood Ave &amp; 115th St</v>
          </cell>
          <cell r="AH624">
            <v>2</v>
          </cell>
          <cell r="AI624">
            <v>7.6203703705687076E-2</v>
          </cell>
        </row>
        <row r="625">
          <cell r="AG625" t="str">
            <v>Ada St &amp; 113th St</v>
          </cell>
          <cell r="AH625">
            <v>2</v>
          </cell>
          <cell r="AI625">
            <v>6.8761574075324461E-2</v>
          </cell>
        </row>
        <row r="626">
          <cell r="AG626" t="str">
            <v>Kostner Ave &amp; Lake St</v>
          </cell>
          <cell r="AH626">
            <v>2</v>
          </cell>
          <cell r="AI626">
            <v>6.2928240738983732E-2</v>
          </cell>
        </row>
        <row r="627">
          <cell r="AG627" t="str">
            <v>Constance Ave &amp; 95th St</v>
          </cell>
          <cell r="AH627">
            <v>2</v>
          </cell>
          <cell r="AI627">
            <v>5.3738425915071275E-2</v>
          </cell>
        </row>
        <row r="628">
          <cell r="AG628" t="str">
            <v>Halsted St &amp; 56th St</v>
          </cell>
          <cell r="AH628">
            <v>2</v>
          </cell>
          <cell r="AI628">
            <v>4.4594907405553386E-2</v>
          </cell>
        </row>
        <row r="629">
          <cell r="AG629" t="str">
            <v>Laramie Ave &amp; Gladys Ave</v>
          </cell>
          <cell r="AH629">
            <v>2</v>
          </cell>
          <cell r="AI629">
            <v>3.6597222228010651E-2</v>
          </cell>
        </row>
        <row r="630">
          <cell r="AG630" t="str">
            <v>Marshfield Ave &amp; 44th St</v>
          </cell>
          <cell r="AH630">
            <v>2</v>
          </cell>
          <cell r="AI630">
            <v>3.6562499997671694E-2</v>
          </cell>
        </row>
        <row r="631">
          <cell r="AG631" t="str">
            <v>Bradley Park</v>
          </cell>
          <cell r="AH631">
            <v>2</v>
          </cell>
          <cell r="AI631">
            <v>3.5752314812270924E-2</v>
          </cell>
        </row>
        <row r="632">
          <cell r="AG632" t="str">
            <v>Ashland Ave &amp; Pershing Rd</v>
          </cell>
          <cell r="AH632">
            <v>2</v>
          </cell>
          <cell r="AI632">
            <v>3.5104166672681458E-2</v>
          </cell>
        </row>
        <row r="633">
          <cell r="AG633" t="str">
            <v>Elizabeth St &amp; 47th St</v>
          </cell>
          <cell r="AH633">
            <v>2</v>
          </cell>
          <cell r="AI633">
            <v>3.2106481477967463E-2</v>
          </cell>
        </row>
        <row r="634">
          <cell r="AG634" t="str">
            <v>Vincennes Ave &amp; 104th St</v>
          </cell>
          <cell r="AH634">
            <v>2</v>
          </cell>
          <cell r="AI634">
            <v>3.1145833330811001E-2</v>
          </cell>
        </row>
        <row r="635">
          <cell r="AG635" t="str">
            <v>MLK Jr Dr &amp; 83rd St</v>
          </cell>
          <cell r="AH635">
            <v>2</v>
          </cell>
          <cell r="AI635">
            <v>2.9340277775190771E-2</v>
          </cell>
        </row>
        <row r="636">
          <cell r="AG636" t="str">
            <v>Millard Ave &amp; 26th St</v>
          </cell>
          <cell r="AH636">
            <v>2</v>
          </cell>
          <cell r="AI636">
            <v>2.6076388887304347E-2</v>
          </cell>
        </row>
        <row r="637">
          <cell r="AG637" t="str">
            <v>Kedzie Ave &amp; 24th St</v>
          </cell>
          <cell r="AH637">
            <v>2</v>
          </cell>
          <cell r="AI637">
            <v>1.211805555067258E-2</v>
          </cell>
        </row>
        <row r="638">
          <cell r="AG638" t="str">
            <v>N Paulina St &amp; Lincoln Ave</v>
          </cell>
          <cell r="AH638">
            <v>2</v>
          </cell>
          <cell r="AI638">
            <v>9.6990740712499246E-3</v>
          </cell>
        </row>
        <row r="639">
          <cell r="AG639" t="str">
            <v>N Sheffield Ave &amp; W Wellington Ave</v>
          </cell>
          <cell r="AH639">
            <v>2</v>
          </cell>
          <cell r="AI639">
            <v>7.7314814843703061E-3</v>
          </cell>
        </row>
        <row r="640">
          <cell r="AG640" t="str">
            <v>W Washington Blvd &amp; N Peoria St</v>
          </cell>
          <cell r="AH640">
            <v>2</v>
          </cell>
          <cell r="AI640">
            <v>4.8263888820656575E-3</v>
          </cell>
        </row>
        <row r="641">
          <cell r="AG641" t="str">
            <v>S Wentworth Ave &amp; W 111th St</v>
          </cell>
          <cell r="AH641">
            <v>2</v>
          </cell>
          <cell r="AI641">
            <v>4.1319444353575818E-3</v>
          </cell>
        </row>
        <row r="642">
          <cell r="AG642" t="str">
            <v>Ashland Ave &amp; 66th St</v>
          </cell>
          <cell r="AH642">
            <v>1</v>
          </cell>
          <cell r="AI642">
            <v>1.0415277777792653</v>
          </cell>
        </row>
        <row r="643">
          <cell r="AG643" t="str">
            <v>Calumet Ave &amp; 71st St</v>
          </cell>
          <cell r="AH643">
            <v>1</v>
          </cell>
          <cell r="AI643">
            <v>0.13689814815006685</v>
          </cell>
        </row>
        <row r="644">
          <cell r="AG644" t="str">
            <v>Major Taylor Trail &amp; 115th St</v>
          </cell>
          <cell r="AH644">
            <v>1</v>
          </cell>
          <cell r="AI644">
            <v>0.10905092592292931</v>
          </cell>
        </row>
        <row r="645">
          <cell r="AG645" t="str">
            <v>Halsted St &amp; 96th St</v>
          </cell>
          <cell r="AH645">
            <v>1</v>
          </cell>
          <cell r="AI645">
            <v>9.7199074072705116E-2</v>
          </cell>
        </row>
        <row r="646">
          <cell r="AG646" t="str">
            <v>Commercial Ave &amp; 100th St</v>
          </cell>
          <cell r="AH646">
            <v>1</v>
          </cell>
          <cell r="AI646">
            <v>7.7210648145410232E-2</v>
          </cell>
        </row>
        <row r="647">
          <cell r="AG647" t="str">
            <v>Marshfield Ave &amp; 59th St</v>
          </cell>
          <cell r="AH647">
            <v>1</v>
          </cell>
          <cell r="AI647">
            <v>7.0983796300424729E-2</v>
          </cell>
        </row>
        <row r="648">
          <cell r="AG648" t="str">
            <v>Loomis Blvd &amp; 84th St</v>
          </cell>
          <cell r="AH648">
            <v>1</v>
          </cell>
          <cell r="AI648">
            <v>5.4803240738692693E-2</v>
          </cell>
        </row>
        <row r="649">
          <cell r="AG649" t="str">
            <v>Elizabeth St &amp; 59th St</v>
          </cell>
          <cell r="AH649">
            <v>1</v>
          </cell>
          <cell r="AI649">
            <v>3.7337962967285421E-2</v>
          </cell>
        </row>
        <row r="650">
          <cell r="AG650" t="str">
            <v>Woodlawn Ave &amp; 75th St</v>
          </cell>
          <cell r="AH650">
            <v>1</v>
          </cell>
          <cell r="AI650">
            <v>2.8217592589498963E-2</v>
          </cell>
        </row>
        <row r="651">
          <cell r="AG651" t="str">
            <v>Hale Ave &amp; 107th St</v>
          </cell>
          <cell r="AH651">
            <v>1</v>
          </cell>
          <cell r="AI651">
            <v>2.266203703766223E-2</v>
          </cell>
        </row>
        <row r="652">
          <cell r="AG652" t="str">
            <v>Michigan Ave &amp; 114th St</v>
          </cell>
          <cell r="AH652">
            <v>1</v>
          </cell>
          <cell r="AI652">
            <v>2.1354166667151731E-2</v>
          </cell>
        </row>
        <row r="653">
          <cell r="AG653" t="str">
            <v>Halsted St &amp; 69th St</v>
          </cell>
          <cell r="AH653">
            <v>1</v>
          </cell>
          <cell r="AI653">
            <v>1.7048611109203193E-2</v>
          </cell>
        </row>
        <row r="654">
          <cell r="AG654" t="str">
            <v>Karlov Ave &amp; Madison St</v>
          </cell>
          <cell r="AH654">
            <v>1</v>
          </cell>
          <cell r="AI654">
            <v>1.5636574069503695E-2</v>
          </cell>
        </row>
        <row r="655">
          <cell r="AG655" t="str">
            <v>Damen Ave &amp; 59th St</v>
          </cell>
          <cell r="AH655">
            <v>1</v>
          </cell>
          <cell r="AI655">
            <v>1.4537037037371192E-2</v>
          </cell>
        </row>
        <row r="656">
          <cell r="AG656" t="str">
            <v>Ashland Ave &amp; Garfield Blvd</v>
          </cell>
          <cell r="AH656">
            <v>1</v>
          </cell>
          <cell r="AI656">
            <v>1.3414351851679385E-2</v>
          </cell>
        </row>
        <row r="657">
          <cell r="AG657" t="str">
            <v>Racine Ave &amp; 61st St</v>
          </cell>
          <cell r="AH657">
            <v>1</v>
          </cell>
          <cell r="AI657">
            <v>1.3240740743640345E-2</v>
          </cell>
        </row>
        <row r="658">
          <cell r="AG658" t="str">
            <v>Morgan St &amp; Pershing Rd</v>
          </cell>
          <cell r="AH658">
            <v>1</v>
          </cell>
          <cell r="AI658">
            <v>1.1921296296350192E-2</v>
          </cell>
        </row>
        <row r="659">
          <cell r="AG659" t="str">
            <v>Vincennes Ave &amp; 75th St</v>
          </cell>
          <cell r="AH659">
            <v>1</v>
          </cell>
          <cell r="AI659">
            <v>1.0706018518249039E-2</v>
          </cell>
        </row>
        <row r="660">
          <cell r="AG660" t="str">
            <v>Cicero Ave &amp; Flournoy St</v>
          </cell>
          <cell r="AH660">
            <v>1</v>
          </cell>
          <cell r="AI660">
            <v>9.6180555556202307E-3</v>
          </cell>
        </row>
        <row r="661">
          <cell r="AG661" t="str">
            <v>N Carpenter St &amp; W Lake St</v>
          </cell>
          <cell r="AH661">
            <v>1</v>
          </cell>
          <cell r="AI661">
            <v>6.7592592604341917E-3</v>
          </cell>
        </row>
        <row r="662">
          <cell r="AG662" t="str">
            <v>Stony Island Ave &amp; 90th St</v>
          </cell>
          <cell r="AH662">
            <v>1</v>
          </cell>
          <cell r="AI662">
            <v>6.5162037062691525E-3</v>
          </cell>
        </row>
        <row r="663">
          <cell r="AG663" t="str">
            <v>Hegewisch Metra Station</v>
          </cell>
          <cell r="AH663">
            <v>1</v>
          </cell>
          <cell r="AI663">
            <v>6.0532407442224212E-3</v>
          </cell>
        </row>
        <row r="664">
          <cell r="AG664" t="str">
            <v>Halsted St &amp; 51st St</v>
          </cell>
          <cell r="AH664">
            <v>1</v>
          </cell>
          <cell r="AI664">
            <v>5.1041666665696539E-3</v>
          </cell>
        </row>
        <row r="665">
          <cell r="AG665" t="str">
            <v>Rhodes Ave &amp; 71st St</v>
          </cell>
          <cell r="AH665">
            <v>1</v>
          </cell>
          <cell r="AI665">
            <v>4.907407404971309E-3</v>
          </cell>
        </row>
        <row r="666">
          <cell r="AG666" t="str">
            <v>State St &amp; 76th St</v>
          </cell>
          <cell r="AH666">
            <v>1</v>
          </cell>
          <cell r="AI666">
            <v>4.6412037045229226E-3</v>
          </cell>
        </row>
        <row r="667">
          <cell r="AG667" t="str">
            <v>Stewart Ave &amp; 63rd St</v>
          </cell>
          <cell r="AH667">
            <v>1</v>
          </cell>
          <cell r="AI667">
            <v>2.9745370338787325E-3</v>
          </cell>
        </row>
        <row r="668">
          <cell r="AG668" t="str">
            <v>Damen Ave &amp; 51st St</v>
          </cell>
          <cell r="AH668">
            <v>1</v>
          </cell>
          <cell r="AI668">
            <v>1.5509259319514968E-3</v>
          </cell>
        </row>
        <row r="669">
          <cell r="AG669" t="str">
            <v>Oglesby Ave &amp; 100th St</v>
          </cell>
          <cell r="AH669">
            <v>0</v>
          </cell>
          <cell r="AI669">
            <v>0</v>
          </cell>
        </row>
        <row r="670">
          <cell r="AG670" t="str">
            <v>Halsted St &amp; 59th St</v>
          </cell>
          <cell r="AH670">
            <v>0</v>
          </cell>
          <cell r="AI670">
            <v>0</v>
          </cell>
        </row>
        <row r="671">
          <cell r="AG671" t="str">
            <v>Union Ave &amp; Root St</v>
          </cell>
          <cell r="AH671">
            <v>0</v>
          </cell>
          <cell r="AI671">
            <v>0</v>
          </cell>
        </row>
        <row r="672">
          <cell r="AG672" t="str">
            <v>N Hampden Ct &amp; W Diversey Ave</v>
          </cell>
          <cell r="AH672">
            <v>0</v>
          </cell>
          <cell r="AI672">
            <v>0</v>
          </cell>
        </row>
        <row r="673">
          <cell r="AG673" t="str">
            <v>Base - 2132 W Hubbard Warehouse</v>
          </cell>
          <cell r="AH673">
            <v>0</v>
          </cell>
          <cell r="AI673">
            <v>0</v>
          </cell>
        </row>
        <row r="674">
          <cell r="AG674" t="str">
            <v>N Damen Ave &amp; W Wabansia St</v>
          </cell>
          <cell r="AH674">
            <v>0</v>
          </cell>
          <cell r="AI674">
            <v>0</v>
          </cell>
        </row>
      </sheetData>
      <sheetData sheetId="3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414.28107638861547</v>
          </cell>
          <cell r="Y2">
            <v>559.38502314793732</v>
          </cell>
          <cell r="Z2">
            <v>317.73811342610134</v>
          </cell>
          <cell r="AA2">
            <v>214.3345370371535</v>
          </cell>
          <cell r="AB2">
            <v>655.40509259227838</v>
          </cell>
          <cell r="AC2">
            <v>706.16084490777575</v>
          </cell>
          <cell r="AD2">
            <v>739.62478009240294</v>
          </cell>
          <cell r="AG2" t="str">
            <v>Lake Shore Dr &amp; Monroe St</v>
          </cell>
          <cell r="AH2">
            <v>2874</v>
          </cell>
          <cell r="AI2">
            <v>100.66839120355871</v>
          </cell>
        </row>
        <row r="3">
          <cell r="W3" t="str">
            <v>Member</v>
          </cell>
          <cell r="X3">
            <v>278.06333333280782</v>
          </cell>
          <cell r="Y3">
            <v>320.29641203665233</v>
          </cell>
          <cell r="Z3">
            <v>236.55392361102713</v>
          </cell>
          <cell r="AA3">
            <v>258.50982638884307</v>
          </cell>
          <cell r="AB3">
            <v>354.713877315422</v>
          </cell>
          <cell r="AC3">
            <v>305.73709490759211</v>
          </cell>
          <cell r="AD3">
            <v>292.65905092565663</v>
          </cell>
          <cell r="AG3" t="str">
            <v>Streeter Dr &amp; Grand Ave</v>
          </cell>
          <cell r="AH3">
            <v>2365</v>
          </cell>
          <cell r="AI3">
            <v>79.915243055518658</v>
          </cell>
        </row>
        <row r="4">
          <cell r="W4" t="str">
            <v>Totals</v>
          </cell>
          <cell r="X4">
            <v>692.34440972142329</v>
          </cell>
          <cell r="Y4">
            <v>879.68143518458965</v>
          </cell>
          <cell r="Z4">
            <v>554.29203703712847</v>
          </cell>
          <cell r="AA4">
            <v>472.84436342599656</v>
          </cell>
          <cell r="AB4">
            <v>1010.1189699077004</v>
          </cell>
          <cell r="AC4">
            <v>1011.8979398153679</v>
          </cell>
          <cell r="AD4">
            <v>1032.2838310180596</v>
          </cell>
          <cell r="AG4" t="str">
            <v>Millennium Park</v>
          </cell>
          <cell r="AH4">
            <v>2094</v>
          </cell>
          <cell r="AI4">
            <v>73.591620370432793</v>
          </cell>
        </row>
        <row r="5">
          <cell r="AG5" t="str">
            <v>Michigan Ave &amp; Oak St</v>
          </cell>
          <cell r="AH5">
            <v>1638</v>
          </cell>
          <cell r="AI5">
            <v>82.370462963044702</v>
          </cell>
        </row>
        <row r="6">
          <cell r="AG6" t="str">
            <v>Shedd Aquarium</v>
          </cell>
          <cell r="AH6">
            <v>1409</v>
          </cell>
          <cell r="AI6">
            <v>57.011145833363116</v>
          </cell>
        </row>
        <row r="7">
          <cell r="AG7" t="str">
            <v>Theater on the Lake</v>
          </cell>
          <cell r="AH7">
            <v>1264</v>
          </cell>
          <cell r="AI7">
            <v>35.950821759353857</v>
          </cell>
        </row>
        <row r="8">
          <cell r="AG8" t="str">
            <v>Lake Shore Dr &amp; North Blvd</v>
          </cell>
          <cell r="AH8">
            <v>1262</v>
          </cell>
          <cell r="AI8">
            <v>47.000416666567617</v>
          </cell>
        </row>
        <row r="9">
          <cell r="AG9" t="str">
            <v>Indiana Ave &amp; Roosevelt Rd</v>
          </cell>
          <cell r="AH9">
            <v>1148</v>
          </cell>
          <cell r="AI9">
            <v>35.397476851852844</v>
          </cell>
        </row>
        <row r="10">
          <cell r="AG10" t="str">
            <v>Michigan Ave &amp; Lake St</v>
          </cell>
          <cell r="AH10">
            <v>1086</v>
          </cell>
          <cell r="AI10">
            <v>32.700879629635892</v>
          </cell>
        </row>
        <row r="11">
          <cell r="AG11" t="str">
            <v>Buckingham Fountain</v>
          </cell>
          <cell r="AH11">
            <v>1045</v>
          </cell>
          <cell r="AI11">
            <v>49.395011574270029</v>
          </cell>
        </row>
        <row r="12">
          <cell r="AG12" t="str">
            <v>Michigan Ave &amp; Washington St</v>
          </cell>
          <cell r="AH12">
            <v>1020</v>
          </cell>
          <cell r="AI12">
            <v>35.25964120356366</v>
          </cell>
        </row>
        <row r="13">
          <cell r="AG13" t="str">
            <v>Dusable Harbor</v>
          </cell>
          <cell r="AH13">
            <v>979</v>
          </cell>
          <cell r="AI13">
            <v>53.554062500188593</v>
          </cell>
        </row>
        <row r="14">
          <cell r="AG14" t="str">
            <v>Wells St &amp; Concord Ln</v>
          </cell>
          <cell r="AH14">
            <v>957</v>
          </cell>
          <cell r="AI14">
            <v>14.637002314957499</v>
          </cell>
        </row>
        <row r="15">
          <cell r="AG15" t="str">
            <v>Clark St &amp; Lincoln Ave</v>
          </cell>
          <cell r="AH15">
            <v>951</v>
          </cell>
          <cell r="AI15">
            <v>17.342395833460614</v>
          </cell>
        </row>
        <row r="16">
          <cell r="AG16" t="str">
            <v>Wabash Ave &amp; Grand Ave</v>
          </cell>
          <cell r="AH16">
            <v>899</v>
          </cell>
          <cell r="AI16">
            <v>24.510659722072887</v>
          </cell>
        </row>
        <row r="17">
          <cell r="AG17" t="str">
            <v>Columbus Dr &amp; Randolph St</v>
          </cell>
          <cell r="AH17">
            <v>893</v>
          </cell>
          <cell r="AI17">
            <v>31.034548611023638</v>
          </cell>
        </row>
        <row r="18">
          <cell r="AG18" t="str">
            <v>Clark St &amp; Elm St</v>
          </cell>
          <cell r="AH18">
            <v>889</v>
          </cell>
          <cell r="AI18">
            <v>24.689872685274167</v>
          </cell>
        </row>
        <row r="19">
          <cell r="AG19" t="str">
            <v>Wells St &amp; Elm St</v>
          </cell>
          <cell r="AH19">
            <v>858</v>
          </cell>
          <cell r="AI19">
            <v>10.555127314757556</v>
          </cell>
        </row>
        <row r="20">
          <cell r="AG20" t="str">
            <v>Adler Planetarium</v>
          </cell>
          <cell r="AH20">
            <v>854</v>
          </cell>
          <cell r="AI20">
            <v>29.938645833288319</v>
          </cell>
        </row>
        <row r="21">
          <cell r="AG21" t="str">
            <v>Clark St &amp; Armitage Ave</v>
          </cell>
          <cell r="AH21">
            <v>843</v>
          </cell>
          <cell r="AI21">
            <v>17.233599537081318</v>
          </cell>
        </row>
        <row r="22">
          <cell r="AG22" t="str">
            <v>Michigan Ave &amp; 8th St</v>
          </cell>
          <cell r="AH22">
            <v>814</v>
          </cell>
          <cell r="AI22">
            <v>32.07936342593166</v>
          </cell>
        </row>
        <row r="23">
          <cell r="AG23" t="str">
            <v>New St &amp; Illinois St</v>
          </cell>
          <cell r="AH23">
            <v>812</v>
          </cell>
          <cell r="AI23">
            <v>22.004016203733045</v>
          </cell>
        </row>
        <row r="24">
          <cell r="AG24" t="str">
            <v>Clark St &amp; Newport St</v>
          </cell>
          <cell r="AH24">
            <v>800</v>
          </cell>
          <cell r="AI24">
            <v>13.242152777922456</v>
          </cell>
        </row>
        <row r="25">
          <cell r="AG25" t="str">
            <v>Wells St &amp; Evergreen Ave</v>
          </cell>
          <cell r="AH25">
            <v>788</v>
          </cell>
          <cell r="AI25">
            <v>13.88818287041795</v>
          </cell>
        </row>
        <row r="26">
          <cell r="AG26" t="str">
            <v>State St &amp; Randolph St</v>
          </cell>
          <cell r="AH26">
            <v>786</v>
          </cell>
          <cell r="AI26">
            <v>43.874548611122009</v>
          </cell>
        </row>
        <row r="27">
          <cell r="AG27" t="str">
            <v>LaSalle St &amp; Illinois St</v>
          </cell>
          <cell r="AH27">
            <v>768</v>
          </cell>
          <cell r="AI27">
            <v>15.40549768517667</v>
          </cell>
        </row>
        <row r="28">
          <cell r="AG28" t="str">
            <v>Wabash Ave &amp; Wacker Pl</v>
          </cell>
          <cell r="AH28">
            <v>753</v>
          </cell>
          <cell r="AI28">
            <v>72.621400462950987</v>
          </cell>
        </row>
        <row r="29">
          <cell r="AG29" t="str">
            <v>Sheffield Ave &amp; Waveland Ave</v>
          </cell>
          <cell r="AH29">
            <v>729</v>
          </cell>
          <cell r="AI29">
            <v>13.909872685086157</v>
          </cell>
        </row>
        <row r="30">
          <cell r="AG30" t="str">
            <v>Larrabee St &amp; Webster Ave</v>
          </cell>
          <cell r="AH30">
            <v>724</v>
          </cell>
          <cell r="AI30">
            <v>10.965902777854353</v>
          </cell>
        </row>
        <row r="31">
          <cell r="AG31" t="str">
            <v>Wells St &amp; Huron St</v>
          </cell>
          <cell r="AH31">
            <v>723</v>
          </cell>
          <cell r="AI31">
            <v>11.320462963085447</v>
          </cell>
        </row>
        <row r="32">
          <cell r="AG32" t="str">
            <v>Dearborn St &amp; Erie St</v>
          </cell>
          <cell r="AH32">
            <v>715</v>
          </cell>
          <cell r="AI32">
            <v>15.172696759211249</v>
          </cell>
        </row>
        <row r="33">
          <cell r="AG33" t="str">
            <v>Fairbanks Ct &amp; Grand Ave</v>
          </cell>
          <cell r="AH33">
            <v>703</v>
          </cell>
          <cell r="AI33">
            <v>24.38648148158245</v>
          </cell>
        </row>
        <row r="34">
          <cell r="AG34" t="str">
            <v>Broadway &amp; Barry Ave</v>
          </cell>
          <cell r="AH34">
            <v>683</v>
          </cell>
          <cell r="AI34">
            <v>14.583900463068858</v>
          </cell>
        </row>
        <row r="35">
          <cell r="AG35" t="str">
            <v>Lake Shore Dr &amp; Diversey Pkwy</v>
          </cell>
          <cell r="AH35">
            <v>677</v>
          </cell>
          <cell r="AI35">
            <v>16.440497685143782</v>
          </cell>
        </row>
        <row r="36">
          <cell r="AG36" t="str">
            <v>Montrose Harbor</v>
          </cell>
          <cell r="AH36">
            <v>670</v>
          </cell>
          <cell r="AI36">
            <v>26.665335648242035</v>
          </cell>
        </row>
        <row r="37">
          <cell r="AG37" t="str">
            <v>Lake Shore Dr &amp; Belmont Ave</v>
          </cell>
          <cell r="AH37">
            <v>661</v>
          </cell>
          <cell r="AI37">
            <v>17.499247685183946</v>
          </cell>
        </row>
        <row r="38">
          <cell r="AG38" t="str">
            <v>Lake Shore Dr &amp; Ohio St</v>
          </cell>
          <cell r="AH38">
            <v>652</v>
          </cell>
          <cell r="AI38">
            <v>18.141516203744686</v>
          </cell>
        </row>
        <row r="39">
          <cell r="AG39" t="str">
            <v>Lakeview Ave &amp; Fullerton Pkwy</v>
          </cell>
          <cell r="AH39">
            <v>649</v>
          </cell>
          <cell r="AI39">
            <v>15.086423611079226</v>
          </cell>
        </row>
        <row r="40">
          <cell r="AG40" t="str">
            <v>Wilton Ave &amp; Belmont Ave</v>
          </cell>
          <cell r="AH40">
            <v>648</v>
          </cell>
          <cell r="AI40">
            <v>19.332453703696956</v>
          </cell>
        </row>
        <row r="41">
          <cell r="AG41" t="str">
            <v>Wabash Ave &amp; Roosevelt Rd</v>
          </cell>
          <cell r="AH41">
            <v>647</v>
          </cell>
          <cell r="AI41">
            <v>30.347499999967113</v>
          </cell>
        </row>
        <row r="42">
          <cell r="AG42" t="str">
            <v>Lincoln Ave &amp; Fullerton Ave</v>
          </cell>
          <cell r="AH42">
            <v>643</v>
          </cell>
          <cell r="AI42">
            <v>9.7028009258574457</v>
          </cell>
        </row>
        <row r="43">
          <cell r="AG43" t="str">
            <v>Michigan Ave &amp; Pearson St</v>
          </cell>
          <cell r="AH43">
            <v>643</v>
          </cell>
          <cell r="AI43">
            <v>25.059108796231158</v>
          </cell>
        </row>
        <row r="44">
          <cell r="AG44" t="str">
            <v>Lincoln Park Conservatory</v>
          </cell>
          <cell r="AH44">
            <v>639</v>
          </cell>
          <cell r="AI44">
            <v>21.036122685203736</v>
          </cell>
        </row>
        <row r="45">
          <cell r="AG45" t="str">
            <v>Lake Shore Dr &amp; Wellington Ave</v>
          </cell>
          <cell r="AH45">
            <v>610</v>
          </cell>
          <cell r="AI45">
            <v>13.901585648163746</v>
          </cell>
        </row>
        <row r="46">
          <cell r="AG46" t="str">
            <v>St. Clair St &amp; Erie St</v>
          </cell>
          <cell r="AH46">
            <v>606</v>
          </cell>
          <cell r="AI46">
            <v>16.88797453706502</v>
          </cell>
        </row>
        <row r="47">
          <cell r="AG47" t="str">
            <v>Clark St &amp; Drummond Pl</v>
          </cell>
          <cell r="AH47">
            <v>605</v>
          </cell>
          <cell r="AI47">
            <v>8.9445601851839456</v>
          </cell>
        </row>
        <row r="48">
          <cell r="AG48" t="str">
            <v>Broadway &amp; Cornelia Ave</v>
          </cell>
          <cell r="AH48">
            <v>593</v>
          </cell>
          <cell r="AI48">
            <v>10.289398148161126</v>
          </cell>
        </row>
        <row r="49">
          <cell r="AG49" t="str">
            <v>Wells St &amp; Hubbard St</v>
          </cell>
          <cell r="AH49">
            <v>591</v>
          </cell>
          <cell r="AI49">
            <v>12.337141203555802</v>
          </cell>
        </row>
        <row r="50">
          <cell r="AG50" t="str">
            <v>Ashland Ave &amp; Division St</v>
          </cell>
          <cell r="AH50">
            <v>582</v>
          </cell>
          <cell r="AI50">
            <v>11.422141203678621</v>
          </cell>
        </row>
        <row r="51">
          <cell r="AG51" t="str">
            <v>Clark St &amp; Wrightwood Ave</v>
          </cell>
          <cell r="AH51">
            <v>582</v>
          </cell>
          <cell r="AI51">
            <v>7.4740277777891606</v>
          </cell>
        </row>
        <row r="52">
          <cell r="AG52" t="str">
            <v>Halsted St &amp; Roscoe St</v>
          </cell>
          <cell r="AH52">
            <v>582</v>
          </cell>
          <cell r="AI52">
            <v>17.174814814752608</v>
          </cell>
        </row>
        <row r="53">
          <cell r="AG53" t="str">
            <v>Desplaines St &amp; Kinzie St</v>
          </cell>
          <cell r="AH53">
            <v>580</v>
          </cell>
          <cell r="AI53">
            <v>8.8761921296245418</v>
          </cell>
        </row>
        <row r="54">
          <cell r="AG54" t="str">
            <v>Shore Dr &amp; 55th St</v>
          </cell>
          <cell r="AH54">
            <v>580</v>
          </cell>
          <cell r="AI54">
            <v>19.846493055461906</v>
          </cell>
        </row>
        <row r="55">
          <cell r="AG55" t="str">
            <v>Clark St &amp; Grace St</v>
          </cell>
          <cell r="AH55">
            <v>578</v>
          </cell>
          <cell r="AI55">
            <v>12.195115740876645</v>
          </cell>
        </row>
        <row r="56">
          <cell r="AG56" t="str">
            <v>Dearborn Pkwy &amp; Delaware Pl</v>
          </cell>
          <cell r="AH56">
            <v>575</v>
          </cell>
          <cell r="AI56">
            <v>9.701990740664769</v>
          </cell>
        </row>
        <row r="57">
          <cell r="AG57" t="str">
            <v>Wabash Ave &amp; 9th St</v>
          </cell>
          <cell r="AH57">
            <v>575</v>
          </cell>
          <cell r="AI57">
            <v>23.976655092621513</v>
          </cell>
        </row>
        <row r="58">
          <cell r="AG58" t="str">
            <v>Southport Ave &amp; Roscoe St</v>
          </cell>
          <cell r="AH58">
            <v>572</v>
          </cell>
          <cell r="AI58">
            <v>9.4632870368732256</v>
          </cell>
        </row>
        <row r="59">
          <cell r="AG59" t="str">
            <v>Bissell St &amp; Armitage Ave</v>
          </cell>
          <cell r="AH59">
            <v>567</v>
          </cell>
          <cell r="AI59">
            <v>7.9218865740258479</v>
          </cell>
        </row>
        <row r="60">
          <cell r="AG60" t="str">
            <v>Stockton Dr &amp; Wrightwood Ave</v>
          </cell>
          <cell r="AH60">
            <v>561</v>
          </cell>
          <cell r="AI60">
            <v>14.871655092552828</v>
          </cell>
        </row>
        <row r="61">
          <cell r="AG61" t="str">
            <v>Michigan Ave &amp; Jackson Blvd</v>
          </cell>
          <cell r="AH61">
            <v>552</v>
          </cell>
          <cell r="AI61">
            <v>39.785243055630417</v>
          </cell>
        </row>
        <row r="62">
          <cell r="AG62" t="str">
            <v>Rush St &amp; Superior St</v>
          </cell>
          <cell r="AH62">
            <v>552</v>
          </cell>
          <cell r="AI62">
            <v>22.527986111061182</v>
          </cell>
        </row>
        <row r="63">
          <cell r="AG63" t="str">
            <v>Rush St &amp; Cedar St</v>
          </cell>
          <cell r="AH63">
            <v>546</v>
          </cell>
          <cell r="AI63">
            <v>10.244456018481287</v>
          </cell>
        </row>
        <row r="64">
          <cell r="AG64" t="str">
            <v>Federal St &amp; Polk St</v>
          </cell>
          <cell r="AH64">
            <v>534</v>
          </cell>
          <cell r="AI64">
            <v>11.206157407490537</v>
          </cell>
        </row>
        <row r="65">
          <cell r="AG65" t="str">
            <v>Mies van der Rohe Way &amp; Chestnut St</v>
          </cell>
          <cell r="AH65">
            <v>534</v>
          </cell>
          <cell r="AI65">
            <v>17.532951388871879</v>
          </cell>
        </row>
        <row r="66">
          <cell r="AG66" t="str">
            <v>Damen Ave &amp; Pierce Ave</v>
          </cell>
          <cell r="AH66">
            <v>532</v>
          </cell>
          <cell r="AI66">
            <v>9.6170949073857628</v>
          </cell>
        </row>
        <row r="67">
          <cell r="AG67" t="str">
            <v>Green St &amp; Randolph St</v>
          </cell>
          <cell r="AH67">
            <v>526</v>
          </cell>
          <cell r="AI67">
            <v>12.455821759256651</v>
          </cell>
        </row>
        <row r="68">
          <cell r="AG68" t="str">
            <v>Clark St &amp; Wellington Ave</v>
          </cell>
          <cell r="AH68">
            <v>525</v>
          </cell>
          <cell r="AI68">
            <v>7.3796064814378042</v>
          </cell>
        </row>
        <row r="69">
          <cell r="AG69" t="str">
            <v>Kingsbury St &amp; Kinzie St</v>
          </cell>
          <cell r="AH69">
            <v>514</v>
          </cell>
          <cell r="AI69">
            <v>7.1022569444321562</v>
          </cell>
        </row>
        <row r="70">
          <cell r="AG70" t="str">
            <v>State St &amp; Kinzie St</v>
          </cell>
          <cell r="AH70">
            <v>503</v>
          </cell>
          <cell r="AI70">
            <v>12.634166666663077</v>
          </cell>
        </row>
        <row r="71">
          <cell r="AG71" t="str">
            <v>Fort Dearborn Dr &amp; 31st St</v>
          </cell>
          <cell r="AH71">
            <v>501</v>
          </cell>
          <cell r="AI71">
            <v>20.863344907433202</v>
          </cell>
        </row>
        <row r="72">
          <cell r="AG72" t="str">
            <v>Pine Grove Ave &amp; Waveland Ave</v>
          </cell>
          <cell r="AH72">
            <v>501</v>
          </cell>
          <cell r="AI72">
            <v>14.353622685244773</v>
          </cell>
        </row>
        <row r="73">
          <cell r="AG73" t="str">
            <v>Green St &amp; Madison St</v>
          </cell>
          <cell r="AH73">
            <v>489</v>
          </cell>
          <cell r="AI73">
            <v>7.9067361110792262</v>
          </cell>
        </row>
        <row r="74">
          <cell r="AG74" t="str">
            <v>Broadway &amp; Waveland Ave</v>
          </cell>
          <cell r="AH74">
            <v>476</v>
          </cell>
          <cell r="AI74">
            <v>9.4555555556798936</v>
          </cell>
        </row>
        <row r="75">
          <cell r="AG75" t="str">
            <v>Field Museum</v>
          </cell>
          <cell r="AH75">
            <v>469</v>
          </cell>
          <cell r="AI75">
            <v>11.594606481514347</v>
          </cell>
        </row>
        <row r="76">
          <cell r="AG76" t="str">
            <v>Sedgwick St &amp; North Ave</v>
          </cell>
          <cell r="AH76">
            <v>469</v>
          </cell>
          <cell r="AI76">
            <v>6.1281018519366626</v>
          </cell>
        </row>
        <row r="77">
          <cell r="AG77" t="str">
            <v>Sheffield Ave &amp; Webster Ave</v>
          </cell>
          <cell r="AH77">
            <v>468</v>
          </cell>
          <cell r="AI77">
            <v>5.7815162038386916</v>
          </cell>
        </row>
        <row r="78">
          <cell r="AG78" t="str">
            <v>Southport Ave &amp; Waveland Ave</v>
          </cell>
          <cell r="AH78">
            <v>461</v>
          </cell>
          <cell r="AI78">
            <v>6.5265972222550772</v>
          </cell>
        </row>
        <row r="79">
          <cell r="AG79" t="str">
            <v>Wilton Ave &amp; Diversey Pkwy</v>
          </cell>
          <cell r="AH79">
            <v>459</v>
          </cell>
          <cell r="AI79">
            <v>5.2932060184612055</v>
          </cell>
        </row>
        <row r="80">
          <cell r="AG80" t="str">
            <v>Clark St &amp; Chicago Ave</v>
          </cell>
          <cell r="AH80">
            <v>457</v>
          </cell>
          <cell r="AI80">
            <v>12.753009259198734</v>
          </cell>
        </row>
        <row r="81">
          <cell r="AG81" t="str">
            <v>Sheffield Ave &amp; Wrightwood Ave</v>
          </cell>
          <cell r="AH81">
            <v>455</v>
          </cell>
          <cell r="AI81">
            <v>5.4637962962806341</v>
          </cell>
        </row>
        <row r="82">
          <cell r="AG82" t="str">
            <v>Clark St &amp; North Ave</v>
          </cell>
          <cell r="AH82">
            <v>454</v>
          </cell>
          <cell r="AI82">
            <v>9.5031134260279941</v>
          </cell>
        </row>
        <row r="83">
          <cell r="AG83" t="str">
            <v>Lakefront Trail &amp; Bryn Mawr Ave</v>
          </cell>
          <cell r="AH83">
            <v>450</v>
          </cell>
          <cell r="AI83">
            <v>22.722986111126374</v>
          </cell>
        </row>
        <row r="84">
          <cell r="AG84" t="str">
            <v>Dearborn St &amp; Monroe St</v>
          </cell>
          <cell r="AH84">
            <v>449</v>
          </cell>
          <cell r="AI84">
            <v>10.39592592590634</v>
          </cell>
        </row>
        <row r="85">
          <cell r="AG85" t="str">
            <v>Michigan Ave &amp; Madison St</v>
          </cell>
          <cell r="AH85">
            <v>449</v>
          </cell>
          <cell r="AI85">
            <v>13.589733796281507</v>
          </cell>
        </row>
        <row r="86">
          <cell r="AG86" t="str">
            <v>Morgan St &amp; Lake St</v>
          </cell>
          <cell r="AH86">
            <v>436</v>
          </cell>
          <cell r="AI86">
            <v>7.8125925925851334</v>
          </cell>
        </row>
        <row r="87">
          <cell r="AG87" t="str">
            <v>Franklin St &amp; Jackson Blvd</v>
          </cell>
          <cell r="AH87">
            <v>434</v>
          </cell>
          <cell r="AI87">
            <v>9.758067129580013</v>
          </cell>
        </row>
        <row r="88">
          <cell r="AG88" t="str">
            <v>Cityfront Plaza Dr &amp; Pioneer Ct</v>
          </cell>
          <cell r="AH88">
            <v>429</v>
          </cell>
          <cell r="AI88">
            <v>10.173912037011178</v>
          </cell>
        </row>
        <row r="89">
          <cell r="AG89" t="str">
            <v>Pine Grove Ave &amp; Irving Park Rd</v>
          </cell>
          <cell r="AH89">
            <v>427</v>
          </cell>
          <cell r="AI89">
            <v>8.6256944444685359</v>
          </cell>
        </row>
        <row r="90">
          <cell r="AG90" t="str">
            <v>Field Blvd &amp; South Water St</v>
          </cell>
          <cell r="AH90">
            <v>423</v>
          </cell>
          <cell r="AI90">
            <v>11.211539351781539</v>
          </cell>
        </row>
        <row r="91">
          <cell r="AG91" t="str">
            <v>Milwaukee Ave &amp; Grand Ave</v>
          </cell>
          <cell r="AH91">
            <v>418</v>
          </cell>
          <cell r="AI91">
            <v>5.7296990741087939</v>
          </cell>
        </row>
        <row r="92">
          <cell r="AG92" t="str">
            <v>Broadway &amp; Belmont Ave</v>
          </cell>
          <cell r="AH92">
            <v>411</v>
          </cell>
          <cell r="AI92">
            <v>8.3471643518423662</v>
          </cell>
        </row>
        <row r="93">
          <cell r="AG93" t="str">
            <v>McClurg Ct &amp; Erie St</v>
          </cell>
          <cell r="AH93">
            <v>409</v>
          </cell>
          <cell r="AI93">
            <v>10.765358796241344</v>
          </cell>
        </row>
        <row r="94">
          <cell r="AG94" t="str">
            <v>Cannon Dr &amp; Fullerton Ave</v>
          </cell>
          <cell r="AH94">
            <v>406</v>
          </cell>
          <cell r="AI94">
            <v>17.34590277778625</v>
          </cell>
        </row>
        <row r="95">
          <cell r="AG95" t="str">
            <v>Halsted St &amp; Clybourn Ave</v>
          </cell>
          <cell r="AH95">
            <v>404</v>
          </cell>
          <cell r="AI95">
            <v>4.5819328703582869</v>
          </cell>
        </row>
        <row r="96">
          <cell r="AG96" t="str">
            <v>Sheridan Rd &amp; Montrose Ave</v>
          </cell>
          <cell r="AH96">
            <v>401</v>
          </cell>
          <cell r="AI96">
            <v>6.8866898148262408</v>
          </cell>
        </row>
        <row r="97">
          <cell r="AG97" t="str">
            <v>Clark St &amp; Schiller St</v>
          </cell>
          <cell r="AH97">
            <v>397</v>
          </cell>
          <cell r="AI97">
            <v>8.3363194444318651</v>
          </cell>
        </row>
        <row r="98">
          <cell r="AG98" t="str">
            <v>Halsted St &amp; Wrightwood Ave</v>
          </cell>
          <cell r="AH98">
            <v>394</v>
          </cell>
          <cell r="AI98">
            <v>6.015347222215496</v>
          </cell>
        </row>
        <row r="99">
          <cell r="AG99" t="str">
            <v>Clinton St &amp; Madison St</v>
          </cell>
          <cell r="AH99">
            <v>390</v>
          </cell>
          <cell r="AI99">
            <v>7.7204513889082591</v>
          </cell>
        </row>
        <row r="100">
          <cell r="AG100" t="str">
            <v>Daley Center Plaza</v>
          </cell>
          <cell r="AH100">
            <v>382</v>
          </cell>
          <cell r="AI100">
            <v>7.1866898148073233</v>
          </cell>
        </row>
        <row r="101">
          <cell r="AG101" t="str">
            <v>Racine Ave &amp; Belmont Ave</v>
          </cell>
          <cell r="AH101">
            <v>382</v>
          </cell>
          <cell r="AI101">
            <v>6.35775462971651</v>
          </cell>
        </row>
        <row r="102">
          <cell r="AG102" t="str">
            <v>Clark St &amp; Lake St</v>
          </cell>
          <cell r="AH102">
            <v>379</v>
          </cell>
          <cell r="AI102">
            <v>8.2714583333072369</v>
          </cell>
        </row>
        <row r="103">
          <cell r="AG103" t="str">
            <v>Kimbark Ave &amp; 53rd St</v>
          </cell>
          <cell r="AH103">
            <v>379</v>
          </cell>
          <cell r="AI103">
            <v>10.038009259289538</v>
          </cell>
        </row>
        <row r="104">
          <cell r="AG104" t="str">
            <v>Sheffield Ave &amp; Wellington Ave</v>
          </cell>
          <cell r="AH104">
            <v>378</v>
          </cell>
          <cell r="AI104">
            <v>6.6234722223380231</v>
          </cell>
        </row>
        <row r="105">
          <cell r="AG105" t="str">
            <v>Franklin St &amp; Lake St</v>
          </cell>
          <cell r="AH105">
            <v>377</v>
          </cell>
          <cell r="AI105">
            <v>7.7123379629920237</v>
          </cell>
        </row>
        <row r="106">
          <cell r="AG106" t="str">
            <v>Wabash Ave &amp; Adams St</v>
          </cell>
          <cell r="AH106">
            <v>377</v>
          </cell>
          <cell r="AI106">
            <v>12.712245370414166</v>
          </cell>
        </row>
        <row r="107">
          <cell r="AG107" t="str">
            <v>Mies van der Rohe Way &amp; Chicago Ave</v>
          </cell>
          <cell r="AH107">
            <v>374</v>
          </cell>
          <cell r="AI107">
            <v>11.281863425901975</v>
          </cell>
        </row>
        <row r="108">
          <cell r="AG108" t="str">
            <v>Franklin St &amp; Illinois St</v>
          </cell>
          <cell r="AH108">
            <v>364</v>
          </cell>
          <cell r="AI108">
            <v>4.5426967591920402</v>
          </cell>
        </row>
        <row r="109">
          <cell r="AG109" t="str">
            <v>LaSalle Dr &amp; Huron St</v>
          </cell>
          <cell r="AH109">
            <v>359</v>
          </cell>
          <cell r="AI109">
            <v>9.9609259260032559</v>
          </cell>
        </row>
        <row r="110">
          <cell r="AG110" t="str">
            <v>Wood St &amp; Milwaukee Ave</v>
          </cell>
          <cell r="AH110">
            <v>359</v>
          </cell>
          <cell r="AI110">
            <v>7.5272569444496185</v>
          </cell>
        </row>
        <row r="111">
          <cell r="AG111" t="str">
            <v>Kingsbury St &amp; Erie St</v>
          </cell>
          <cell r="AH111">
            <v>358</v>
          </cell>
          <cell r="AI111">
            <v>6.3124421296452056</v>
          </cell>
        </row>
        <row r="112">
          <cell r="AG112" t="str">
            <v>Lincoln Ave &amp; Diversey Pkwy</v>
          </cell>
          <cell r="AH112">
            <v>358</v>
          </cell>
          <cell r="AI112">
            <v>4.5354282406624407</v>
          </cell>
        </row>
        <row r="113">
          <cell r="AG113" t="str">
            <v>Halsted St &amp; Dickens Ave</v>
          </cell>
          <cell r="AH113">
            <v>356</v>
          </cell>
          <cell r="AI113">
            <v>4.7246296295124921</v>
          </cell>
        </row>
        <row r="114">
          <cell r="AG114" t="str">
            <v>Lakefront Trail &amp; Wilson Ave</v>
          </cell>
          <cell r="AH114">
            <v>353</v>
          </cell>
          <cell r="AI114">
            <v>11.459479166624078</v>
          </cell>
        </row>
        <row r="115">
          <cell r="AG115" t="str">
            <v>Honore St &amp; Division St</v>
          </cell>
          <cell r="AH115">
            <v>348</v>
          </cell>
          <cell r="AI115">
            <v>5.8129513888707152</v>
          </cell>
        </row>
        <row r="116">
          <cell r="AG116" t="str">
            <v>Michigan Ave &amp; Ida B Wells Dr</v>
          </cell>
          <cell r="AH116">
            <v>346</v>
          </cell>
          <cell r="AI116">
            <v>11.022152777761221</v>
          </cell>
        </row>
        <row r="117">
          <cell r="AG117" t="str">
            <v>Sedgwick St &amp; Webster Ave</v>
          </cell>
          <cell r="AH117">
            <v>345</v>
          </cell>
          <cell r="AI117">
            <v>5.2713541666525998</v>
          </cell>
        </row>
        <row r="118">
          <cell r="AG118" t="str">
            <v>Damen Ave &amp; Cortland St</v>
          </cell>
          <cell r="AH118">
            <v>344</v>
          </cell>
          <cell r="AI118">
            <v>5.2526041666424135</v>
          </cell>
        </row>
        <row r="119">
          <cell r="AG119" t="str">
            <v>Orleans St &amp; Merchandise Mart Plaza</v>
          </cell>
          <cell r="AH119">
            <v>339</v>
          </cell>
          <cell r="AI119">
            <v>6.8023148148640757</v>
          </cell>
        </row>
        <row r="120">
          <cell r="AG120" t="str">
            <v>Clark St &amp; Berwyn Ave</v>
          </cell>
          <cell r="AH120">
            <v>338</v>
          </cell>
          <cell r="AI120">
            <v>6.0066087962914025</v>
          </cell>
        </row>
        <row r="121">
          <cell r="AG121" t="str">
            <v>Greenview Ave &amp; Fullerton Ave</v>
          </cell>
          <cell r="AH121">
            <v>338</v>
          </cell>
          <cell r="AI121">
            <v>6.221817129633564</v>
          </cell>
        </row>
        <row r="122">
          <cell r="AG122" t="str">
            <v>Ellis Ave &amp; 60th St</v>
          </cell>
          <cell r="AH122">
            <v>336</v>
          </cell>
          <cell r="AI122">
            <v>4.4110069444941473</v>
          </cell>
        </row>
        <row r="123">
          <cell r="AG123" t="str">
            <v>Southport Ave &amp; Wrightwood Ave</v>
          </cell>
          <cell r="AH123">
            <v>333</v>
          </cell>
          <cell r="AI123">
            <v>3.8136111111525679</v>
          </cell>
        </row>
        <row r="124">
          <cell r="AG124" t="str">
            <v>Damen Ave &amp; Division St</v>
          </cell>
          <cell r="AH124">
            <v>332</v>
          </cell>
          <cell r="AI124">
            <v>6.5453587962911115</v>
          </cell>
        </row>
        <row r="125">
          <cell r="AG125" t="str">
            <v>Burling St &amp; Diversey Pkwy</v>
          </cell>
          <cell r="AH125">
            <v>330</v>
          </cell>
          <cell r="AI125">
            <v>4.5964699073301745</v>
          </cell>
        </row>
        <row r="126">
          <cell r="AG126" t="str">
            <v>Sheffield Ave &amp; Fullerton Ave</v>
          </cell>
          <cell r="AH126">
            <v>329</v>
          </cell>
          <cell r="AI126">
            <v>5.7812152778060408</v>
          </cell>
        </row>
        <row r="127">
          <cell r="AG127" t="str">
            <v>Ritchie Ct &amp; Banks St</v>
          </cell>
          <cell r="AH127">
            <v>327</v>
          </cell>
          <cell r="AI127">
            <v>4.6618634259502869</v>
          </cell>
        </row>
        <row r="128">
          <cell r="AG128" t="str">
            <v>State St &amp; Harrison St</v>
          </cell>
          <cell r="AH128">
            <v>325</v>
          </cell>
          <cell r="AI128">
            <v>10.1264930557154</v>
          </cell>
        </row>
        <row r="129">
          <cell r="AG129" t="str">
            <v>Wells St &amp; Polk St</v>
          </cell>
          <cell r="AH129">
            <v>322</v>
          </cell>
          <cell r="AI129">
            <v>6.4933680555404862</v>
          </cell>
        </row>
        <row r="130">
          <cell r="AG130" t="str">
            <v>Desplaines St &amp; Randolph St</v>
          </cell>
          <cell r="AH130">
            <v>318</v>
          </cell>
          <cell r="AI130">
            <v>5.7812615740403999</v>
          </cell>
        </row>
        <row r="131">
          <cell r="AG131" t="str">
            <v>Ashland Ave &amp; Blackhawk St</v>
          </cell>
          <cell r="AH131">
            <v>315</v>
          </cell>
          <cell r="AI131">
            <v>4.8123842592467554</v>
          </cell>
        </row>
        <row r="132">
          <cell r="AG132" t="str">
            <v>Clark St &amp; Randolph St</v>
          </cell>
          <cell r="AH132">
            <v>313</v>
          </cell>
          <cell r="AI132">
            <v>6.4712384259837563</v>
          </cell>
        </row>
        <row r="133">
          <cell r="AG133" t="str">
            <v>Southport Ave &amp; Wellington Ave</v>
          </cell>
          <cell r="AH133">
            <v>313</v>
          </cell>
          <cell r="AI133">
            <v>4.3896180555893807</v>
          </cell>
        </row>
        <row r="134">
          <cell r="AG134" t="str">
            <v>Milwaukee Ave &amp; Wabansia Ave</v>
          </cell>
          <cell r="AH134">
            <v>312</v>
          </cell>
          <cell r="AI134">
            <v>6.0912962963266182</v>
          </cell>
        </row>
        <row r="135">
          <cell r="AG135" t="str">
            <v>Sheridan Rd &amp; Irving Park Rd</v>
          </cell>
          <cell r="AH135">
            <v>308</v>
          </cell>
          <cell r="AI135">
            <v>5.748275463040045</v>
          </cell>
        </row>
        <row r="136">
          <cell r="AG136" t="str">
            <v>Broadway &amp; Sheridan Rd</v>
          </cell>
          <cell r="AH136">
            <v>306</v>
          </cell>
          <cell r="AI136">
            <v>5.9577662036463153</v>
          </cell>
        </row>
        <row r="137">
          <cell r="AG137" t="str">
            <v>Michigan Ave &amp; 14th St</v>
          </cell>
          <cell r="AH137">
            <v>300</v>
          </cell>
          <cell r="AI137">
            <v>6.7674189814933925</v>
          </cell>
        </row>
        <row r="138">
          <cell r="AG138" t="str">
            <v>Lake Park Ave &amp; 53rd St</v>
          </cell>
          <cell r="AH138">
            <v>299</v>
          </cell>
          <cell r="AI138">
            <v>12.442013888867223</v>
          </cell>
        </row>
        <row r="139">
          <cell r="AG139" t="str">
            <v>Stetson Ave &amp; South Water St</v>
          </cell>
          <cell r="AH139">
            <v>295</v>
          </cell>
          <cell r="AI139">
            <v>7.714236111183709</v>
          </cell>
        </row>
        <row r="140">
          <cell r="AG140" t="str">
            <v>Marine Dr &amp; Ainslie St</v>
          </cell>
          <cell r="AH140">
            <v>293</v>
          </cell>
          <cell r="AI140">
            <v>8.3679976852072286</v>
          </cell>
        </row>
        <row r="141">
          <cell r="AG141" t="str">
            <v>State St &amp; Pearson St</v>
          </cell>
          <cell r="AH141">
            <v>292</v>
          </cell>
          <cell r="AI141">
            <v>5.969074074026139</v>
          </cell>
        </row>
        <row r="142">
          <cell r="AG142" t="str">
            <v>Burnham Harbor</v>
          </cell>
          <cell r="AH142">
            <v>290</v>
          </cell>
          <cell r="AI142">
            <v>8.5238425926436321</v>
          </cell>
        </row>
        <row r="143">
          <cell r="AG143" t="str">
            <v>Ellis Ave &amp; 55th St</v>
          </cell>
          <cell r="AH143">
            <v>290</v>
          </cell>
          <cell r="AI143">
            <v>5.7437152777565643</v>
          </cell>
        </row>
        <row r="144">
          <cell r="AG144" t="str">
            <v>Racine Ave &amp; Fullerton Ave</v>
          </cell>
          <cell r="AH144">
            <v>290</v>
          </cell>
          <cell r="AI144">
            <v>5.7475115740235196</v>
          </cell>
        </row>
        <row r="145">
          <cell r="AG145" t="str">
            <v>Dayton St &amp; North Ave</v>
          </cell>
          <cell r="AH145">
            <v>284</v>
          </cell>
          <cell r="AI145">
            <v>4.1551273147924803</v>
          </cell>
        </row>
        <row r="146">
          <cell r="AG146" t="str">
            <v>Franklin St &amp; Chicago Ave</v>
          </cell>
          <cell r="AH146">
            <v>283</v>
          </cell>
          <cell r="AI146">
            <v>4.2038310185016599</v>
          </cell>
        </row>
        <row r="147">
          <cell r="AG147" t="str">
            <v>Clark St &amp; Winnemac Ave</v>
          </cell>
          <cell r="AH147">
            <v>280</v>
          </cell>
          <cell r="AI147">
            <v>6.6592476852310938</v>
          </cell>
        </row>
        <row r="148">
          <cell r="AG148" t="str">
            <v>Clinton St &amp; Lake St</v>
          </cell>
          <cell r="AH148">
            <v>279</v>
          </cell>
          <cell r="AI148">
            <v>4.8125578703256906</v>
          </cell>
        </row>
        <row r="149">
          <cell r="AG149" t="str">
            <v>Kedzie Ave &amp; Milwaukee Ave</v>
          </cell>
          <cell r="AH149">
            <v>278</v>
          </cell>
          <cell r="AI149">
            <v>6.517812500045693</v>
          </cell>
        </row>
        <row r="150">
          <cell r="AG150" t="str">
            <v>Museum of Science and Industry</v>
          </cell>
          <cell r="AH150">
            <v>276</v>
          </cell>
          <cell r="AI150">
            <v>10.225115740657202</v>
          </cell>
        </row>
        <row r="151">
          <cell r="AG151" t="str">
            <v>Paulina Ave &amp; North Ave</v>
          </cell>
          <cell r="AH151">
            <v>270</v>
          </cell>
          <cell r="AI151">
            <v>13.153263888903894</v>
          </cell>
        </row>
        <row r="152">
          <cell r="AG152" t="str">
            <v>Rush St &amp; Hubbard St</v>
          </cell>
          <cell r="AH152">
            <v>270</v>
          </cell>
          <cell r="AI152">
            <v>7.9608333334253985</v>
          </cell>
        </row>
        <row r="153">
          <cell r="AG153" t="str">
            <v>Clifton Ave &amp; Armitage Ave</v>
          </cell>
          <cell r="AH153">
            <v>267</v>
          </cell>
          <cell r="AI153">
            <v>3.4392013887918438</v>
          </cell>
        </row>
        <row r="154">
          <cell r="AG154" t="str">
            <v>Canal St &amp; Madison St</v>
          </cell>
          <cell r="AH154">
            <v>264</v>
          </cell>
          <cell r="AI154">
            <v>6.3000115741160698</v>
          </cell>
        </row>
        <row r="155">
          <cell r="AG155" t="str">
            <v>Sheffield Ave &amp; Kingsbury St</v>
          </cell>
          <cell r="AH155">
            <v>263</v>
          </cell>
          <cell r="AI155">
            <v>4.3253009259060491</v>
          </cell>
        </row>
        <row r="156">
          <cell r="AG156" t="str">
            <v>Wentworth Ave &amp; Cermak Rd</v>
          </cell>
          <cell r="AH156">
            <v>262</v>
          </cell>
          <cell r="AI156">
            <v>10.769259259221144</v>
          </cell>
        </row>
        <row r="157">
          <cell r="AG157" t="str">
            <v>Damen Ave &amp; Chicago Ave</v>
          </cell>
          <cell r="AH157">
            <v>259</v>
          </cell>
          <cell r="AI157">
            <v>4.1557175925408956</v>
          </cell>
        </row>
        <row r="158">
          <cell r="AG158" t="str">
            <v>Sheffield Ave &amp; Willow St</v>
          </cell>
          <cell r="AH158">
            <v>259</v>
          </cell>
          <cell r="AI158">
            <v>4.1116666666493984</v>
          </cell>
        </row>
        <row r="159">
          <cell r="AG159" t="str">
            <v>Southport Ave &amp; Belmont Ave</v>
          </cell>
          <cell r="AH159">
            <v>257</v>
          </cell>
          <cell r="AI159">
            <v>2.4655902777885785</v>
          </cell>
        </row>
        <row r="160">
          <cell r="AG160" t="str">
            <v>Cornell Ave &amp; Hyde Park Blvd</v>
          </cell>
          <cell r="AH160">
            <v>256</v>
          </cell>
          <cell r="AI160">
            <v>6.9468518517460325</v>
          </cell>
        </row>
        <row r="161">
          <cell r="AG161" t="str">
            <v>Clarendon Ave &amp; Junior Ter</v>
          </cell>
          <cell r="AH161">
            <v>255</v>
          </cell>
          <cell r="AI161">
            <v>4.261527777685842</v>
          </cell>
        </row>
        <row r="162">
          <cell r="AG162" t="str">
            <v>Halsted St &amp; Willow St</v>
          </cell>
          <cell r="AH162">
            <v>253</v>
          </cell>
          <cell r="AI162">
            <v>3.3663541667337995</v>
          </cell>
        </row>
        <row r="163">
          <cell r="AG163" t="str">
            <v>Lincoln Ave &amp; Belmont Ave</v>
          </cell>
          <cell r="AH163">
            <v>253</v>
          </cell>
          <cell r="AI163">
            <v>3.4310069445054978</v>
          </cell>
        </row>
        <row r="164">
          <cell r="AG164" t="str">
            <v>Carpenter St &amp; Huron St</v>
          </cell>
          <cell r="AH164">
            <v>251</v>
          </cell>
          <cell r="AI164">
            <v>3.889884259122482</v>
          </cell>
        </row>
        <row r="165">
          <cell r="AG165" t="str">
            <v>Larrabee St &amp; Division St</v>
          </cell>
          <cell r="AH165">
            <v>251</v>
          </cell>
          <cell r="AI165">
            <v>3.1521064815024147</v>
          </cell>
        </row>
        <row r="166">
          <cell r="AG166" t="str">
            <v>Clarendon Ave &amp; Gordon Ter</v>
          </cell>
          <cell r="AH166">
            <v>250</v>
          </cell>
          <cell r="AI166">
            <v>5.1240162037065602</v>
          </cell>
        </row>
        <row r="167">
          <cell r="AG167" t="str">
            <v>Broadway &amp; Granville Ave</v>
          </cell>
          <cell r="AH167">
            <v>249</v>
          </cell>
          <cell r="AI167">
            <v>7.7928935184754664</v>
          </cell>
        </row>
        <row r="168">
          <cell r="AG168" t="str">
            <v>Lincoln Ave &amp; Roscoe St</v>
          </cell>
          <cell r="AH168">
            <v>249</v>
          </cell>
          <cell r="AI168">
            <v>3.5675810186003218</v>
          </cell>
        </row>
        <row r="169">
          <cell r="AG169" t="str">
            <v>Clinton St &amp; Washington Blvd</v>
          </cell>
          <cell r="AH169">
            <v>247</v>
          </cell>
          <cell r="AI169">
            <v>6.9154745369960438</v>
          </cell>
        </row>
        <row r="170">
          <cell r="AG170" t="str">
            <v>Larrabee St &amp; Armitage Ave</v>
          </cell>
          <cell r="AH170">
            <v>247</v>
          </cell>
          <cell r="AI170">
            <v>5.1303935184769216</v>
          </cell>
        </row>
        <row r="171">
          <cell r="AG171" t="str">
            <v>Franklin St &amp; Monroe St</v>
          </cell>
          <cell r="AH171">
            <v>240</v>
          </cell>
          <cell r="AI171">
            <v>5.7924884259045939</v>
          </cell>
        </row>
        <row r="172">
          <cell r="AG172" t="str">
            <v>Orleans St &amp; Chestnut St (NEXT Apts)</v>
          </cell>
          <cell r="AH172">
            <v>240</v>
          </cell>
          <cell r="AI172">
            <v>4.4643518518278142</v>
          </cell>
        </row>
        <row r="173">
          <cell r="AG173" t="str">
            <v>California Ave &amp; Milwaukee Ave</v>
          </cell>
          <cell r="AH173">
            <v>239</v>
          </cell>
          <cell r="AI173">
            <v>3.8828472223103745</v>
          </cell>
        </row>
        <row r="174">
          <cell r="AG174" t="str">
            <v>Eckhart Park</v>
          </cell>
          <cell r="AH174">
            <v>239</v>
          </cell>
          <cell r="AI174">
            <v>3.6359606481346418</v>
          </cell>
        </row>
        <row r="175">
          <cell r="AG175" t="str">
            <v>University Ave &amp; 57th St</v>
          </cell>
          <cell r="AH175">
            <v>239</v>
          </cell>
          <cell r="AI175">
            <v>5.5267708333340124</v>
          </cell>
        </row>
        <row r="176">
          <cell r="AG176" t="str">
            <v>Peoria St &amp; Jackson Blvd</v>
          </cell>
          <cell r="AH176">
            <v>237</v>
          </cell>
          <cell r="AI176">
            <v>3.9958680555355386</v>
          </cell>
        </row>
        <row r="177">
          <cell r="AG177" t="str">
            <v>Broadway &amp; Argyle St</v>
          </cell>
          <cell r="AH177">
            <v>232</v>
          </cell>
          <cell r="AI177">
            <v>6.3082291666942183</v>
          </cell>
        </row>
        <row r="178">
          <cell r="AG178" t="str">
            <v>Marshfield Ave &amp; Cortland St</v>
          </cell>
          <cell r="AH178">
            <v>232</v>
          </cell>
          <cell r="AI178">
            <v>3.2903935185677256</v>
          </cell>
        </row>
        <row r="179">
          <cell r="AG179" t="str">
            <v>Woodlawn Ave &amp; 55th St</v>
          </cell>
          <cell r="AH179">
            <v>230</v>
          </cell>
          <cell r="AI179">
            <v>6.4064814814555575</v>
          </cell>
        </row>
        <row r="180">
          <cell r="AG180" t="str">
            <v>Ravenswood Ave &amp; Lawrence Ave</v>
          </cell>
          <cell r="AH180">
            <v>229</v>
          </cell>
          <cell r="AI180">
            <v>3.1521296296123182</v>
          </cell>
        </row>
        <row r="181">
          <cell r="AG181" t="str">
            <v>Wells St &amp; Walton St</v>
          </cell>
          <cell r="AH181">
            <v>227</v>
          </cell>
          <cell r="AI181">
            <v>2.5654282407922437</v>
          </cell>
        </row>
        <row r="182">
          <cell r="AG182" t="str">
            <v>Aberdeen St &amp; Randolph St</v>
          </cell>
          <cell r="AH182">
            <v>226</v>
          </cell>
          <cell r="AI182">
            <v>3.9236574073729571</v>
          </cell>
        </row>
        <row r="183">
          <cell r="AG183" t="str">
            <v>Ogden Ave &amp; Chicago Ave</v>
          </cell>
          <cell r="AH183">
            <v>225</v>
          </cell>
          <cell r="AI183">
            <v>3.880798611062346</v>
          </cell>
        </row>
        <row r="184">
          <cell r="AG184" t="str">
            <v>LaSalle St &amp; Washington St</v>
          </cell>
          <cell r="AH184">
            <v>224</v>
          </cell>
          <cell r="AI184">
            <v>6.5460879629026749</v>
          </cell>
        </row>
        <row r="185">
          <cell r="AG185" t="str">
            <v>Franklin St &amp; Adams St (Temp)</v>
          </cell>
          <cell r="AH185">
            <v>223</v>
          </cell>
          <cell r="AI185">
            <v>4.1941087963641621</v>
          </cell>
        </row>
        <row r="186">
          <cell r="AG186" t="str">
            <v>Aberdeen St &amp; Monroe St</v>
          </cell>
          <cell r="AH186">
            <v>221</v>
          </cell>
          <cell r="AI186">
            <v>4.7651967592755682</v>
          </cell>
        </row>
        <row r="187">
          <cell r="AG187" t="str">
            <v>Ashland Ave &amp; Chicago Ave</v>
          </cell>
          <cell r="AH187">
            <v>221</v>
          </cell>
          <cell r="AI187">
            <v>3.1740624999656575</v>
          </cell>
        </row>
        <row r="188">
          <cell r="AG188" t="str">
            <v>Michigan Ave &amp; 18th St</v>
          </cell>
          <cell r="AH188">
            <v>221</v>
          </cell>
          <cell r="AI188">
            <v>5.481597222162236</v>
          </cell>
        </row>
        <row r="189">
          <cell r="AG189" t="str">
            <v>Clark St &amp; Leland Ave</v>
          </cell>
          <cell r="AH189">
            <v>218</v>
          </cell>
          <cell r="AI189">
            <v>5.9631944444699911</v>
          </cell>
        </row>
        <row r="190">
          <cell r="AG190" t="str">
            <v>Sheridan Rd &amp; Loyola Ave</v>
          </cell>
          <cell r="AH190">
            <v>218</v>
          </cell>
          <cell r="AI190">
            <v>7.3441087962564779</v>
          </cell>
        </row>
        <row r="191">
          <cell r="AG191" t="str">
            <v>Sangamon St &amp; Washington Blvd</v>
          </cell>
          <cell r="AH191">
            <v>213</v>
          </cell>
          <cell r="AI191">
            <v>3.18268518520199</v>
          </cell>
        </row>
        <row r="192">
          <cell r="AG192" t="str">
            <v>Sedgwick St &amp; Huron St</v>
          </cell>
          <cell r="AH192">
            <v>213</v>
          </cell>
          <cell r="AI192">
            <v>3.6169907406947459</v>
          </cell>
        </row>
        <row r="193">
          <cell r="AG193" t="str">
            <v>Canal St &amp; Adams St</v>
          </cell>
          <cell r="AH193">
            <v>212</v>
          </cell>
          <cell r="AI193">
            <v>3.7292129630222917</v>
          </cell>
        </row>
        <row r="194">
          <cell r="AG194" t="str">
            <v>Delano Ct &amp; Roosevelt Rd</v>
          </cell>
          <cell r="AH194">
            <v>212</v>
          </cell>
          <cell r="AI194">
            <v>4.5131365740089677</v>
          </cell>
        </row>
        <row r="195">
          <cell r="AG195" t="str">
            <v>Chicago Ave &amp; Sheridan Rd</v>
          </cell>
          <cell r="AH195">
            <v>211</v>
          </cell>
          <cell r="AI195">
            <v>6.5148958333666087</v>
          </cell>
        </row>
        <row r="196">
          <cell r="AG196" t="str">
            <v>Campbell Ave &amp; North Ave</v>
          </cell>
          <cell r="AH196">
            <v>210</v>
          </cell>
          <cell r="AI196">
            <v>4.0048958333209157</v>
          </cell>
        </row>
        <row r="197">
          <cell r="AG197" t="str">
            <v>Dearborn St &amp; Van Buren St</v>
          </cell>
          <cell r="AH197">
            <v>210</v>
          </cell>
          <cell r="AI197">
            <v>5.0996064815044519</v>
          </cell>
        </row>
        <row r="198">
          <cell r="AG198" t="str">
            <v>Calumet Ave &amp; 18th St</v>
          </cell>
          <cell r="AH198">
            <v>209</v>
          </cell>
          <cell r="AI198">
            <v>6.6054398147389293</v>
          </cell>
        </row>
        <row r="199">
          <cell r="AG199" t="str">
            <v>Leavitt St &amp; North Ave</v>
          </cell>
          <cell r="AH199">
            <v>208</v>
          </cell>
          <cell r="AI199">
            <v>3.267222222260898</v>
          </cell>
        </row>
        <row r="200">
          <cell r="AG200" t="str">
            <v>Wacker Dr &amp; Washington St</v>
          </cell>
          <cell r="AH200">
            <v>208</v>
          </cell>
          <cell r="AI200">
            <v>8.2906828703416977</v>
          </cell>
        </row>
        <row r="201">
          <cell r="AG201" t="str">
            <v>Clinton St &amp; Roosevelt Rd</v>
          </cell>
          <cell r="AH201">
            <v>207</v>
          </cell>
          <cell r="AI201">
            <v>2.8240277777294978</v>
          </cell>
        </row>
        <row r="202">
          <cell r="AG202" t="str">
            <v>Lake Park Ave &amp; 56th St</v>
          </cell>
          <cell r="AH202">
            <v>206</v>
          </cell>
          <cell r="AI202">
            <v>5.6308564814753481</v>
          </cell>
        </row>
        <row r="203">
          <cell r="AG203" t="str">
            <v>Paulina St &amp; Flournoy St</v>
          </cell>
          <cell r="AH203">
            <v>205</v>
          </cell>
          <cell r="AI203">
            <v>2.3679398147796746</v>
          </cell>
        </row>
        <row r="204">
          <cell r="AG204" t="str">
            <v>Broadway &amp; Wilson - Truman College Vaccination Site</v>
          </cell>
          <cell r="AH204">
            <v>204</v>
          </cell>
          <cell r="AI204">
            <v>4.0259953703716747</v>
          </cell>
        </row>
        <row r="205">
          <cell r="AG205" t="str">
            <v>Desplaines St &amp; Jackson Blvd</v>
          </cell>
          <cell r="AH205">
            <v>203</v>
          </cell>
          <cell r="AI205">
            <v>4.5358333333279006</v>
          </cell>
        </row>
        <row r="206">
          <cell r="AG206" t="str">
            <v>Sheridan Rd &amp; Buena Ave</v>
          </cell>
          <cell r="AH206">
            <v>203</v>
          </cell>
          <cell r="AI206">
            <v>2.8810069445098634</v>
          </cell>
        </row>
        <row r="207">
          <cell r="AG207" t="str">
            <v>Damen Ave &amp; Charleston St</v>
          </cell>
          <cell r="AH207">
            <v>200</v>
          </cell>
          <cell r="AI207">
            <v>3.4671527777900337</v>
          </cell>
        </row>
        <row r="208">
          <cell r="AG208" t="str">
            <v>Ogden Ave &amp; Race Ave</v>
          </cell>
          <cell r="AH208">
            <v>199</v>
          </cell>
          <cell r="AI208">
            <v>2.9460185184943839</v>
          </cell>
        </row>
        <row r="209">
          <cell r="AG209" t="str">
            <v>Broadway &amp; Berwyn Ave</v>
          </cell>
          <cell r="AH209">
            <v>198</v>
          </cell>
          <cell r="AI209">
            <v>4.7855787037260598</v>
          </cell>
        </row>
        <row r="210">
          <cell r="AG210" t="str">
            <v>Sheridan Rd &amp; Noyes St (NU)</v>
          </cell>
          <cell r="AH210">
            <v>198</v>
          </cell>
          <cell r="AI210">
            <v>4.8219444443893735</v>
          </cell>
        </row>
        <row r="211">
          <cell r="AG211" t="str">
            <v>Noble St &amp; Milwaukee Ave</v>
          </cell>
          <cell r="AH211">
            <v>197</v>
          </cell>
          <cell r="AI211">
            <v>3.1986111111327773</v>
          </cell>
        </row>
        <row r="212">
          <cell r="AG212" t="str">
            <v>Western Ave &amp; Winnebago Ave</v>
          </cell>
          <cell r="AH212">
            <v>197</v>
          </cell>
          <cell r="AI212">
            <v>2.9958796296341461</v>
          </cell>
        </row>
        <row r="213">
          <cell r="AG213" t="str">
            <v>Racine Ave &amp; Wrightwood Ave</v>
          </cell>
          <cell r="AH213">
            <v>196</v>
          </cell>
          <cell r="AI213">
            <v>2.7226504630016279</v>
          </cell>
        </row>
        <row r="214">
          <cell r="AG214" t="str">
            <v>Ada St &amp; Washington Blvd</v>
          </cell>
          <cell r="AH214">
            <v>195</v>
          </cell>
          <cell r="AI214">
            <v>2.574398148120963</v>
          </cell>
        </row>
        <row r="215">
          <cell r="AG215" t="str">
            <v>Humboldt Blvd &amp; Armitage Ave</v>
          </cell>
          <cell r="AH215">
            <v>193</v>
          </cell>
          <cell r="AI215">
            <v>3.5466782407020219</v>
          </cell>
        </row>
        <row r="216">
          <cell r="AG216" t="str">
            <v>Southport Ave &amp; Clybourn Ave</v>
          </cell>
          <cell r="AH216">
            <v>193</v>
          </cell>
          <cell r="AI216">
            <v>4.5430208333418705</v>
          </cell>
        </row>
        <row r="217">
          <cell r="AG217" t="str">
            <v>Western Ave &amp; Walton St</v>
          </cell>
          <cell r="AH217">
            <v>192</v>
          </cell>
          <cell r="AI217">
            <v>2.8208449073790689</v>
          </cell>
        </row>
        <row r="218">
          <cell r="AG218" t="str">
            <v>Larrabee St &amp; Kingsbury St</v>
          </cell>
          <cell r="AH218">
            <v>191</v>
          </cell>
          <cell r="AI218">
            <v>3.0507870371438912</v>
          </cell>
        </row>
        <row r="219">
          <cell r="AG219" t="str">
            <v>Broadway &amp; Thorndale Ave</v>
          </cell>
          <cell r="AH219">
            <v>188</v>
          </cell>
          <cell r="AI219">
            <v>9.1770717592444271</v>
          </cell>
        </row>
        <row r="220">
          <cell r="AG220" t="str">
            <v>Aberdeen St &amp; Jackson Blvd</v>
          </cell>
          <cell r="AH220">
            <v>187</v>
          </cell>
          <cell r="AI220">
            <v>3.1811111111019272</v>
          </cell>
        </row>
        <row r="221">
          <cell r="AG221" t="str">
            <v>Clarendon Ave &amp; Leland Ave</v>
          </cell>
          <cell r="AH221">
            <v>184</v>
          </cell>
          <cell r="AI221">
            <v>7.1725925926220953</v>
          </cell>
        </row>
        <row r="222">
          <cell r="AG222" t="str">
            <v>Clark St &amp; 9th St (AMLI)</v>
          </cell>
          <cell r="AH222">
            <v>184</v>
          </cell>
          <cell r="AI222">
            <v>3.6505324074460077</v>
          </cell>
        </row>
        <row r="223">
          <cell r="AG223" t="str">
            <v>Fairbanks St &amp; Superior St</v>
          </cell>
          <cell r="AH223">
            <v>184</v>
          </cell>
          <cell r="AI223">
            <v>4.1766203702936764</v>
          </cell>
        </row>
        <row r="224">
          <cell r="AG224" t="str">
            <v>Canal St &amp; Taylor St</v>
          </cell>
          <cell r="AH224">
            <v>181</v>
          </cell>
          <cell r="AI224">
            <v>6.1923263888966176</v>
          </cell>
        </row>
        <row r="225">
          <cell r="AG225" t="str">
            <v>LaSalle St &amp; Jackson Blvd</v>
          </cell>
          <cell r="AH225">
            <v>180</v>
          </cell>
          <cell r="AI225">
            <v>4.068715277746378</v>
          </cell>
        </row>
        <row r="226">
          <cell r="AG226" t="str">
            <v>Southport Ave &amp; Irving Park Rd</v>
          </cell>
          <cell r="AH226">
            <v>180</v>
          </cell>
          <cell r="AI226">
            <v>2.7267361111516948</v>
          </cell>
        </row>
        <row r="227">
          <cell r="AG227" t="str">
            <v>Larrabee St &amp; North Ave</v>
          </cell>
          <cell r="AH227">
            <v>179</v>
          </cell>
          <cell r="AI227">
            <v>2.1082060184926377</v>
          </cell>
        </row>
        <row r="228">
          <cell r="AG228" t="str">
            <v>Blackstone Ave &amp; Hyde Park Blvd</v>
          </cell>
          <cell r="AH228">
            <v>178</v>
          </cell>
          <cell r="AI228">
            <v>5.8013078704098007</v>
          </cell>
        </row>
        <row r="229">
          <cell r="AG229" t="str">
            <v>Damen Ave &amp; Thomas St (Augusta Blvd)</v>
          </cell>
          <cell r="AH229">
            <v>178</v>
          </cell>
          <cell r="AI229">
            <v>4.1978703703425708</v>
          </cell>
        </row>
        <row r="230">
          <cell r="AG230" t="str">
            <v>Wabash Ave &amp; 16th St</v>
          </cell>
          <cell r="AH230">
            <v>177</v>
          </cell>
          <cell r="AI230">
            <v>3.8183564814025885</v>
          </cell>
        </row>
        <row r="231">
          <cell r="AG231" t="str">
            <v>Lake Park Ave &amp; 35th St</v>
          </cell>
          <cell r="AH231">
            <v>173</v>
          </cell>
          <cell r="AI231">
            <v>8.490925925958436</v>
          </cell>
        </row>
        <row r="232">
          <cell r="AG232" t="str">
            <v>State St &amp; Van Buren St</v>
          </cell>
          <cell r="AH232">
            <v>173</v>
          </cell>
          <cell r="AI232">
            <v>6.4741666666668607</v>
          </cell>
        </row>
        <row r="233">
          <cell r="AG233" t="str">
            <v>Ashland Ave &amp; Wrightwood Ave</v>
          </cell>
          <cell r="AH233">
            <v>172</v>
          </cell>
          <cell r="AI233">
            <v>3.8093518518144265</v>
          </cell>
        </row>
        <row r="234">
          <cell r="AG234" t="str">
            <v>Logan Blvd &amp; Elston Ave</v>
          </cell>
          <cell r="AH234">
            <v>169</v>
          </cell>
          <cell r="AI234">
            <v>6.1468171296146465</v>
          </cell>
        </row>
        <row r="235">
          <cell r="AG235" t="str">
            <v>May St &amp; Taylor St</v>
          </cell>
          <cell r="AH235">
            <v>166</v>
          </cell>
          <cell r="AI235">
            <v>3.5797916666560923</v>
          </cell>
        </row>
        <row r="236">
          <cell r="AG236" t="str">
            <v>Stave St &amp; Armitage Ave</v>
          </cell>
          <cell r="AH236">
            <v>166</v>
          </cell>
          <cell r="AI236">
            <v>4.005682870374585</v>
          </cell>
        </row>
        <row r="237">
          <cell r="AG237" t="str">
            <v>Greenview Ave &amp; Diversey Pkwy</v>
          </cell>
          <cell r="AH237">
            <v>160</v>
          </cell>
          <cell r="AI237">
            <v>3.6113541666927631</v>
          </cell>
        </row>
        <row r="238">
          <cell r="AG238" t="str">
            <v>Halsted St &amp; Maxwell St</v>
          </cell>
          <cell r="AH238">
            <v>160</v>
          </cell>
          <cell r="AI238">
            <v>3.850659722200362</v>
          </cell>
        </row>
        <row r="239">
          <cell r="AG239" t="str">
            <v>California Ave &amp; North Ave</v>
          </cell>
          <cell r="AH239">
            <v>158</v>
          </cell>
          <cell r="AI239">
            <v>2.8660995370228193</v>
          </cell>
        </row>
        <row r="240">
          <cell r="AG240" t="str">
            <v>Blue Island Ave &amp; 18th St</v>
          </cell>
          <cell r="AH240">
            <v>156</v>
          </cell>
          <cell r="AI240">
            <v>3.5943981481177616</v>
          </cell>
        </row>
        <row r="241">
          <cell r="AG241" t="str">
            <v>Ashland Ave &amp; Augusta Blvd</v>
          </cell>
          <cell r="AH241">
            <v>152</v>
          </cell>
          <cell r="AI241">
            <v>3.563171296249493</v>
          </cell>
        </row>
        <row r="242">
          <cell r="AG242" t="str">
            <v>Damen Ave &amp; Madison St</v>
          </cell>
          <cell r="AH242">
            <v>152</v>
          </cell>
          <cell r="AI242">
            <v>2.9667824073767406</v>
          </cell>
        </row>
        <row r="243">
          <cell r="AG243" t="str">
            <v>California Ave &amp; Division St</v>
          </cell>
          <cell r="AH243">
            <v>150</v>
          </cell>
          <cell r="AI243">
            <v>53.238136574072996</v>
          </cell>
        </row>
        <row r="244">
          <cell r="AG244" t="str">
            <v>Clark St &amp; Montrose Ave</v>
          </cell>
          <cell r="AH244">
            <v>150</v>
          </cell>
          <cell r="AI244">
            <v>1.738217592559522</v>
          </cell>
        </row>
        <row r="245">
          <cell r="AG245" t="str">
            <v>Winthrop Ave &amp; Lawrence Ave</v>
          </cell>
          <cell r="AH245">
            <v>150</v>
          </cell>
          <cell r="AI245">
            <v>3.1522337962669553</v>
          </cell>
        </row>
        <row r="246">
          <cell r="AG246" t="str">
            <v>Ashland Ave &amp; Lake St</v>
          </cell>
          <cell r="AH246">
            <v>148</v>
          </cell>
          <cell r="AI246">
            <v>2.4501388888966176</v>
          </cell>
        </row>
        <row r="247">
          <cell r="AG247" t="str">
            <v>Benson Ave &amp; Church St</v>
          </cell>
          <cell r="AH247">
            <v>148</v>
          </cell>
          <cell r="AI247">
            <v>5.9238310185464798</v>
          </cell>
        </row>
        <row r="248">
          <cell r="AG248" t="str">
            <v>Glenwood Ave &amp; Morse Ave</v>
          </cell>
          <cell r="AH248">
            <v>148</v>
          </cell>
          <cell r="AI248">
            <v>2.4307407407250139</v>
          </cell>
        </row>
        <row r="249">
          <cell r="AG249" t="str">
            <v>Wood St &amp; Augusta Blvd</v>
          </cell>
          <cell r="AH249">
            <v>148</v>
          </cell>
          <cell r="AI249">
            <v>2.0931134259517421</v>
          </cell>
        </row>
        <row r="250">
          <cell r="AG250" t="str">
            <v>Orleans St &amp; Hubbard St</v>
          </cell>
          <cell r="AH250">
            <v>147</v>
          </cell>
          <cell r="AI250">
            <v>1.8109606481884839</v>
          </cell>
        </row>
        <row r="251">
          <cell r="AG251" t="str">
            <v>Wood St &amp; Chicago Ave</v>
          </cell>
          <cell r="AH251">
            <v>147</v>
          </cell>
          <cell r="AI251">
            <v>2.3881944444947294</v>
          </cell>
        </row>
        <row r="252">
          <cell r="AG252" t="str">
            <v>Ellis Ave &amp; 53rd St</v>
          </cell>
          <cell r="AH252">
            <v>145</v>
          </cell>
          <cell r="AI252">
            <v>2.4159837963306927</v>
          </cell>
        </row>
        <row r="253">
          <cell r="AG253" t="str">
            <v>Jefferson St &amp; Monroe St</v>
          </cell>
          <cell r="AH253">
            <v>145</v>
          </cell>
          <cell r="AI253">
            <v>1.9808217592653818</v>
          </cell>
        </row>
        <row r="254">
          <cell r="AG254" t="str">
            <v>Seeley Ave &amp; Roscoe St</v>
          </cell>
          <cell r="AH254">
            <v>143</v>
          </cell>
          <cell r="AI254">
            <v>2.7732291666907258</v>
          </cell>
        </row>
        <row r="255">
          <cell r="AG255" t="str">
            <v>Central Park Ave &amp; Bloomingdale Ave</v>
          </cell>
          <cell r="AH255">
            <v>142</v>
          </cell>
          <cell r="AI255">
            <v>4.7255671296661603</v>
          </cell>
        </row>
        <row r="256">
          <cell r="AG256" t="str">
            <v>Loomis St &amp; Lexington St</v>
          </cell>
          <cell r="AH256">
            <v>142</v>
          </cell>
          <cell r="AI256">
            <v>8.0967476852310938</v>
          </cell>
        </row>
        <row r="257">
          <cell r="AG257" t="str">
            <v>Sedgwick St &amp; Schiller St</v>
          </cell>
          <cell r="AH257">
            <v>142</v>
          </cell>
          <cell r="AI257">
            <v>3.0740740740875481</v>
          </cell>
        </row>
        <row r="258">
          <cell r="AG258" t="str">
            <v>900 W Harrison St</v>
          </cell>
          <cell r="AH258">
            <v>140</v>
          </cell>
          <cell r="AI258">
            <v>2.2553356481075753</v>
          </cell>
        </row>
        <row r="259">
          <cell r="AG259" t="str">
            <v>Leavitt St &amp; Armitage Ave</v>
          </cell>
          <cell r="AH259">
            <v>140</v>
          </cell>
          <cell r="AI259">
            <v>1.9584143518150086</v>
          </cell>
        </row>
        <row r="260">
          <cell r="AG260" t="str">
            <v>Clybourn Ave &amp; Division St</v>
          </cell>
          <cell r="AH260">
            <v>139</v>
          </cell>
          <cell r="AI260">
            <v>1.9182291666948004</v>
          </cell>
        </row>
        <row r="261">
          <cell r="AG261" t="str">
            <v>Racine Ave &amp; 18th St</v>
          </cell>
          <cell r="AH261">
            <v>137</v>
          </cell>
          <cell r="AI261">
            <v>2.1819791666566744</v>
          </cell>
        </row>
        <row r="262">
          <cell r="AG262" t="str">
            <v>Clark St &amp; Bryn Mawr Ave</v>
          </cell>
          <cell r="AH262">
            <v>136</v>
          </cell>
          <cell r="AI262">
            <v>2.0409490740348701</v>
          </cell>
        </row>
        <row r="263">
          <cell r="AG263" t="str">
            <v>Ashland Ave &amp; Grace St</v>
          </cell>
          <cell r="AH263">
            <v>135</v>
          </cell>
          <cell r="AI263">
            <v>2.7598032407113351</v>
          </cell>
        </row>
        <row r="264">
          <cell r="AG264" t="str">
            <v>Dearborn St &amp; Adams St</v>
          </cell>
          <cell r="AH264">
            <v>135</v>
          </cell>
          <cell r="AI264">
            <v>3.3802083333066548</v>
          </cell>
        </row>
        <row r="265">
          <cell r="AG265" t="str">
            <v>State St &amp; 33rd St</v>
          </cell>
          <cell r="AH265">
            <v>135</v>
          </cell>
          <cell r="AI265">
            <v>3.6164699073633528</v>
          </cell>
        </row>
        <row r="266">
          <cell r="AG266" t="str">
            <v>Ashland Ave &amp; Grand Ave</v>
          </cell>
          <cell r="AH266">
            <v>134</v>
          </cell>
          <cell r="AI266">
            <v>2.3959143518150086</v>
          </cell>
        </row>
        <row r="267">
          <cell r="AG267" t="str">
            <v>Racine Ave &amp; Congress Pkwy</v>
          </cell>
          <cell r="AH267">
            <v>134</v>
          </cell>
          <cell r="AI267">
            <v>3.0349305556082982</v>
          </cell>
        </row>
        <row r="268">
          <cell r="AG268" t="str">
            <v>63rd St Beach</v>
          </cell>
          <cell r="AH268">
            <v>133</v>
          </cell>
          <cell r="AI268">
            <v>5.2996643518417841</v>
          </cell>
        </row>
        <row r="269">
          <cell r="AG269" t="str">
            <v>Western Ave &amp; Division St</v>
          </cell>
          <cell r="AH269">
            <v>133</v>
          </cell>
          <cell r="AI269">
            <v>1.7644560185435694</v>
          </cell>
        </row>
        <row r="270">
          <cell r="AG270" t="str">
            <v>Sheridan Rd &amp; Lawrence Ave</v>
          </cell>
          <cell r="AH270">
            <v>131</v>
          </cell>
          <cell r="AI270">
            <v>3.4117939814750571</v>
          </cell>
        </row>
        <row r="271">
          <cell r="AG271" t="str">
            <v>Albany Ave &amp; Bloomingdale Ave</v>
          </cell>
          <cell r="AH271">
            <v>130</v>
          </cell>
          <cell r="AI271">
            <v>2.7940046296425862</v>
          </cell>
        </row>
        <row r="272">
          <cell r="AG272" t="str">
            <v>Kedzie Ave &amp; Palmer Ct</v>
          </cell>
          <cell r="AH272">
            <v>130</v>
          </cell>
          <cell r="AI272">
            <v>3.7305208333564224</v>
          </cell>
        </row>
        <row r="273">
          <cell r="AG273" t="str">
            <v>Clinton St &amp; Jackson Blvd</v>
          </cell>
          <cell r="AH273">
            <v>129</v>
          </cell>
          <cell r="AI273">
            <v>2.1181712962861639</v>
          </cell>
        </row>
        <row r="274">
          <cell r="AG274" t="str">
            <v>Lake Park Ave &amp; 47th St</v>
          </cell>
          <cell r="AH274">
            <v>129</v>
          </cell>
          <cell r="AI274">
            <v>3.7449421295968932</v>
          </cell>
        </row>
        <row r="275">
          <cell r="AG275" t="str">
            <v>MLK Jr Dr &amp; 29th St</v>
          </cell>
          <cell r="AH275">
            <v>129</v>
          </cell>
          <cell r="AI275">
            <v>3.4535879629474948</v>
          </cell>
        </row>
        <row r="276">
          <cell r="AG276" t="str">
            <v>Canal St &amp; Monroe St</v>
          </cell>
          <cell r="AH276">
            <v>127</v>
          </cell>
          <cell r="AI276">
            <v>2.2765509259697865</v>
          </cell>
        </row>
        <row r="277">
          <cell r="AG277" t="str">
            <v>Campbell Ave &amp; Fullerton Ave</v>
          </cell>
          <cell r="AH277">
            <v>124</v>
          </cell>
          <cell r="AI277">
            <v>2.3283912037004484</v>
          </cell>
        </row>
        <row r="278">
          <cell r="AG278" t="str">
            <v>Financial Pl &amp; Ida B Wells Dr</v>
          </cell>
          <cell r="AH278">
            <v>124</v>
          </cell>
          <cell r="AI278">
            <v>3.0378819444449618</v>
          </cell>
        </row>
        <row r="279">
          <cell r="AG279" t="str">
            <v>Western Ave &amp; Leland Ave</v>
          </cell>
          <cell r="AH279">
            <v>124</v>
          </cell>
          <cell r="AI279">
            <v>2.4672106481302762</v>
          </cell>
        </row>
        <row r="280">
          <cell r="AG280" t="str">
            <v>California Ave &amp; Cortez St</v>
          </cell>
          <cell r="AH280">
            <v>123</v>
          </cell>
          <cell r="AI280">
            <v>1.6527430555361207</v>
          </cell>
        </row>
        <row r="281">
          <cell r="AG281" t="str">
            <v>Morgan St &amp; 18th St</v>
          </cell>
          <cell r="AH281">
            <v>123</v>
          </cell>
          <cell r="AI281">
            <v>2.9169097221674747</v>
          </cell>
        </row>
        <row r="282">
          <cell r="AG282" t="str">
            <v>Clark St &amp; Ida B Wells Dr</v>
          </cell>
          <cell r="AH282">
            <v>122</v>
          </cell>
          <cell r="AI282">
            <v>2.3581018518380006</v>
          </cell>
        </row>
        <row r="283">
          <cell r="AG283" t="str">
            <v>Racine Ave &amp; Washington Blvd</v>
          </cell>
          <cell r="AH283">
            <v>122</v>
          </cell>
          <cell r="AI283">
            <v>1.9967939814887359</v>
          </cell>
        </row>
        <row r="284">
          <cell r="AG284" t="str">
            <v>Milwaukee Ave &amp; Rockwell St</v>
          </cell>
          <cell r="AH284">
            <v>121</v>
          </cell>
          <cell r="AI284">
            <v>1.9245486111176433</v>
          </cell>
        </row>
        <row r="285">
          <cell r="AG285" t="str">
            <v>California Ave &amp; Fletcher St</v>
          </cell>
          <cell r="AH285">
            <v>120</v>
          </cell>
          <cell r="AI285">
            <v>1.9525231481165974</v>
          </cell>
        </row>
        <row r="286">
          <cell r="AG286" t="str">
            <v>Damen Ave &amp; Wellington Ave</v>
          </cell>
          <cell r="AH286">
            <v>119</v>
          </cell>
          <cell r="AI286">
            <v>1.6889351851350511</v>
          </cell>
        </row>
        <row r="287">
          <cell r="AG287" t="str">
            <v>LaSalle St &amp; Adams St</v>
          </cell>
          <cell r="AH287">
            <v>119</v>
          </cell>
          <cell r="AI287">
            <v>3.1437037037103437</v>
          </cell>
        </row>
        <row r="288">
          <cell r="AG288" t="str">
            <v>Orleans St &amp; Elm St</v>
          </cell>
          <cell r="AH288">
            <v>119</v>
          </cell>
          <cell r="AI288">
            <v>1.8958217592808069</v>
          </cell>
        </row>
        <row r="289">
          <cell r="AG289" t="str">
            <v>Troy St &amp; North Ave</v>
          </cell>
          <cell r="AH289">
            <v>118</v>
          </cell>
          <cell r="AI289">
            <v>3.7099074074358214</v>
          </cell>
        </row>
        <row r="290">
          <cell r="AG290" t="str">
            <v>Walsh Park</v>
          </cell>
          <cell r="AH290">
            <v>118</v>
          </cell>
          <cell r="AI290">
            <v>2.6659027776986477</v>
          </cell>
        </row>
        <row r="291">
          <cell r="AG291" t="str">
            <v>California Ave &amp; Altgeld St</v>
          </cell>
          <cell r="AH291">
            <v>117</v>
          </cell>
          <cell r="AI291">
            <v>1.8595601852139225</v>
          </cell>
        </row>
        <row r="292">
          <cell r="AG292" t="str">
            <v>Ashland Ave &amp; Wellington Ave</v>
          </cell>
          <cell r="AH292">
            <v>115</v>
          </cell>
          <cell r="AI292">
            <v>1.6376157407648861</v>
          </cell>
        </row>
        <row r="293">
          <cell r="AG293" t="str">
            <v>Damen Ave &amp; Melrose Ave</v>
          </cell>
          <cell r="AH293">
            <v>115</v>
          </cell>
          <cell r="AI293">
            <v>2.5716319444181863</v>
          </cell>
        </row>
        <row r="294">
          <cell r="AG294" t="str">
            <v>Wells St &amp; 19th St</v>
          </cell>
          <cell r="AH294">
            <v>115</v>
          </cell>
          <cell r="AI294">
            <v>2.5602893518371275</v>
          </cell>
        </row>
        <row r="295">
          <cell r="AG295" t="str">
            <v>Leavitt St &amp; Chicago Ave</v>
          </cell>
          <cell r="AH295">
            <v>114</v>
          </cell>
          <cell r="AI295">
            <v>1.6796990740767797</v>
          </cell>
        </row>
        <row r="296">
          <cell r="AG296" t="str">
            <v>California Ave &amp; Francis Pl (Temp)</v>
          </cell>
          <cell r="AH296">
            <v>113</v>
          </cell>
          <cell r="AI296">
            <v>3.3563888888893416</v>
          </cell>
        </row>
        <row r="297">
          <cell r="AG297" t="str">
            <v>St. Louis Ave &amp; Fullerton Ave</v>
          </cell>
          <cell r="AH297">
            <v>112</v>
          </cell>
          <cell r="AI297">
            <v>3.1366782407349092</v>
          </cell>
        </row>
        <row r="298">
          <cell r="AG298" t="str">
            <v>Damen Ave &amp; Leland Ave</v>
          </cell>
          <cell r="AH298">
            <v>111</v>
          </cell>
          <cell r="AI298">
            <v>2.3661921296225046</v>
          </cell>
        </row>
        <row r="299">
          <cell r="AG299" t="str">
            <v>Elizabeth (May) St &amp; Fulton St</v>
          </cell>
          <cell r="AH299">
            <v>111</v>
          </cell>
          <cell r="AI299">
            <v>1.3935995370411547</v>
          </cell>
        </row>
        <row r="300">
          <cell r="AG300" t="str">
            <v>Sheridan Rd &amp; Columbia Ave</v>
          </cell>
          <cell r="AH300">
            <v>110</v>
          </cell>
          <cell r="AI300">
            <v>3.3610648148387554</v>
          </cell>
        </row>
        <row r="301">
          <cell r="AG301" t="str">
            <v>Broadway &amp; Ridge Ave</v>
          </cell>
          <cell r="AH301">
            <v>109</v>
          </cell>
          <cell r="AI301">
            <v>4.981620370366727</v>
          </cell>
        </row>
        <row r="302">
          <cell r="AG302" t="str">
            <v>Spaulding Ave &amp; Armitage Ave</v>
          </cell>
          <cell r="AH302">
            <v>108</v>
          </cell>
          <cell r="AI302">
            <v>2.4014120369392913</v>
          </cell>
        </row>
        <row r="303">
          <cell r="AG303" t="str">
            <v>Damen Ave &amp; Foster Ave</v>
          </cell>
          <cell r="AH303">
            <v>107</v>
          </cell>
          <cell r="AI303">
            <v>6.9796180555276806</v>
          </cell>
        </row>
        <row r="304">
          <cell r="AG304" t="str">
            <v>Wolcott Ave &amp; Polk St</v>
          </cell>
          <cell r="AH304">
            <v>107</v>
          </cell>
          <cell r="AI304">
            <v>1.4734490740956971</v>
          </cell>
        </row>
        <row r="305">
          <cell r="AG305" t="str">
            <v>Ellis Ave &amp; 58th St</v>
          </cell>
          <cell r="AH305">
            <v>106</v>
          </cell>
          <cell r="AI305">
            <v>1.8723611111345235</v>
          </cell>
        </row>
        <row r="306">
          <cell r="AG306" t="str">
            <v>Larrabee St &amp; Oak St</v>
          </cell>
          <cell r="AH306">
            <v>106</v>
          </cell>
          <cell r="AI306">
            <v>1.3416782407221035</v>
          </cell>
        </row>
        <row r="307">
          <cell r="AG307" t="str">
            <v>Leavitt St &amp; Belmont Ave</v>
          </cell>
          <cell r="AH307">
            <v>106</v>
          </cell>
          <cell r="AI307">
            <v>2.7515856481550145</v>
          </cell>
        </row>
        <row r="308">
          <cell r="AG308" t="str">
            <v>Lincoln Ave &amp; Belle Plaine Ave</v>
          </cell>
          <cell r="AH308">
            <v>105</v>
          </cell>
          <cell r="AI308">
            <v>1.2683101851580432</v>
          </cell>
        </row>
        <row r="309">
          <cell r="AG309" t="str">
            <v>Rhodes Ave &amp; 32nd St</v>
          </cell>
          <cell r="AH309">
            <v>105</v>
          </cell>
          <cell r="AI309">
            <v>3.1401041666977108</v>
          </cell>
        </row>
        <row r="310">
          <cell r="AG310" t="str">
            <v>Racine Ave &amp; Randolph St</v>
          </cell>
          <cell r="AH310">
            <v>104</v>
          </cell>
          <cell r="AI310">
            <v>1.914965277799638</v>
          </cell>
        </row>
        <row r="311">
          <cell r="AG311" t="str">
            <v>Throop St &amp; Taylor St</v>
          </cell>
          <cell r="AH311">
            <v>104</v>
          </cell>
          <cell r="AI311">
            <v>2.2024884259444661</v>
          </cell>
        </row>
        <row r="312">
          <cell r="AG312" t="str">
            <v>Damen Ave &amp; Grand Ave</v>
          </cell>
          <cell r="AH312">
            <v>103</v>
          </cell>
          <cell r="AI312">
            <v>1.5209143518513883</v>
          </cell>
        </row>
        <row r="313">
          <cell r="AG313" t="str">
            <v>Larrabee St &amp; Menomonee St</v>
          </cell>
          <cell r="AH313">
            <v>102</v>
          </cell>
          <cell r="AI313">
            <v>1.8494097222428536</v>
          </cell>
        </row>
        <row r="314">
          <cell r="AG314" t="str">
            <v>Halsted St &amp; Polk St</v>
          </cell>
          <cell r="AH314">
            <v>99</v>
          </cell>
          <cell r="AI314">
            <v>1.7964583333814517</v>
          </cell>
        </row>
        <row r="315">
          <cell r="AG315" t="str">
            <v>Lincoln Ave &amp; Sunnyside Ave</v>
          </cell>
          <cell r="AH315">
            <v>99</v>
          </cell>
          <cell r="AI315">
            <v>1.4535300926290802</v>
          </cell>
        </row>
        <row r="316">
          <cell r="AG316" t="str">
            <v>State St &amp; 19th St</v>
          </cell>
          <cell r="AH316">
            <v>99</v>
          </cell>
          <cell r="AI316">
            <v>2.8947453703367501</v>
          </cell>
        </row>
        <row r="317">
          <cell r="AG317" t="str">
            <v>Lincoln Ave &amp; Waveland Ave</v>
          </cell>
          <cell r="AH317">
            <v>97</v>
          </cell>
          <cell r="AI317">
            <v>1.6924768518147175</v>
          </cell>
        </row>
        <row r="318">
          <cell r="AG318" t="str">
            <v>Kosciuszko Park</v>
          </cell>
          <cell r="AH318">
            <v>95</v>
          </cell>
          <cell r="AI318">
            <v>2.1462500000561704</v>
          </cell>
        </row>
        <row r="319">
          <cell r="AG319" t="str">
            <v>Cottage Grove Ave &amp; Oakwood Blvd</v>
          </cell>
          <cell r="AH319">
            <v>94</v>
          </cell>
          <cell r="AI319">
            <v>3.1583449073878</v>
          </cell>
        </row>
        <row r="320">
          <cell r="AG320" t="str">
            <v>Chicago Ave &amp; Washington St</v>
          </cell>
          <cell r="AH320">
            <v>93</v>
          </cell>
          <cell r="AI320">
            <v>2.7177199073921656</v>
          </cell>
        </row>
        <row r="321">
          <cell r="AG321" t="str">
            <v>Morgan St &amp; 31st St</v>
          </cell>
          <cell r="AH321">
            <v>93</v>
          </cell>
          <cell r="AI321">
            <v>2.3944675926104537</v>
          </cell>
        </row>
        <row r="322">
          <cell r="AG322" t="str">
            <v>Morgan St &amp; Polk St</v>
          </cell>
          <cell r="AH322">
            <v>89</v>
          </cell>
          <cell r="AI322">
            <v>1.4651620370495948</v>
          </cell>
        </row>
        <row r="323">
          <cell r="AG323" t="str">
            <v>Paulina St &amp; 18th St</v>
          </cell>
          <cell r="AH323">
            <v>89</v>
          </cell>
          <cell r="AI323">
            <v>1.3151273148105247</v>
          </cell>
        </row>
        <row r="324">
          <cell r="AG324" t="str">
            <v>Wabash Ave &amp; Cermak Rd</v>
          </cell>
          <cell r="AH324">
            <v>89</v>
          </cell>
          <cell r="AI324">
            <v>2.5116203703728388</v>
          </cell>
        </row>
        <row r="325">
          <cell r="AG325" t="str">
            <v>Ashland Ave &amp; Belle Plaine Ave</v>
          </cell>
          <cell r="AH325">
            <v>88</v>
          </cell>
          <cell r="AI325">
            <v>1.8549999999886495</v>
          </cell>
        </row>
        <row r="326">
          <cell r="AG326" t="str">
            <v>Damen Ave &amp; Clybourn Ave</v>
          </cell>
          <cell r="AH326">
            <v>88</v>
          </cell>
          <cell r="AI326">
            <v>16.90423611109145</v>
          </cell>
        </row>
        <row r="327">
          <cell r="AG327" t="str">
            <v>University Library (NU)</v>
          </cell>
          <cell r="AH327">
            <v>88</v>
          </cell>
          <cell r="AI327">
            <v>4.5741550926031778</v>
          </cell>
        </row>
        <row r="328">
          <cell r="AG328" t="str">
            <v>Wolcott (Ravenswood) Ave &amp; Montrose Ave</v>
          </cell>
          <cell r="AH328">
            <v>88</v>
          </cell>
          <cell r="AI328">
            <v>1.0631134259310784</v>
          </cell>
        </row>
        <row r="329">
          <cell r="AG329" t="str">
            <v>Wood St &amp; Hubbard St</v>
          </cell>
          <cell r="AH329">
            <v>87</v>
          </cell>
          <cell r="AI329">
            <v>0.90531249997002305</v>
          </cell>
        </row>
        <row r="330">
          <cell r="AG330" t="str">
            <v>Lincoln Ave &amp; Winona St</v>
          </cell>
          <cell r="AH330">
            <v>86</v>
          </cell>
          <cell r="AI330">
            <v>1.7337731481238734</v>
          </cell>
        </row>
        <row r="331">
          <cell r="AG331" t="str">
            <v>Ravenswood Ave &amp; Irving Park Rd</v>
          </cell>
          <cell r="AH331">
            <v>86</v>
          </cell>
          <cell r="AI331">
            <v>1.3912847222600249</v>
          </cell>
        </row>
        <row r="332">
          <cell r="AG332" t="str">
            <v>South Shore Dr &amp; 67th St</v>
          </cell>
          <cell r="AH332">
            <v>86</v>
          </cell>
          <cell r="AI332">
            <v>2.8268750000061118</v>
          </cell>
        </row>
        <row r="333">
          <cell r="AG333" t="str">
            <v>California Ave &amp; Montrose Ave</v>
          </cell>
          <cell r="AH333">
            <v>85</v>
          </cell>
          <cell r="AI333">
            <v>1.5735532407270512</v>
          </cell>
        </row>
        <row r="334">
          <cell r="AG334" t="str">
            <v>Calumet Ave &amp; 21st St</v>
          </cell>
          <cell r="AH334">
            <v>84</v>
          </cell>
          <cell r="AI334">
            <v>8.6070023148495238</v>
          </cell>
        </row>
        <row r="335">
          <cell r="AG335" t="str">
            <v>McCormick Place</v>
          </cell>
          <cell r="AH335">
            <v>84</v>
          </cell>
          <cell r="AI335">
            <v>2.6354282407555729</v>
          </cell>
        </row>
        <row r="336">
          <cell r="AG336" t="str">
            <v>Warren Park West</v>
          </cell>
          <cell r="AH336">
            <v>84</v>
          </cell>
          <cell r="AI336">
            <v>2.8365046296530636</v>
          </cell>
        </row>
        <row r="337">
          <cell r="AG337" t="str">
            <v>Loomis St &amp; Jackson Blvd</v>
          </cell>
          <cell r="AH337">
            <v>82</v>
          </cell>
          <cell r="AI337">
            <v>1.470416666699748</v>
          </cell>
        </row>
        <row r="338">
          <cell r="AG338" t="str">
            <v>Laflin St &amp; Cullerton St</v>
          </cell>
          <cell r="AH338">
            <v>80</v>
          </cell>
          <cell r="AI338">
            <v>3.7165972222064738</v>
          </cell>
        </row>
        <row r="339">
          <cell r="AG339" t="str">
            <v>Greenwood Ave &amp; 47th St</v>
          </cell>
          <cell r="AH339">
            <v>79</v>
          </cell>
          <cell r="AI339">
            <v>1.2396064814529382</v>
          </cell>
        </row>
        <row r="340">
          <cell r="AG340" t="str">
            <v>Sheridan Rd &amp; Greenleaf Ave</v>
          </cell>
          <cell r="AH340">
            <v>79</v>
          </cell>
          <cell r="AI340">
            <v>1.5643750000162981</v>
          </cell>
        </row>
        <row r="341">
          <cell r="AG341" t="str">
            <v>Canal St &amp; Jackson Blvd</v>
          </cell>
          <cell r="AH341">
            <v>78</v>
          </cell>
          <cell r="AI341">
            <v>2.1609143518799101</v>
          </cell>
        </row>
        <row r="342">
          <cell r="AG342" t="str">
            <v>South Shore Dr &amp; 71st St</v>
          </cell>
          <cell r="AH342">
            <v>78</v>
          </cell>
          <cell r="AI342">
            <v>2.6910879629649571</v>
          </cell>
        </row>
        <row r="343">
          <cell r="AG343" t="str">
            <v>Damen Ave &amp; Cullerton St</v>
          </cell>
          <cell r="AH343">
            <v>77</v>
          </cell>
          <cell r="AI343">
            <v>1.4625000000596629</v>
          </cell>
        </row>
        <row r="344">
          <cell r="AG344" t="str">
            <v>Damen Ave &amp; Sunnyside Ave</v>
          </cell>
          <cell r="AH344">
            <v>77</v>
          </cell>
          <cell r="AI344">
            <v>1.1097337962855818</v>
          </cell>
        </row>
        <row r="345">
          <cell r="AG345" t="str">
            <v>May St &amp; Cullerton St</v>
          </cell>
          <cell r="AH345">
            <v>77</v>
          </cell>
          <cell r="AI345">
            <v>1.2611458333194605</v>
          </cell>
        </row>
        <row r="346">
          <cell r="AG346" t="str">
            <v>Morgan Ave &amp; 14th Pl</v>
          </cell>
          <cell r="AH346">
            <v>77</v>
          </cell>
          <cell r="AI346">
            <v>1.9983217592161964</v>
          </cell>
        </row>
        <row r="347">
          <cell r="AG347" t="str">
            <v>Wood St &amp; Taylor St (Temp)</v>
          </cell>
          <cell r="AH347">
            <v>77</v>
          </cell>
          <cell r="AI347">
            <v>1.7748148148239125</v>
          </cell>
        </row>
        <row r="348">
          <cell r="AG348" t="str">
            <v>Richmond St &amp; Diversey Ave</v>
          </cell>
          <cell r="AH348">
            <v>76</v>
          </cell>
          <cell r="AI348">
            <v>1.1559259259156534</v>
          </cell>
        </row>
        <row r="349">
          <cell r="AG349" t="str">
            <v>Damen Ave &amp; Walnut (Lake) St</v>
          </cell>
          <cell r="AH349">
            <v>73</v>
          </cell>
          <cell r="AI349">
            <v>1.8365277777702431</v>
          </cell>
        </row>
        <row r="350">
          <cell r="AG350" t="str">
            <v>Emerald Ave &amp; 31st St</v>
          </cell>
          <cell r="AH350">
            <v>73</v>
          </cell>
          <cell r="AI350">
            <v>1.1677893518426572</v>
          </cell>
        </row>
        <row r="351">
          <cell r="AG351" t="str">
            <v>Evanston Civic Center</v>
          </cell>
          <cell r="AH351">
            <v>73</v>
          </cell>
          <cell r="AI351">
            <v>1.8429976851912215</v>
          </cell>
        </row>
        <row r="352">
          <cell r="AG352" t="str">
            <v>Winchester Ave &amp; Elston Ave</v>
          </cell>
          <cell r="AH352">
            <v>73</v>
          </cell>
          <cell r="AI352">
            <v>1.7083217592444271</v>
          </cell>
        </row>
        <row r="353">
          <cell r="AG353" t="str">
            <v>Cottage Grove Ave &amp; 51st St</v>
          </cell>
          <cell r="AH353">
            <v>72</v>
          </cell>
          <cell r="AI353">
            <v>2.5241435185162118</v>
          </cell>
        </row>
        <row r="354">
          <cell r="AG354" t="str">
            <v>Halsted St &amp; 18th St</v>
          </cell>
          <cell r="AH354">
            <v>72</v>
          </cell>
          <cell r="AI354">
            <v>1.6779282407296705</v>
          </cell>
        </row>
        <row r="355">
          <cell r="AG355" t="str">
            <v>Leavitt St &amp; Division St</v>
          </cell>
          <cell r="AH355">
            <v>72</v>
          </cell>
          <cell r="AI355">
            <v>1.1516782407124992</v>
          </cell>
        </row>
        <row r="356">
          <cell r="AG356" t="str">
            <v>Western Ave &amp; Fillmore St</v>
          </cell>
          <cell r="AH356">
            <v>72</v>
          </cell>
          <cell r="AI356">
            <v>1.1109027777711162</v>
          </cell>
        </row>
        <row r="357">
          <cell r="AG357" t="str">
            <v>Leavitt St &amp; Lawrence Ave</v>
          </cell>
          <cell r="AH357">
            <v>69</v>
          </cell>
          <cell r="AI357">
            <v>1.2436921296248329</v>
          </cell>
        </row>
        <row r="358">
          <cell r="AG358" t="str">
            <v>Lincoln Ave &amp; Addison St</v>
          </cell>
          <cell r="AH358">
            <v>69</v>
          </cell>
          <cell r="AI358">
            <v>0.93309027775831055</v>
          </cell>
        </row>
        <row r="359">
          <cell r="AG359" t="str">
            <v>Harper Ave &amp; 59th St</v>
          </cell>
          <cell r="AH359">
            <v>68</v>
          </cell>
          <cell r="AI359">
            <v>1.7813888888777001</v>
          </cell>
        </row>
        <row r="360">
          <cell r="AG360" t="str">
            <v>Calumet Ave &amp; 33rd St</v>
          </cell>
          <cell r="AH360">
            <v>67</v>
          </cell>
          <cell r="AI360">
            <v>1.5861574074369855</v>
          </cell>
        </row>
        <row r="361">
          <cell r="AG361" t="str">
            <v>Eastlake Ter &amp; Rogers Ave</v>
          </cell>
          <cell r="AH361">
            <v>67</v>
          </cell>
          <cell r="AI361">
            <v>2.0613078703681822</v>
          </cell>
        </row>
        <row r="362">
          <cell r="AG362" t="str">
            <v>Indiana Ave &amp; 31st St</v>
          </cell>
          <cell r="AH362">
            <v>67</v>
          </cell>
          <cell r="AI362">
            <v>4.1785185184999136</v>
          </cell>
        </row>
        <row r="363">
          <cell r="AG363" t="str">
            <v>Jeffery Blvd &amp; 67th St</v>
          </cell>
          <cell r="AH363">
            <v>67</v>
          </cell>
          <cell r="AI363">
            <v>2.3346412037135451</v>
          </cell>
        </row>
        <row r="364">
          <cell r="AG364" t="str">
            <v>Ravenswood Ave &amp; Berteau Ave</v>
          </cell>
          <cell r="AH364">
            <v>67</v>
          </cell>
          <cell r="AI364">
            <v>1.0949421296099899</v>
          </cell>
        </row>
        <row r="365">
          <cell r="AG365" t="str">
            <v>Halsted St &amp; Roosevelt Rd</v>
          </cell>
          <cell r="AH365">
            <v>66</v>
          </cell>
          <cell r="AI365">
            <v>1.1072453703527572</v>
          </cell>
        </row>
        <row r="366">
          <cell r="AG366" t="str">
            <v>Halsted St &amp; North Branch St</v>
          </cell>
          <cell r="AH366">
            <v>65</v>
          </cell>
          <cell r="AI366">
            <v>0.99631944446446141</v>
          </cell>
        </row>
        <row r="367">
          <cell r="AG367" t="str">
            <v>Southport Ave &amp; Clark St</v>
          </cell>
          <cell r="AH367">
            <v>65</v>
          </cell>
          <cell r="AI367">
            <v>2.2638541666819947</v>
          </cell>
        </row>
        <row r="368">
          <cell r="AG368" t="str">
            <v>Woodlawn Ave &amp; Lake Park Ave</v>
          </cell>
          <cell r="AH368">
            <v>65</v>
          </cell>
          <cell r="AI368">
            <v>8.0066898148070322</v>
          </cell>
        </row>
        <row r="369">
          <cell r="AG369" t="str">
            <v>Clinton St &amp; Tilden St</v>
          </cell>
          <cell r="AH369">
            <v>63</v>
          </cell>
          <cell r="AI369">
            <v>0.84398148147738539</v>
          </cell>
        </row>
        <row r="370">
          <cell r="AG370" t="str">
            <v>Dorchester Ave &amp; 49th St</v>
          </cell>
          <cell r="AH370">
            <v>63</v>
          </cell>
          <cell r="AI370">
            <v>1.4549074074384407</v>
          </cell>
        </row>
        <row r="371">
          <cell r="AG371" t="str">
            <v>Paulina St &amp; Montrose Ave</v>
          </cell>
          <cell r="AH371">
            <v>63</v>
          </cell>
          <cell r="AI371">
            <v>0.94518518518452765</v>
          </cell>
        </row>
        <row r="372">
          <cell r="AG372" t="str">
            <v>Prairie Ave &amp; 43rd St</v>
          </cell>
          <cell r="AH372">
            <v>63</v>
          </cell>
          <cell r="AI372">
            <v>1.7934259259200189</v>
          </cell>
        </row>
        <row r="373">
          <cell r="AG373" t="str">
            <v>Halsted St &amp; 21st St</v>
          </cell>
          <cell r="AH373">
            <v>62</v>
          </cell>
          <cell r="AI373">
            <v>1.7579976851702668</v>
          </cell>
        </row>
        <row r="374">
          <cell r="AG374" t="str">
            <v>Clark St &amp; Columbia Ave</v>
          </cell>
          <cell r="AH374">
            <v>61</v>
          </cell>
          <cell r="AI374">
            <v>0.71501157405873528</v>
          </cell>
        </row>
        <row r="375">
          <cell r="AG375" t="str">
            <v>Oakley Ave &amp; Irving Park Rd</v>
          </cell>
          <cell r="AH375">
            <v>61</v>
          </cell>
          <cell r="AI375">
            <v>0.92766203705104999</v>
          </cell>
        </row>
        <row r="376">
          <cell r="AG376" t="str">
            <v>Wentworth Ave &amp; 24th St (Temp)</v>
          </cell>
          <cell r="AH376">
            <v>60</v>
          </cell>
          <cell r="AI376">
            <v>2.6291319444499095</v>
          </cell>
        </row>
        <row r="377">
          <cell r="AG377" t="str">
            <v>Western Ave &amp; Roscoe St</v>
          </cell>
          <cell r="AH377">
            <v>59</v>
          </cell>
          <cell r="AI377">
            <v>0.81167824075237149</v>
          </cell>
        </row>
        <row r="378">
          <cell r="AG378" t="str">
            <v>California Ave &amp; Byron St</v>
          </cell>
          <cell r="AH378">
            <v>58</v>
          </cell>
          <cell r="AI378">
            <v>2.517199074049131</v>
          </cell>
        </row>
        <row r="379">
          <cell r="AG379" t="str">
            <v>Calumet Ave &amp; 51st St</v>
          </cell>
          <cell r="AH379">
            <v>58</v>
          </cell>
          <cell r="AI379">
            <v>2.234062499999709</v>
          </cell>
        </row>
        <row r="380">
          <cell r="AG380" t="str">
            <v>Elston Ave &amp; Wabansia Ave</v>
          </cell>
          <cell r="AH380">
            <v>58</v>
          </cell>
          <cell r="AI380">
            <v>0.85888888889166992</v>
          </cell>
        </row>
        <row r="381">
          <cell r="AG381" t="str">
            <v>Clark St &amp; Elmdale Ave</v>
          </cell>
          <cell r="AH381">
            <v>57</v>
          </cell>
          <cell r="AI381">
            <v>1.2442013888430665</v>
          </cell>
        </row>
        <row r="382">
          <cell r="AG382" t="str">
            <v>Kedzie Ave &amp; Leland Ave</v>
          </cell>
          <cell r="AH382">
            <v>57</v>
          </cell>
          <cell r="AI382">
            <v>1.1981018518417841</v>
          </cell>
        </row>
        <row r="383">
          <cell r="AG383" t="str">
            <v>Monticello Ave &amp; Irving Park Rd</v>
          </cell>
          <cell r="AH383">
            <v>57</v>
          </cell>
          <cell r="AI383">
            <v>0.95393518519267673</v>
          </cell>
        </row>
        <row r="384">
          <cell r="AG384" t="str">
            <v>Spaulding Ave &amp; Division St</v>
          </cell>
          <cell r="AH384">
            <v>57</v>
          </cell>
          <cell r="AI384">
            <v>0.95461805558443302</v>
          </cell>
        </row>
        <row r="385">
          <cell r="AG385" t="str">
            <v>State St &amp; 35th St</v>
          </cell>
          <cell r="AH385">
            <v>57</v>
          </cell>
          <cell r="AI385">
            <v>1.1126620370414457</v>
          </cell>
        </row>
        <row r="386">
          <cell r="AG386" t="str">
            <v>Washtenaw Ave &amp; Lawrence Ave</v>
          </cell>
          <cell r="AH386">
            <v>57</v>
          </cell>
          <cell r="AI386">
            <v>1.245150462971651</v>
          </cell>
        </row>
        <row r="387">
          <cell r="AG387" t="str">
            <v>Western Ave &amp; Monroe St</v>
          </cell>
          <cell r="AH387">
            <v>57</v>
          </cell>
          <cell r="AI387">
            <v>1.0408333333834889</v>
          </cell>
        </row>
        <row r="388">
          <cell r="AG388" t="str">
            <v>Central Park Ave &amp; Elbridge Ave</v>
          </cell>
          <cell r="AH388">
            <v>56</v>
          </cell>
          <cell r="AI388">
            <v>1.2070833333564224</v>
          </cell>
        </row>
        <row r="389">
          <cell r="AG389" t="str">
            <v>Cornell Dr &amp; Hayes Dr</v>
          </cell>
          <cell r="AH389">
            <v>55</v>
          </cell>
          <cell r="AI389">
            <v>2.5915740741256741</v>
          </cell>
        </row>
        <row r="390">
          <cell r="AG390" t="str">
            <v>Canal St &amp; Harrison St</v>
          </cell>
          <cell r="AH390">
            <v>54</v>
          </cell>
          <cell r="AI390">
            <v>1.5273032407421852</v>
          </cell>
        </row>
        <row r="391">
          <cell r="AG391" t="str">
            <v>Central Park Ave &amp; North Ave</v>
          </cell>
          <cell r="AH391">
            <v>54</v>
          </cell>
          <cell r="AI391">
            <v>1.6178240740700858</v>
          </cell>
        </row>
        <row r="392">
          <cell r="AG392" t="str">
            <v>Clark St &amp; Schreiber Ave</v>
          </cell>
          <cell r="AH392">
            <v>54</v>
          </cell>
          <cell r="AI392">
            <v>1.1921527777667507</v>
          </cell>
        </row>
        <row r="393">
          <cell r="AG393" t="str">
            <v>Kedzie Ave &amp; Foster Ave</v>
          </cell>
          <cell r="AH393">
            <v>54</v>
          </cell>
          <cell r="AI393">
            <v>1.6313888888907968</v>
          </cell>
        </row>
        <row r="394">
          <cell r="AG394" t="str">
            <v>Conservatory Dr &amp; Lake St</v>
          </cell>
          <cell r="AH394">
            <v>53</v>
          </cell>
          <cell r="AI394">
            <v>3.7097569444667897</v>
          </cell>
        </row>
        <row r="395">
          <cell r="AG395" t="str">
            <v>Racine Ave &amp; 13th St</v>
          </cell>
          <cell r="AH395">
            <v>53</v>
          </cell>
          <cell r="AI395">
            <v>1.6855787036911352</v>
          </cell>
        </row>
        <row r="396">
          <cell r="AG396" t="str">
            <v>Smith Park</v>
          </cell>
          <cell r="AH396">
            <v>53</v>
          </cell>
          <cell r="AI396">
            <v>1.1238310184999136</v>
          </cell>
        </row>
        <row r="397">
          <cell r="AG397" t="str">
            <v>Troy St &amp; Elston Ave</v>
          </cell>
          <cell r="AH397">
            <v>53</v>
          </cell>
          <cell r="AI397">
            <v>0.8547106481710216</v>
          </cell>
        </row>
        <row r="398">
          <cell r="AG398" t="str">
            <v>Dorchester Ave &amp; 63rd St</v>
          </cell>
          <cell r="AH398">
            <v>52</v>
          </cell>
          <cell r="AI398">
            <v>4.4955208333340124</v>
          </cell>
        </row>
        <row r="399">
          <cell r="AG399" t="str">
            <v>Rockwell St &amp; Eastwood Ave</v>
          </cell>
          <cell r="AH399">
            <v>52</v>
          </cell>
          <cell r="AI399">
            <v>1.0722453703638166</v>
          </cell>
        </row>
        <row r="400">
          <cell r="AG400" t="str">
            <v>W Oakdale Ave &amp; N Broadway</v>
          </cell>
          <cell r="AH400">
            <v>52</v>
          </cell>
          <cell r="AI400">
            <v>0.56680555556522449</v>
          </cell>
        </row>
        <row r="401">
          <cell r="AG401" t="str">
            <v>Avers Ave &amp; Belmont Ave</v>
          </cell>
          <cell r="AH401">
            <v>51</v>
          </cell>
          <cell r="AI401">
            <v>3.7031828703766223</v>
          </cell>
        </row>
        <row r="402">
          <cell r="AG402" t="str">
            <v>Clinton St &amp; 18th St</v>
          </cell>
          <cell r="AH402">
            <v>51</v>
          </cell>
          <cell r="AI402">
            <v>1.0192013888736255</v>
          </cell>
        </row>
        <row r="403">
          <cell r="AG403" t="str">
            <v>Francisco Ave &amp; Foster Ave</v>
          </cell>
          <cell r="AH403">
            <v>51</v>
          </cell>
          <cell r="AI403">
            <v>0.90417824071482755</v>
          </cell>
        </row>
        <row r="404">
          <cell r="AG404" t="str">
            <v>Glenwood Ave &amp; Touhy Ave</v>
          </cell>
          <cell r="AH404">
            <v>51</v>
          </cell>
          <cell r="AI404">
            <v>0.80342592591478024</v>
          </cell>
        </row>
        <row r="405">
          <cell r="AG405" t="str">
            <v>Wentworth Ave &amp; 33rd St</v>
          </cell>
          <cell r="AH405">
            <v>51</v>
          </cell>
          <cell r="AI405">
            <v>0.47408564816578291</v>
          </cell>
        </row>
        <row r="406">
          <cell r="AG406" t="str">
            <v>Manor Ave &amp; Leland Ave</v>
          </cell>
          <cell r="AH406">
            <v>50</v>
          </cell>
          <cell r="AI406">
            <v>1.1109722221735865</v>
          </cell>
        </row>
        <row r="407">
          <cell r="AG407" t="str">
            <v>Prairie Ave &amp; Garfield Blvd</v>
          </cell>
          <cell r="AH407">
            <v>50</v>
          </cell>
          <cell r="AI407">
            <v>15.301539351865358</v>
          </cell>
        </row>
        <row r="408">
          <cell r="AG408" t="str">
            <v>Leavitt St &amp; Addison St</v>
          </cell>
          <cell r="AH408">
            <v>49</v>
          </cell>
          <cell r="AI408">
            <v>0.8172222222056007</v>
          </cell>
        </row>
        <row r="409">
          <cell r="AG409" t="str">
            <v>MLK Jr Dr &amp; 47th St</v>
          </cell>
          <cell r="AH409">
            <v>49</v>
          </cell>
          <cell r="AI409">
            <v>1.7730555554808234</v>
          </cell>
        </row>
        <row r="410">
          <cell r="AG410" t="str">
            <v>N Green St &amp; W Lake St</v>
          </cell>
          <cell r="AH410">
            <v>49</v>
          </cell>
          <cell r="AI410">
            <v>0.5619560185004957</v>
          </cell>
        </row>
        <row r="411">
          <cell r="AG411" t="str">
            <v>Racine Ave &amp; 15th St</v>
          </cell>
          <cell r="AH411">
            <v>49</v>
          </cell>
          <cell r="AI411">
            <v>0.58651620370801538</v>
          </cell>
        </row>
        <row r="412">
          <cell r="AG412" t="str">
            <v>Indiana Ave &amp; 26th St</v>
          </cell>
          <cell r="AH412">
            <v>48</v>
          </cell>
          <cell r="AI412">
            <v>1.0296990740534966</v>
          </cell>
        </row>
        <row r="413">
          <cell r="AG413" t="str">
            <v>Keystone Ave &amp; Montrose Ave</v>
          </cell>
          <cell r="AH413">
            <v>48</v>
          </cell>
          <cell r="AI413">
            <v>1.2171990740826004</v>
          </cell>
        </row>
        <row r="414">
          <cell r="AG414" t="str">
            <v>Shields Ave &amp; 31st St</v>
          </cell>
          <cell r="AH414">
            <v>48</v>
          </cell>
          <cell r="AI414">
            <v>0.70824074072879739</v>
          </cell>
        </row>
        <row r="415">
          <cell r="AG415" t="str">
            <v>Winchester (Ravenswood) Ave &amp; Balmoral Ave</v>
          </cell>
          <cell r="AH415">
            <v>48</v>
          </cell>
          <cell r="AI415">
            <v>20.378252314847487</v>
          </cell>
        </row>
        <row r="416">
          <cell r="AG416" t="str">
            <v>Avondale Ave &amp; Irving Park Rd</v>
          </cell>
          <cell r="AH416">
            <v>47</v>
          </cell>
          <cell r="AI416">
            <v>1.1416319444542751</v>
          </cell>
        </row>
        <row r="417">
          <cell r="AG417" t="str">
            <v>Christiana Ave &amp; Lawrence Ave</v>
          </cell>
          <cell r="AH417">
            <v>47</v>
          </cell>
          <cell r="AI417">
            <v>0.93744212963065365</v>
          </cell>
        </row>
        <row r="418">
          <cell r="AG418" t="str">
            <v>Claremont Ave &amp; Hirsch St</v>
          </cell>
          <cell r="AH418">
            <v>47</v>
          </cell>
          <cell r="AI418">
            <v>0.7373958333482733</v>
          </cell>
        </row>
        <row r="419">
          <cell r="AG419" t="str">
            <v>MLK Jr Dr &amp; Pershing Rd</v>
          </cell>
          <cell r="AH419">
            <v>47</v>
          </cell>
          <cell r="AI419">
            <v>1.2629398147691973</v>
          </cell>
        </row>
        <row r="420">
          <cell r="AG420" t="str">
            <v>Bernard St &amp; Elston Ave</v>
          </cell>
          <cell r="AH420">
            <v>46</v>
          </cell>
          <cell r="AI420">
            <v>0.87702546296350192</v>
          </cell>
        </row>
        <row r="421">
          <cell r="AG421" t="str">
            <v>Hoyne Ave &amp; Balmoral Ave</v>
          </cell>
          <cell r="AH421">
            <v>46</v>
          </cell>
          <cell r="AI421">
            <v>0.58331018519675126</v>
          </cell>
        </row>
        <row r="422">
          <cell r="AG422" t="str">
            <v>Paulina St &amp; Howard St</v>
          </cell>
          <cell r="AH422">
            <v>46</v>
          </cell>
          <cell r="AI422">
            <v>1.6698958333290648</v>
          </cell>
        </row>
        <row r="423">
          <cell r="AG423" t="str">
            <v>Cottage Grove Ave &amp; 43rd St</v>
          </cell>
          <cell r="AH423">
            <v>45</v>
          </cell>
          <cell r="AI423">
            <v>2.5716666666412493</v>
          </cell>
        </row>
        <row r="424">
          <cell r="AG424" t="str">
            <v>Valli Produce - Evanston Plaza</v>
          </cell>
          <cell r="AH424">
            <v>45</v>
          </cell>
          <cell r="AI424">
            <v>1.389745370404853</v>
          </cell>
        </row>
        <row r="425">
          <cell r="AG425" t="str">
            <v>California Ave &amp; 21st St</v>
          </cell>
          <cell r="AH425">
            <v>44</v>
          </cell>
          <cell r="AI425">
            <v>3.4666898147916072</v>
          </cell>
        </row>
        <row r="426">
          <cell r="AG426" t="str">
            <v>Kimball Ave &amp; Belmont Ave</v>
          </cell>
          <cell r="AH426">
            <v>44</v>
          </cell>
          <cell r="AI426">
            <v>0.83303240741224727</v>
          </cell>
        </row>
        <row r="427">
          <cell r="AG427" t="str">
            <v>Western Ave &amp; Granville Ave</v>
          </cell>
          <cell r="AH427">
            <v>44</v>
          </cell>
          <cell r="AI427">
            <v>1.3350115741050104</v>
          </cell>
        </row>
        <row r="428">
          <cell r="AG428" t="str">
            <v>Chicago State University</v>
          </cell>
          <cell r="AH428">
            <v>43</v>
          </cell>
          <cell r="AI428">
            <v>3.8238657407491701</v>
          </cell>
        </row>
        <row r="429">
          <cell r="AG429" t="str">
            <v>Clark St &amp; Lunt Ave</v>
          </cell>
          <cell r="AH429">
            <v>43</v>
          </cell>
          <cell r="AI429">
            <v>0.66440972218697425</v>
          </cell>
        </row>
        <row r="430">
          <cell r="AG430" t="str">
            <v>Shields Ave &amp; 28th Pl</v>
          </cell>
          <cell r="AH430">
            <v>43</v>
          </cell>
          <cell r="AI430">
            <v>0.55982638889690861</v>
          </cell>
        </row>
        <row r="431">
          <cell r="AG431" t="str">
            <v>Western Ave &amp; 24th St</v>
          </cell>
          <cell r="AH431">
            <v>43</v>
          </cell>
          <cell r="AI431">
            <v>0.7804398148364271</v>
          </cell>
        </row>
        <row r="432">
          <cell r="AG432" t="str">
            <v>Eberhart Ave &amp; 61st St</v>
          </cell>
          <cell r="AH432">
            <v>42</v>
          </cell>
          <cell r="AI432">
            <v>3.0143981481523952</v>
          </cell>
        </row>
        <row r="433">
          <cell r="AG433" t="str">
            <v>Greenview Ave &amp; Jarvis Ave</v>
          </cell>
          <cell r="AH433">
            <v>42</v>
          </cell>
          <cell r="AI433">
            <v>0.84662037039379356</v>
          </cell>
        </row>
        <row r="434">
          <cell r="AG434" t="str">
            <v>Halsted St &amp; 35th St</v>
          </cell>
          <cell r="AH434">
            <v>42</v>
          </cell>
          <cell r="AI434">
            <v>1.5427546296050423</v>
          </cell>
        </row>
        <row r="435">
          <cell r="AG435" t="str">
            <v>Halsted St &amp; Archer Ave</v>
          </cell>
          <cell r="AH435">
            <v>42</v>
          </cell>
          <cell r="AI435">
            <v>0.65172453703416977</v>
          </cell>
        </row>
        <row r="436">
          <cell r="AG436" t="str">
            <v>Wentworth Ave &amp; 35th St</v>
          </cell>
          <cell r="AH436">
            <v>42</v>
          </cell>
          <cell r="AI436">
            <v>0.50699074075237149</v>
          </cell>
        </row>
        <row r="437">
          <cell r="AG437" t="str">
            <v>Western Ave &amp; 21st St</v>
          </cell>
          <cell r="AH437">
            <v>42</v>
          </cell>
          <cell r="AI437">
            <v>1.0282291666298988</v>
          </cell>
        </row>
        <row r="438">
          <cell r="AG438" t="str">
            <v>Western Ave &amp; Congress Pkwy</v>
          </cell>
          <cell r="AH438">
            <v>42</v>
          </cell>
          <cell r="AI438">
            <v>1.6992361111188075</v>
          </cell>
        </row>
        <row r="439">
          <cell r="AG439" t="str">
            <v>Calumet Ave &amp; 35th St</v>
          </cell>
          <cell r="AH439">
            <v>41</v>
          </cell>
          <cell r="AI439">
            <v>1.3278009259083774</v>
          </cell>
        </row>
        <row r="440">
          <cell r="AG440" t="str">
            <v>Cottage Grove Ave &amp; 47th St</v>
          </cell>
          <cell r="AH440">
            <v>41</v>
          </cell>
          <cell r="AI440">
            <v>0.80625000000145519</v>
          </cell>
        </row>
        <row r="441">
          <cell r="AG441" t="str">
            <v>Ogden Ave &amp; Congress Pkwy</v>
          </cell>
          <cell r="AH441">
            <v>41</v>
          </cell>
          <cell r="AI441">
            <v>0.68280092593340669</v>
          </cell>
        </row>
        <row r="442">
          <cell r="AG442" t="str">
            <v>Western Ave &amp; Lunt Ave</v>
          </cell>
          <cell r="AH442">
            <v>41</v>
          </cell>
          <cell r="AI442">
            <v>0.8301157407622668</v>
          </cell>
        </row>
        <row r="443">
          <cell r="AG443" t="str">
            <v>Cottage Grove Ave &amp; 63rd St</v>
          </cell>
          <cell r="AH443">
            <v>40</v>
          </cell>
          <cell r="AI443">
            <v>0.68821759262209525</v>
          </cell>
        </row>
        <row r="444">
          <cell r="AG444" t="str">
            <v>Kedzie Ave &amp; Lake St</v>
          </cell>
          <cell r="AH444">
            <v>39</v>
          </cell>
          <cell r="AI444">
            <v>1.7410532407375285</v>
          </cell>
        </row>
        <row r="445">
          <cell r="AG445" t="str">
            <v>Albany Ave &amp; Montrose Ave</v>
          </cell>
          <cell r="AH445">
            <v>38</v>
          </cell>
          <cell r="AI445">
            <v>0.5563425926011405</v>
          </cell>
        </row>
        <row r="446">
          <cell r="AG446" t="str">
            <v>Kedzie Ave &amp; Bryn Mawr Ave</v>
          </cell>
          <cell r="AH446">
            <v>38</v>
          </cell>
          <cell r="AI446">
            <v>1.03773148151231</v>
          </cell>
        </row>
        <row r="447">
          <cell r="AG447" t="str">
            <v>Kedzie Ave &amp; Chicago Ave</v>
          </cell>
          <cell r="AH447">
            <v>38</v>
          </cell>
          <cell r="AI447">
            <v>0.84497685184760485</v>
          </cell>
        </row>
        <row r="448">
          <cell r="AG448" t="str">
            <v>Elizabeth St &amp; 92nd St</v>
          </cell>
          <cell r="AH448">
            <v>37</v>
          </cell>
          <cell r="AI448">
            <v>1.3919212963082828</v>
          </cell>
        </row>
        <row r="449">
          <cell r="AG449" t="str">
            <v>Stony Island Ave &amp; 71st St</v>
          </cell>
          <cell r="AH449">
            <v>37</v>
          </cell>
          <cell r="AI449">
            <v>1.8282870370021556</v>
          </cell>
        </row>
        <row r="450">
          <cell r="AG450" t="str">
            <v>Talman Ave &amp; Addison St</v>
          </cell>
          <cell r="AH450">
            <v>37</v>
          </cell>
          <cell r="AI450">
            <v>0.98951388886052882</v>
          </cell>
        </row>
        <row r="451">
          <cell r="AG451" t="str">
            <v>Drake Ave &amp; Montrose Ave</v>
          </cell>
          <cell r="AH451">
            <v>36</v>
          </cell>
          <cell r="AI451">
            <v>0.92185185182461282</v>
          </cell>
        </row>
        <row r="452">
          <cell r="AG452" t="str">
            <v>Keystone Ave &amp; Fullerton Ave</v>
          </cell>
          <cell r="AH452">
            <v>36</v>
          </cell>
          <cell r="AI452">
            <v>0.51130787035799585</v>
          </cell>
        </row>
        <row r="453">
          <cell r="AG453" t="str">
            <v>Racine Ave &amp; 35th St</v>
          </cell>
          <cell r="AH453">
            <v>36</v>
          </cell>
          <cell r="AI453">
            <v>0.72199074074160308</v>
          </cell>
        </row>
        <row r="454">
          <cell r="AG454" t="str">
            <v>South Shore Dr &amp; 74th St</v>
          </cell>
          <cell r="AH454">
            <v>36</v>
          </cell>
          <cell r="AI454">
            <v>1.4700578703705105</v>
          </cell>
        </row>
        <row r="455">
          <cell r="AG455" t="str">
            <v>Budlong Woods Library</v>
          </cell>
          <cell r="AH455">
            <v>35</v>
          </cell>
          <cell r="AI455">
            <v>0.61849537036323454</v>
          </cell>
        </row>
        <row r="456">
          <cell r="AG456" t="str">
            <v>Jeffery Blvd &amp; 71st St</v>
          </cell>
          <cell r="AH456">
            <v>35</v>
          </cell>
          <cell r="AI456">
            <v>0.836041666669189</v>
          </cell>
        </row>
        <row r="457">
          <cell r="AG457" t="str">
            <v>Campbell Ave &amp; Montrose Ave</v>
          </cell>
          <cell r="AH457">
            <v>34</v>
          </cell>
          <cell r="AI457">
            <v>0.51219907402992249</v>
          </cell>
        </row>
        <row r="458">
          <cell r="AG458" t="str">
            <v>Sawyer Ave &amp; Irving Park Rd</v>
          </cell>
          <cell r="AH458">
            <v>34</v>
          </cell>
          <cell r="AI458">
            <v>0.70413194443972316</v>
          </cell>
        </row>
        <row r="459">
          <cell r="AG459" t="str">
            <v>St. Louis Ave &amp; Balmoral Ave</v>
          </cell>
          <cell r="AH459">
            <v>34</v>
          </cell>
          <cell r="AI459">
            <v>5.3387731481343508</v>
          </cell>
        </row>
        <row r="460">
          <cell r="AG460" t="str">
            <v>Ashland Ave &amp; Archer Ave</v>
          </cell>
          <cell r="AH460">
            <v>33</v>
          </cell>
          <cell r="AI460">
            <v>0.44880787036527181</v>
          </cell>
        </row>
        <row r="461">
          <cell r="AG461" t="str">
            <v>Wood St &amp; 35th St</v>
          </cell>
          <cell r="AH461">
            <v>33</v>
          </cell>
          <cell r="AI461">
            <v>0.932303240741021</v>
          </cell>
        </row>
        <row r="462">
          <cell r="AG462" t="str">
            <v>Clinton St &amp; Polk St</v>
          </cell>
          <cell r="AH462">
            <v>32</v>
          </cell>
          <cell r="AI462">
            <v>0.8581944444522378</v>
          </cell>
        </row>
        <row r="463">
          <cell r="AG463" t="str">
            <v>Damen Ave &amp; Pershing Rd</v>
          </cell>
          <cell r="AH463">
            <v>32</v>
          </cell>
          <cell r="AI463">
            <v>0.5761226852046093</v>
          </cell>
        </row>
        <row r="464">
          <cell r="AG464" t="str">
            <v>Stony Island Ave &amp; 64th St</v>
          </cell>
          <cell r="AH464">
            <v>32</v>
          </cell>
          <cell r="AI464">
            <v>1.4468981481550145</v>
          </cell>
        </row>
        <row r="465">
          <cell r="AG465" t="str">
            <v>Stony Island Ave &amp; 67th St</v>
          </cell>
          <cell r="AH465">
            <v>32</v>
          </cell>
          <cell r="AI465">
            <v>0.7904745370396995</v>
          </cell>
        </row>
        <row r="466">
          <cell r="AG466" t="str">
            <v>Western Ave &amp; Howard St</v>
          </cell>
          <cell r="AH466">
            <v>32</v>
          </cell>
          <cell r="AI466">
            <v>0.43652777776878793</v>
          </cell>
        </row>
        <row r="467">
          <cell r="AG467" t="str">
            <v>Drake Ave &amp; Addison St</v>
          </cell>
          <cell r="AH467">
            <v>31</v>
          </cell>
          <cell r="AI467">
            <v>0.3402314814957208</v>
          </cell>
        </row>
        <row r="468">
          <cell r="AG468" t="str">
            <v>Emerald Ave &amp; 28th St</v>
          </cell>
          <cell r="AH468">
            <v>31</v>
          </cell>
          <cell r="AI468">
            <v>0.60079861110716593</v>
          </cell>
        </row>
        <row r="469">
          <cell r="AG469" t="str">
            <v>Lawndale Ave &amp; 111th St</v>
          </cell>
          <cell r="AH469">
            <v>31</v>
          </cell>
          <cell r="AI469">
            <v>1.5633564814779675</v>
          </cell>
        </row>
        <row r="470">
          <cell r="AG470" t="str">
            <v>State St &amp; 95th St</v>
          </cell>
          <cell r="AH470">
            <v>31</v>
          </cell>
          <cell r="AI470">
            <v>1.4243634259473765</v>
          </cell>
        </row>
        <row r="471">
          <cell r="AG471" t="str">
            <v>Bosworth Ave &amp; Howard St</v>
          </cell>
          <cell r="AH471">
            <v>30</v>
          </cell>
          <cell r="AI471">
            <v>0.70072916666686069</v>
          </cell>
        </row>
        <row r="472">
          <cell r="AG472" t="str">
            <v>Damen Ave &amp; Wabansia Ave</v>
          </cell>
          <cell r="AH472">
            <v>30</v>
          </cell>
          <cell r="AI472">
            <v>0.34802083332760958</v>
          </cell>
        </row>
        <row r="473">
          <cell r="AG473" t="str">
            <v>Calumet Park</v>
          </cell>
          <cell r="AH473">
            <v>29</v>
          </cell>
          <cell r="AI473">
            <v>0.9053819444088731</v>
          </cell>
        </row>
        <row r="474">
          <cell r="AG474" t="str">
            <v>Cherry Ave &amp; Blackhawk St</v>
          </cell>
          <cell r="AH474">
            <v>29</v>
          </cell>
          <cell r="AI474">
            <v>0.38800925925170304</v>
          </cell>
        </row>
        <row r="475">
          <cell r="AG475" t="str">
            <v>Warren Park East</v>
          </cell>
          <cell r="AH475">
            <v>29</v>
          </cell>
          <cell r="AI475">
            <v>0.4443055555675528</v>
          </cell>
        </row>
        <row r="476">
          <cell r="AG476" t="str">
            <v>Central Ave &amp; Lake St</v>
          </cell>
          <cell r="AH476">
            <v>28</v>
          </cell>
          <cell r="AI476">
            <v>0.6542361111351056</v>
          </cell>
        </row>
        <row r="477">
          <cell r="AG477" t="str">
            <v>Damen Ave &amp; Coulter St</v>
          </cell>
          <cell r="AH477">
            <v>28</v>
          </cell>
          <cell r="AI477">
            <v>0.42771990736218868</v>
          </cell>
        </row>
        <row r="478">
          <cell r="AG478" t="str">
            <v>Archer (Damen) Ave &amp; 37th St</v>
          </cell>
          <cell r="AH478">
            <v>27</v>
          </cell>
          <cell r="AI478">
            <v>0.76657407408492872</v>
          </cell>
        </row>
        <row r="479">
          <cell r="AG479" t="str">
            <v>Ashland Ave &amp; 13th St</v>
          </cell>
          <cell r="AH479">
            <v>27</v>
          </cell>
          <cell r="AI479">
            <v>0.29155092592554865</v>
          </cell>
        </row>
        <row r="480">
          <cell r="AG480" t="str">
            <v>Central Park Blvd &amp; 5th Ave</v>
          </cell>
          <cell r="AH480">
            <v>27</v>
          </cell>
          <cell r="AI480">
            <v>0.38618055555707542</v>
          </cell>
        </row>
        <row r="481">
          <cell r="AG481" t="str">
            <v>Clark St &amp; Jarvis Ave</v>
          </cell>
          <cell r="AH481">
            <v>27</v>
          </cell>
          <cell r="AI481">
            <v>0.4557638888945803</v>
          </cell>
        </row>
        <row r="482">
          <cell r="AG482" t="str">
            <v>Austin Blvd &amp; Lake St</v>
          </cell>
          <cell r="AH482">
            <v>26</v>
          </cell>
          <cell r="AI482">
            <v>1.2267592592834262</v>
          </cell>
        </row>
        <row r="483">
          <cell r="AG483" t="str">
            <v>Lincolnwood Dr &amp; Central St</v>
          </cell>
          <cell r="AH483">
            <v>26</v>
          </cell>
          <cell r="AI483">
            <v>0.54091435183363501</v>
          </cell>
        </row>
        <row r="484">
          <cell r="AG484" t="str">
            <v>MLK Jr Dr &amp; 56th St</v>
          </cell>
          <cell r="AH484">
            <v>26</v>
          </cell>
          <cell r="AI484">
            <v>0.43462962963531027</v>
          </cell>
        </row>
        <row r="485">
          <cell r="AG485" t="str">
            <v>Wallace St &amp; 35th St</v>
          </cell>
          <cell r="AH485">
            <v>26</v>
          </cell>
          <cell r="AI485">
            <v>0.463692129633273</v>
          </cell>
        </row>
        <row r="486">
          <cell r="AG486" t="str">
            <v>Central St &amp; Girard Ave</v>
          </cell>
          <cell r="AH486">
            <v>25</v>
          </cell>
          <cell r="AI486">
            <v>0.47716435183247086</v>
          </cell>
        </row>
        <row r="487">
          <cell r="AG487" t="str">
            <v>Central St Metra</v>
          </cell>
          <cell r="AH487">
            <v>25</v>
          </cell>
          <cell r="AI487">
            <v>0.29015046298445668</v>
          </cell>
        </row>
        <row r="488">
          <cell r="AG488" t="str">
            <v>Oakley Ave &amp; Touhy Ave</v>
          </cell>
          <cell r="AH488">
            <v>25</v>
          </cell>
          <cell r="AI488">
            <v>1.3956597222349956</v>
          </cell>
        </row>
        <row r="489">
          <cell r="AG489" t="str">
            <v>Perry Ave &amp; 69th St</v>
          </cell>
          <cell r="AH489">
            <v>25</v>
          </cell>
          <cell r="AI489">
            <v>3.7590740740633919</v>
          </cell>
        </row>
        <row r="490">
          <cell r="AG490" t="str">
            <v>California Ave &amp; Lake St</v>
          </cell>
          <cell r="AH490">
            <v>24</v>
          </cell>
          <cell r="AI490">
            <v>0.68012731480848743</v>
          </cell>
        </row>
        <row r="491">
          <cell r="AG491" t="str">
            <v>Dodge Ave &amp; Main St</v>
          </cell>
          <cell r="AH491">
            <v>24</v>
          </cell>
          <cell r="AI491">
            <v>0.67499999998835847</v>
          </cell>
        </row>
        <row r="492">
          <cell r="AG492" t="str">
            <v>DuSable Museum</v>
          </cell>
          <cell r="AH492">
            <v>24</v>
          </cell>
          <cell r="AI492">
            <v>0.89203703702514758</v>
          </cell>
        </row>
        <row r="493">
          <cell r="AG493" t="str">
            <v>Elmwood Ave &amp; Austin St</v>
          </cell>
          <cell r="AH493">
            <v>24</v>
          </cell>
          <cell r="AI493">
            <v>0.47513888888352085</v>
          </cell>
        </row>
        <row r="494">
          <cell r="AG494" t="str">
            <v>Indiana Ave &amp; 40th St</v>
          </cell>
          <cell r="AH494">
            <v>24</v>
          </cell>
          <cell r="AI494">
            <v>1.7096643518816563</v>
          </cell>
        </row>
        <row r="495">
          <cell r="AG495" t="str">
            <v>Ogden Ave &amp; Roosevelt Rd</v>
          </cell>
          <cell r="AH495">
            <v>24</v>
          </cell>
          <cell r="AI495">
            <v>0.35165509258513339</v>
          </cell>
        </row>
        <row r="496">
          <cell r="AG496" t="str">
            <v>Pulaski Rd &amp; Eddy St (Temp)</v>
          </cell>
          <cell r="AH496">
            <v>24</v>
          </cell>
          <cell r="AI496">
            <v>0.58042824072617805</v>
          </cell>
        </row>
        <row r="497">
          <cell r="AG497" t="str">
            <v>Ridge Blvd &amp; Touhy Ave</v>
          </cell>
          <cell r="AH497">
            <v>24</v>
          </cell>
          <cell r="AI497">
            <v>0.31328703705366934</v>
          </cell>
        </row>
        <row r="498">
          <cell r="AG498" t="str">
            <v>Wabash Ave &amp; 87th St</v>
          </cell>
          <cell r="AH498">
            <v>24</v>
          </cell>
          <cell r="AI498">
            <v>0.403807870374294</v>
          </cell>
        </row>
        <row r="499">
          <cell r="AG499" t="str">
            <v>Knox Ave &amp; Montrose Ave</v>
          </cell>
          <cell r="AH499">
            <v>23</v>
          </cell>
          <cell r="AI499">
            <v>0.58060185182694113</v>
          </cell>
        </row>
        <row r="500">
          <cell r="AG500" t="str">
            <v>Leavitt St &amp; Archer Ave</v>
          </cell>
          <cell r="AH500">
            <v>23</v>
          </cell>
          <cell r="AI500">
            <v>0.19785879630217096</v>
          </cell>
        </row>
        <row r="501">
          <cell r="AG501" t="str">
            <v>Loomis St &amp; Archer Ave</v>
          </cell>
          <cell r="AH501">
            <v>23</v>
          </cell>
          <cell r="AI501">
            <v>0.49133101847837679</v>
          </cell>
        </row>
        <row r="502">
          <cell r="AG502" t="str">
            <v>Stewart Ave &amp; 63rd St</v>
          </cell>
          <cell r="AH502">
            <v>23</v>
          </cell>
          <cell r="AI502">
            <v>0.38865740741312038</v>
          </cell>
        </row>
        <row r="503">
          <cell r="AG503" t="str">
            <v>Stony Island Ave &amp; 75th St</v>
          </cell>
          <cell r="AH503">
            <v>23</v>
          </cell>
          <cell r="AI503">
            <v>1.6575694444254623</v>
          </cell>
        </row>
        <row r="504">
          <cell r="AG504" t="str">
            <v>Western Blvd &amp; 48th Pl</v>
          </cell>
          <cell r="AH504">
            <v>23</v>
          </cell>
          <cell r="AI504">
            <v>0.57233796294895001</v>
          </cell>
        </row>
        <row r="505">
          <cell r="AG505" t="str">
            <v>Artesian Ave &amp; Hubbard St</v>
          </cell>
          <cell r="AH505">
            <v>22</v>
          </cell>
          <cell r="AI505">
            <v>0.25820601852319669</v>
          </cell>
        </row>
        <row r="506">
          <cell r="AG506" t="str">
            <v>Cottage Grove Ave &amp; 78th St</v>
          </cell>
          <cell r="AH506">
            <v>22</v>
          </cell>
          <cell r="AI506">
            <v>0.44718750000902219</v>
          </cell>
        </row>
        <row r="507">
          <cell r="AG507" t="str">
            <v>Dodge Ave &amp; Mulford St</v>
          </cell>
          <cell r="AH507">
            <v>22</v>
          </cell>
          <cell r="AI507">
            <v>0.54473379627597751</v>
          </cell>
        </row>
        <row r="508">
          <cell r="AG508" t="str">
            <v>MLK Jr Dr &amp; 63rd St</v>
          </cell>
          <cell r="AH508">
            <v>22</v>
          </cell>
          <cell r="AI508">
            <v>2.6023842592621804</v>
          </cell>
        </row>
        <row r="509">
          <cell r="AG509" t="str">
            <v>Washtenaw Ave &amp; Ogden Ave</v>
          </cell>
          <cell r="AH509">
            <v>22</v>
          </cell>
          <cell r="AI509">
            <v>0.48837962963443715</v>
          </cell>
        </row>
        <row r="510">
          <cell r="AG510" t="str">
            <v>Big Marsh Park</v>
          </cell>
          <cell r="AH510">
            <v>21</v>
          </cell>
          <cell r="AI510">
            <v>0.55773148148000473</v>
          </cell>
        </row>
        <row r="511">
          <cell r="AG511" t="str">
            <v>Halsted St &amp; 47th Pl</v>
          </cell>
          <cell r="AH511">
            <v>21</v>
          </cell>
          <cell r="AI511">
            <v>0.38729166663688375</v>
          </cell>
        </row>
        <row r="512">
          <cell r="AG512" t="str">
            <v>Homewood Ave &amp; 115th St</v>
          </cell>
          <cell r="AH512">
            <v>21</v>
          </cell>
          <cell r="AI512">
            <v>0.7045717592627625</v>
          </cell>
        </row>
        <row r="513">
          <cell r="AG513" t="str">
            <v>Kildare Ave &amp; Montrose Ave</v>
          </cell>
          <cell r="AH513">
            <v>21</v>
          </cell>
          <cell r="AI513">
            <v>0.78298611111677019</v>
          </cell>
        </row>
        <row r="514">
          <cell r="AG514" t="str">
            <v>State St &amp; 79th St</v>
          </cell>
          <cell r="AH514">
            <v>21</v>
          </cell>
          <cell r="AI514">
            <v>3.580601851841493</v>
          </cell>
        </row>
        <row r="515">
          <cell r="AG515" t="str">
            <v>Vernon Ave &amp; 79th St</v>
          </cell>
          <cell r="AH515">
            <v>21</v>
          </cell>
          <cell r="AI515">
            <v>1.483645833322953</v>
          </cell>
        </row>
        <row r="516">
          <cell r="AG516" t="str">
            <v>Central Park Ave &amp; Ogden Ave</v>
          </cell>
          <cell r="AH516">
            <v>20</v>
          </cell>
          <cell r="AI516">
            <v>0.43674768520577345</v>
          </cell>
        </row>
        <row r="517">
          <cell r="AG517" t="str">
            <v>Oglesby Ave &amp; 100th St</v>
          </cell>
          <cell r="AH517">
            <v>20</v>
          </cell>
          <cell r="AI517">
            <v>0.59215277778275777</v>
          </cell>
        </row>
        <row r="518">
          <cell r="AG518" t="str">
            <v>Vernon Ave &amp; 107th St</v>
          </cell>
          <cell r="AH518">
            <v>20</v>
          </cell>
          <cell r="AI518">
            <v>0.27622685187088791</v>
          </cell>
        </row>
        <row r="519">
          <cell r="AG519" t="str">
            <v>Burnham Greenway &amp; 105th St</v>
          </cell>
          <cell r="AH519">
            <v>19</v>
          </cell>
          <cell r="AI519">
            <v>0.42203703702398343</v>
          </cell>
        </row>
        <row r="520">
          <cell r="AG520" t="str">
            <v>Greenwood Ave &amp; 79th St</v>
          </cell>
          <cell r="AH520">
            <v>19</v>
          </cell>
          <cell r="AI520">
            <v>0.75548611110571073</v>
          </cell>
        </row>
        <row r="521">
          <cell r="AG521" t="str">
            <v>Kedzie Ave &amp; 24th St</v>
          </cell>
          <cell r="AH521">
            <v>19</v>
          </cell>
          <cell r="AI521">
            <v>0.25538194444379769</v>
          </cell>
        </row>
        <row r="522">
          <cell r="AG522" t="str">
            <v>Malcolm X College Vaccination Site</v>
          </cell>
          <cell r="AH522">
            <v>19</v>
          </cell>
          <cell r="AI522">
            <v>0.54357638888905058</v>
          </cell>
        </row>
        <row r="523">
          <cell r="AG523" t="str">
            <v>N Sheffield Ave &amp; W Wellington Ave</v>
          </cell>
          <cell r="AH523">
            <v>19</v>
          </cell>
          <cell r="AI523">
            <v>0.20960648148320615</v>
          </cell>
        </row>
        <row r="524">
          <cell r="AG524" t="str">
            <v>Central Ave &amp; Chicago Ave</v>
          </cell>
          <cell r="AH524">
            <v>18</v>
          </cell>
          <cell r="AI524">
            <v>0.92902777777635492</v>
          </cell>
        </row>
        <row r="525">
          <cell r="AG525" t="str">
            <v>Cicero Ave &amp; Lake St</v>
          </cell>
          <cell r="AH525">
            <v>18</v>
          </cell>
          <cell r="AI525">
            <v>2.4366087962989695</v>
          </cell>
        </row>
        <row r="526">
          <cell r="AG526" t="str">
            <v>Maplewood Ave &amp; Peterson Ave</v>
          </cell>
          <cell r="AH526">
            <v>18</v>
          </cell>
          <cell r="AI526">
            <v>0.46523148148844484</v>
          </cell>
        </row>
        <row r="527">
          <cell r="AG527" t="str">
            <v>Milwaukee Ave &amp; Cuyler Ave</v>
          </cell>
          <cell r="AH527">
            <v>18</v>
          </cell>
          <cell r="AI527">
            <v>0.62396990739216562</v>
          </cell>
        </row>
        <row r="528">
          <cell r="AG528" t="str">
            <v>State St &amp; 29th St</v>
          </cell>
          <cell r="AH528">
            <v>18</v>
          </cell>
          <cell r="AI528">
            <v>2.4418402777810115</v>
          </cell>
        </row>
        <row r="529">
          <cell r="AG529" t="str">
            <v>Union Ave &amp; Root St</v>
          </cell>
          <cell r="AH529">
            <v>18</v>
          </cell>
          <cell r="AI529">
            <v>1.258402777784795</v>
          </cell>
        </row>
        <row r="530">
          <cell r="AG530" t="str">
            <v>Vernon Ave &amp; 75th St</v>
          </cell>
          <cell r="AH530">
            <v>18</v>
          </cell>
          <cell r="AI530">
            <v>0.42938657406921266</v>
          </cell>
        </row>
        <row r="531">
          <cell r="AG531" t="str">
            <v>W Armitage Ave &amp; N Sheffield Ave</v>
          </cell>
          <cell r="AH531">
            <v>18</v>
          </cell>
          <cell r="AI531">
            <v>0.20787037038826384</v>
          </cell>
        </row>
        <row r="532">
          <cell r="AG532" t="str">
            <v>Eberhart Ave &amp; 91st St</v>
          </cell>
          <cell r="AH532">
            <v>17</v>
          </cell>
          <cell r="AI532">
            <v>0.315115740741021</v>
          </cell>
        </row>
        <row r="533">
          <cell r="AG533" t="str">
            <v>Greenwood Ave &amp; 97th St</v>
          </cell>
          <cell r="AH533">
            <v>17</v>
          </cell>
          <cell r="AI533">
            <v>0.2924768518350902</v>
          </cell>
        </row>
        <row r="534">
          <cell r="AG534" t="str">
            <v>Kenton Ave &amp; Madison St</v>
          </cell>
          <cell r="AH534">
            <v>17</v>
          </cell>
          <cell r="AI534">
            <v>15.44998842592031</v>
          </cell>
        </row>
        <row r="535">
          <cell r="AG535" t="str">
            <v>2112 W Peterson Ave</v>
          </cell>
          <cell r="AH535">
            <v>16</v>
          </cell>
          <cell r="AI535">
            <v>0.20254629629198462</v>
          </cell>
        </row>
        <row r="536">
          <cell r="AG536" t="str">
            <v>Baltimore Ave &amp; 87th St</v>
          </cell>
          <cell r="AH536">
            <v>16</v>
          </cell>
          <cell r="AI536">
            <v>0.3781365740505862</v>
          </cell>
        </row>
        <row r="537">
          <cell r="AG537" t="str">
            <v>Central Ave &amp; Madison St</v>
          </cell>
          <cell r="AH537">
            <v>16</v>
          </cell>
          <cell r="AI537">
            <v>4.0371296296216315</v>
          </cell>
        </row>
        <row r="538">
          <cell r="AG538" t="str">
            <v>Clark St &amp; Touhy Ave</v>
          </cell>
          <cell r="AH538">
            <v>16</v>
          </cell>
          <cell r="AI538">
            <v>0.21152777778479503</v>
          </cell>
        </row>
        <row r="539">
          <cell r="AG539" t="str">
            <v>Dauphin Ave &amp; 87th St</v>
          </cell>
          <cell r="AH539">
            <v>16</v>
          </cell>
          <cell r="AI539">
            <v>1.5905902777740266</v>
          </cell>
        </row>
        <row r="540">
          <cell r="AG540" t="str">
            <v>Eggleston Ave &amp; 69th St</v>
          </cell>
          <cell r="AH540">
            <v>16</v>
          </cell>
          <cell r="AI540">
            <v>0.26833333335525822</v>
          </cell>
        </row>
        <row r="541">
          <cell r="AG541" t="str">
            <v>Kedzie Ave &amp; 21st St</v>
          </cell>
          <cell r="AH541">
            <v>16</v>
          </cell>
          <cell r="AI541">
            <v>1.2643750000061118</v>
          </cell>
        </row>
        <row r="542">
          <cell r="AG542" t="str">
            <v>Laramie Ave &amp; Kinzie St</v>
          </cell>
          <cell r="AH542">
            <v>16</v>
          </cell>
          <cell r="AI542">
            <v>0.27319444443128305</v>
          </cell>
        </row>
        <row r="543">
          <cell r="AG543" t="str">
            <v>Ridge Blvd &amp; Howard St</v>
          </cell>
          <cell r="AH543">
            <v>16</v>
          </cell>
          <cell r="AI543">
            <v>0.78804398146894528</v>
          </cell>
        </row>
        <row r="544">
          <cell r="AG544" t="str">
            <v>Stewart Ave &amp; 83rd St</v>
          </cell>
          <cell r="AH544">
            <v>16</v>
          </cell>
          <cell r="AI544">
            <v>0.82854166666948004</v>
          </cell>
        </row>
        <row r="545">
          <cell r="AG545" t="str">
            <v>Wentworth Ave &amp; 63rd St</v>
          </cell>
          <cell r="AH545">
            <v>16</v>
          </cell>
          <cell r="AI545">
            <v>1.351006944438268</v>
          </cell>
        </row>
        <row r="546">
          <cell r="AG546" t="str">
            <v>Western Ave &amp; 111th St</v>
          </cell>
          <cell r="AH546">
            <v>16</v>
          </cell>
          <cell r="AI546">
            <v>0.38518518517958</v>
          </cell>
        </row>
        <row r="547">
          <cell r="AG547" t="str">
            <v>Albany Ave &amp; 26th St</v>
          </cell>
          <cell r="AH547">
            <v>15</v>
          </cell>
          <cell r="AI547">
            <v>0.19636574073956581</v>
          </cell>
        </row>
        <row r="548">
          <cell r="AG548" t="str">
            <v>Avenue O &amp; 134th St</v>
          </cell>
          <cell r="AH548">
            <v>15</v>
          </cell>
          <cell r="AI548">
            <v>0.82187499998690328</v>
          </cell>
        </row>
        <row r="549">
          <cell r="AG549" t="str">
            <v>Damen Ave &amp; 51st St</v>
          </cell>
          <cell r="AH549">
            <v>15</v>
          </cell>
          <cell r="AI549">
            <v>0.25701388889865484</v>
          </cell>
        </row>
        <row r="550">
          <cell r="AG550" t="str">
            <v>Ellis Ave &amp; 83rd St</v>
          </cell>
          <cell r="AH550">
            <v>15</v>
          </cell>
          <cell r="AI550">
            <v>1.2625115740665933</v>
          </cell>
        </row>
        <row r="551">
          <cell r="AG551" t="str">
            <v>Halsted St &amp; 37th St</v>
          </cell>
          <cell r="AH551">
            <v>15</v>
          </cell>
          <cell r="AI551">
            <v>7.1271064814791316</v>
          </cell>
        </row>
        <row r="552">
          <cell r="AG552" t="str">
            <v>Houston Ave &amp; 92nd St</v>
          </cell>
          <cell r="AH552">
            <v>15</v>
          </cell>
          <cell r="AI552">
            <v>0.37736111111735227</v>
          </cell>
        </row>
        <row r="553">
          <cell r="AG553" t="str">
            <v>Indiana Ave &amp; 103rd St</v>
          </cell>
          <cell r="AH553">
            <v>15</v>
          </cell>
          <cell r="AI553">
            <v>0.18673611111444188</v>
          </cell>
        </row>
        <row r="554">
          <cell r="AG554" t="str">
            <v>Marquette Ave &amp; 89th St</v>
          </cell>
          <cell r="AH554">
            <v>15</v>
          </cell>
          <cell r="AI554">
            <v>0.3258101851970423</v>
          </cell>
        </row>
        <row r="555">
          <cell r="AG555" t="str">
            <v>Princeton Ave &amp; 47th St</v>
          </cell>
          <cell r="AH555">
            <v>15</v>
          </cell>
          <cell r="AI555">
            <v>0.26174768518103519</v>
          </cell>
        </row>
        <row r="556">
          <cell r="AG556" t="str">
            <v>California Ave &amp; 23rd Pl</v>
          </cell>
          <cell r="AH556">
            <v>14</v>
          </cell>
          <cell r="AI556">
            <v>0.20780092592030996</v>
          </cell>
        </row>
        <row r="557">
          <cell r="AG557" t="str">
            <v>Central Ave &amp; Harrison St</v>
          </cell>
          <cell r="AH557">
            <v>14</v>
          </cell>
          <cell r="AI557">
            <v>0.34745370368909789</v>
          </cell>
        </row>
        <row r="558">
          <cell r="AG558" t="str">
            <v>Commercial Ave &amp; 130th St</v>
          </cell>
          <cell r="AH558">
            <v>14</v>
          </cell>
          <cell r="AI558">
            <v>0.49672453704988584</v>
          </cell>
        </row>
        <row r="559">
          <cell r="AG559" t="str">
            <v>Halsted St &amp; 104th St</v>
          </cell>
          <cell r="AH559">
            <v>14</v>
          </cell>
          <cell r="AI559">
            <v>1.2851504629652482</v>
          </cell>
        </row>
        <row r="560">
          <cell r="AG560" t="str">
            <v>Bradley Park</v>
          </cell>
          <cell r="AH560">
            <v>13</v>
          </cell>
          <cell r="AI560">
            <v>0.36098379628674593</v>
          </cell>
        </row>
        <row r="561">
          <cell r="AG561" t="str">
            <v>Dodge Ave &amp; Church St</v>
          </cell>
          <cell r="AH561">
            <v>13</v>
          </cell>
          <cell r="AI561">
            <v>0.20994212962250458</v>
          </cell>
        </row>
        <row r="562">
          <cell r="AG562" t="str">
            <v>Ewing Ave &amp; Burnham Greenway</v>
          </cell>
          <cell r="AH562">
            <v>13</v>
          </cell>
          <cell r="AI562">
            <v>1.0640393518478959</v>
          </cell>
        </row>
        <row r="563">
          <cell r="AG563" t="str">
            <v>Hale Ave &amp; 107th St</v>
          </cell>
          <cell r="AH563">
            <v>13</v>
          </cell>
          <cell r="AI563">
            <v>0.27090277778916061</v>
          </cell>
        </row>
        <row r="564">
          <cell r="AG564" t="str">
            <v>Hoyne Ave &amp; 47th St</v>
          </cell>
          <cell r="AH564">
            <v>13</v>
          </cell>
          <cell r="AI564">
            <v>1.0462037037068512</v>
          </cell>
        </row>
        <row r="565">
          <cell r="AG565" t="str">
            <v>Phillips Ave &amp; 79th St</v>
          </cell>
          <cell r="AH565">
            <v>13</v>
          </cell>
          <cell r="AI565">
            <v>0.23891203700623009</v>
          </cell>
        </row>
        <row r="566">
          <cell r="AG566" t="str">
            <v>Stony Island Ave &amp; South Chicago Ave</v>
          </cell>
          <cell r="AH566">
            <v>13</v>
          </cell>
          <cell r="AI566">
            <v>0.23291666667500976</v>
          </cell>
        </row>
        <row r="567">
          <cell r="AG567" t="str">
            <v>Austin Blvd &amp; Madison St</v>
          </cell>
          <cell r="AH567">
            <v>12</v>
          </cell>
          <cell r="AI567">
            <v>0.69430555557482876</v>
          </cell>
        </row>
        <row r="568">
          <cell r="AG568" t="str">
            <v>Jeffery Blvd &amp; 76th St</v>
          </cell>
          <cell r="AH568">
            <v>12</v>
          </cell>
          <cell r="AI568">
            <v>0.70087962962134043</v>
          </cell>
        </row>
        <row r="569">
          <cell r="AG569" t="str">
            <v>Kilbourn Ave &amp; Irving Park Rd</v>
          </cell>
          <cell r="AH569">
            <v>12</v>
          </cell>
          <cell r="AI569">
            <v>0.19747685185575392</v>
          </cell>
        </row>
        <row r="570">
          <cell r="AG570" t="str">
            <v>Kilbourn Ave &amp; Milwaukee Ave</v>
          </cell>
          <cell r="AH570">
            <v>12</v>
          </cell>
          <cell r="AI570">
            <v>0.28730324073694646</v>
          </cell>
        </row>
        <row r="571">
          <cell r="AG571" t="str">
            <v>Michigan Ave &amp; 114th St</v>
          </cell>
          <cell r="AH571">
            <v>12</v>
          </cell>
          <cell r="AI571">
            <v>0.2538657407349092</v>
          </cell>
        </row>
        <row r="572">
          <cell r="AG572" t="str">
            <v>Racine Ave &amp; Garfield Blvd</v>
          </cell>
          <cell r="AH572">
            <v>12</v>
          </cell>
          <cell r="AI572">
            <v>0.19731481482449453</v>
          </cell>
        </row>
        <row r="573">
          <cell r="AG573" t="str">
            <v>Wentworth Ave &amp; 104th St</v>
          </cell>
          <cell r="AH573">
            <v>12</v>
          </cell>
          <cell r="AI573">
            <v>1.404016203705396</v>
          </cell>
        </row>
        <row r="574">
          <cell r="AG574" t="str">
            <v>Ashland Ave &amp; 50th St</v>
          </cell>
          <cell r="AH574">
            <v>11</v>
          </cell>
          <cell r="AI574">
            <v>0.16438657409162261</v>
          </cell>
        </row>
        <row r="575">
          <cell r="AG575" t="str">
            <v>Ashland Ave &amp; 63rd St</v>
          </cell>
          <cell r="AH575">
            <v>11</v>
          </cell>
          <cell r="AI575">
            <v>3.2518171296251239</v>
          </cell>
        </row>
        <row r="576">
          <cell r="AG576" t="str">
            <v>Ashland Ave &amp; McDowell Ave</v>
          </cell>
          <cell r="AH576">
            <v>11</v>
          </cell>
          <cell r="AI576">
            <v>0.18145833331800532</v>
          </cell>
        </row>
        <row r="577">
          <cell r="AG577" t="str">
            <v>Austin Blvd &amp; Chicago Ave</v>
          </cell>
          <cell r="AH577">
            <v>11</v>
          </cell>
          <cell r="AI577">
            <v>0.2145949073965312</v>
          </cell>
        </row>
        <row r="578">
          <cell r="AG578" t="str">
            <v>Avenue O &amp; 118th St</v>
          </cell>
          <cell r="AH578">
            <v>11</v>
          </cell>
          <cell r="AI578">
            <v>0.30259259258309612</v>
          </cell>
        </row>
        <row r="579">
          <cell r="AG579" t="str">
            <v>Exchange Ave &amp; 79th St</v>
          </cell>
          <cell r="AH579">
            <v>11</v>
          </cell>
          <cell r="AI579">
            <v>1.815289351856336</v>
          </cell>
        </row>
        <row r="580">
          <cell r="AG580" t="str">
            <v>Fairfield Ave &amp; Roosevelt Rd</v>
          </cell>
          <cell r="AH580">
            <v>11</v>
          </cell>
          <cell r="AI580">
            <v>0.78841435185313458</v>
          </cell>
        </row>
        <row r="581">
          <cell r="AG581" t="str">
            <v>Halsted &amp; 63rd - Kennedy-King Vaccination Site</v>
          </cell>
          <cell r="AH581">
            <v>11</v>
          </cell>
          <cell r="AI581">
            <v>0.27126157408201834</v>
          </cell>
        </row>
        <row r="582">
          <cell r="AG582" t="str">
            <v>Halsted St &amp; 69th St</v>
          </cell>
          <cell r="AH582">
            <v>11</v>
          </cell>
          <cell r="AI582">
            <v>0.61027777778508607</v>
          </cell>
        </row>
        <row r="583">
          <cell r="AG583" t="str">
            <v>Laramie Ave &amp; Madison St</v>
          </cell>
          <cell r="AH583">
            <v>11</v>
          </cell>
          <cell r="AI583">
            <v>3.409629629641131</v>
          </cell>
        </row>
        <row r="584">
          <cell r="AG584" t="str">
            <v>Sacramento Blvd &amp; Franklin Blvd</v>
          </cell>
          <cell r="AH584">
            <v>11</v>
          </cell>
          <cell r="AI584">
            <v>0.12804398148728069</v>
          </cell>
        </row>
        <row r="585">
          <cell r="AG585" t="str">
            <v>State St &amp; 54th St</v>
          </cell>
          <cell r="AH585">
            <v>11</v>
          </cell>
          <cell r="AI585">
            <v>0.36775462963123573</v>
          </cell>
        </row>
        <row r="586">
          <cell r="AG586" t="str">
            <v>Western Ave &amp; 104th St</v>
          </cell>
          <cell r="AH586">
            <v>11</v>
          </cell>
          <cell r="AI586">
            <v>0.26329861110571073</v>
          </cell>
        </row>
        <row r="587">
          <cell r="AG587" t="str">
            <v>Wolcott Ave &amp; Fargo Ave</v>
          </cell>
          <cell r="AH587">
            <v>11</v>
          </cell>
          <cell r="AI587">
            <v>0.14466435185750015</v>
          </cell>
        </row>
        <row r="588">
          <cell r="AG588" t="str">
            <v>Yates Blvd &amp; 75th St</v>
          </cell>
          <cell r="AH588">
            <v>11</v>
          </cell>
          <cell r="AI588">
            <v>0.30696759258717066</v>
          </cell>
        </row>
        <row r="589">
          <cell r="AG589" t="str">
            <v>Ashland Ave &amp; 66th St</v>
          </cell>
          <cell r="AH589">
            <v>10</v>
          </cell>
          <cell r="AI589">
            <v>1.5476041666697711</v>
          </cell>
        </row>
        <row r="590">
          <cell r="AG590" t="str">
            <v>Cicero Ave &amp; Quincy St</v>
          </cell>
          <cell r="AH590">
            <v>10</v>
          </cell>
          <cell r="AI590">
            <v>0.2826620370396995</v>
          </cell>
        </row>
        <row r="591">
          <cell r="AG591" t="str">
            <v>Cottage Grove Ave &amp; 67th St</v>
          </cell>
          <cell r="AH591">
            <v>10</v>
          </cell>
          <cell r="AI591">
            <v>0.27753472221957054</v>
          </cell>
        </row>
        <row r="592">
          <cell r="AG592" t="str">
            <v>Damen Ave &amp; 59th St</v>
          </cell>
          <cell r="AH592">
            <v>10</v>
          </cell>
          <cell r="AI592">
            <v>0.19604166666977108</v>
          </cell>
        </row>
        <row r="593">
          <cell r="AG593" t="str">
            <v>Elizabeth St &amp; 59th St</v>
          </cell>
          <cell r="AH593">
            <v>10</v>
          </cell>
          <cell r="AI593">
            <v>0.21174768518540077</v>
          </cell>
        </row>
        <row r="594">
          <cell r="AG594" t="str">
            <v>Hermitage Ave &amp; Polk St</v>
          </cell>
          <cell r="AH594">
            <v>10</v>
          </cell>
          <cell r="AI594">
            <v>0.15474537037516711</v>
          </cell>
        </row>
        <row r="595">
          <cell r="AG595" t="str">
            <v>Karlov Ave &amp; Madison St</v>
          </cell>
          <cell r="AH595">
            <v>10</v>
          </cell>
          <cell r="AI595">
            <v>0.14906250000058208</v>
          </cell>
        </row>
        <row r="596">
          <cell r="AG596" t="str">
            <v>Kedzie Ave &amp; Roosevelt Rd</v>
          </cell>
          <cell r="AH596">
            <v>10</v>
          </cell>
          <cell r="AI596">
            <v>0.91590277777868323</v>
          </cell>
        </row>
        <row r="597">
          <cell r="AG597" t="str">
            <v>Loomis Blvd &amp; 84th St</v>
          </cell>
          <cell r="AH597">
            <v>10</v>
          </cell>
          <cell r="AI597">
            <v>4.6396990740759065</v>
          </cell>
        </row>
        <row r="598">
          <cell r="AG598" t="str">
            <v>Major Taylor Trail &amp; 115th St</v>
          </cell>
          <cell r="AH598">
            <v>10</v>
          </cell>
          <cell r="AI598">
            <v>0.23396990740002366</v>
          </cell>
        </row>
        <row r="599">
          <cell r="AG599" t="str">
            <v>N Southport Ave &amp; W Newport Ave</v>
          </cell>
          <cell r="AH599">
            <v>10</v>
          </cell>
          <cell r="AI599">
            <v>5.635416667064419E-2</v>
          </cell>
        </row>
        <row r="600">
          <cell r="AG600" t="str">
            <v>Normal Ave &amp; Archer Ave</v>
          </cell>
          <cell r="AH600">
            <v>10</v>
          </cell>
          <cell r="AI600">
            <v>9.7384259264799766E-2</v>
          </cell>
        </row>
        <row r="601">
          <cell r="AG601" t="str">
            <v>Princeton Ave &amp; Garfield Blvd</v>
          </cell>
          <cell r="AH601">
            <v>10</v>
          </cell>
          <cell r="AI601">
            <v>0.18538194444408873</v>
          </cell>
        </row>
        <row r="602">
          <cell r="AG602" t="str">
            <v>Prospect Sq &amp; 91st St</v>
          </cell>
          <cell r="AH602">
            <v>10</v>
          </cell>
          <cell r="AI602">
            <v>0.19570601853047265</v>
          </cell>
        </row>
        <row r="603">
          <cell r="AG603" t="str">
            <v>Pulaski Rd &amp; Congress Pkwy</v>
          </cell>
          <cell r="AH603">
            <v>10</v>
          </cell>
          <cell r="AI603">
            <v>1.2112847222160781</v>
          </cell>
        </row>
        <row r="604">
          <cell r="AG604" t="str">
            <v>Pulaski Rd &amp; Lake St</v>
          </cell>
          <cell r="AH604">
            <v>10</v>
          </cell>
          <cell r="AI604">
            <v>0.17106481481459923</v>
          </cell>
        </row>
        <row r="605">
          <cell r="AG605" t="str">
            <v>Clyde Ave &amp; 87th St</v>
          </cell>
          <cell r="AH605">
            <v>9</v>
          </cell>
          <cell r="AI605">
            <v>1.1817245370475575</v>
          </cell>
        </row>
        <row r="606">
          <cell r="AG606" t="str">
            <v>Cottage Grove Ave &amp; 111th Pl</v>
          </cell>
          <cell r="AH606">
            <v>9</v>
          </cell>
          <cell r="AI606">
            <v>7.148124999985157</v>
          </cell>
        </row>
        <row r="607">
          <cell r="AG607" t="str">
            <v>Cottage Grove Ave &amp; 71st St</v>
          </cell>
          <cell r="AH607">
            <v>9</v>
          </cell>
          <cell r="AI607">
            <v>5.6122685207810719E-2</v>
          </cell>
        </row>
        <row r="608">
          <cell r="AG608" t="str">
            <v>Dauphin Ave &amp; 103rd St</v>
          </cell>
          <cell r="AH608">
            <v>9</v>
          </cell>
          <cell r="AI608">
            <v>9.9282407420105301E-2</v>
          </cell>
        </row>
        <row r="609">
          <cell r="AG609" t="str">
            <v>East End Ave &amp; 87th St</v>
          </cell>
          <cell r="AH609">
            <v>9</v>
          </cell>
          <cell r="AI609">
            <v>0.21361111110309139</v>
          </cell>
        </row>
        <row r="610">
          <cell r="AG610" t="str">
            <v>Evans Ave &amp; 75th St</v>
          </cell>
          <cell r="AH610">
            <v>9</v>
          </cell>
          <cell r="AI610">
            <v>0.13162037036090624</v>
          </cell>
        </row>
        <row r="611">
          <cell r="AG611" t="str">
            <v>Kedzie Ave &amp; 110th St</v>
          </cell>
          <cell r="AH611">
            <v>9</v>
          </cell>
          <cell r="AI611">
            <v>0.16143518518219935</v>
          </cell>
        </row>
        <row r="612">
          <cell r="AG612" t="str">
            <v>Kostner Ave &amp; Adams St</v>
          </cell>
          <cell r="AH612">
            <v>9</v>
          </cell>
          <cell r="AI612">
            <v>0.35366898147913162</v>
          </cell>
        </row>
        <row r="613">
          <cell r="AG613" t="str">
            <v>Phillips Ave &amp; 83rd St</v>
          </cell>
          <cell r="AH613">
            <v>9</v>
          </cell>
          <cell r="AI613">
            <v>0.14142361110862112</v>
          </cell>
        </row>
        <row r="614">
          <cell r="AG614" t="str">
            <v>South Chicago Ave &amp; 83rd St</v>
          </cell>
          <cell r="AH614">
            <v>9</v>
          </cell>
          <cell r="AI614">
            <v>1.5273958333200426</v>
          </cell>
        </row>
        <row r="615">
          <cell r="AG615" t="str">
            <v>Stony Island Ave &amp; 82nd St</v>
          </cell>
          <cell r="AH615">
            <v>9</v>
          </cell>
          <cell r="AI615">
            <v>0.24380787037080154</v>
          </cell>
        </row>
        <row r="616">
          <cell r="AG616" t="str">
            <v>Ashland Ave &amp; Garfield Blvd</v>
          </cell>
          <cell r="AH616">
            <v>8</v>
          </cell>
          <cell r="AI616">
            <v>7.1180555562023073E-2</v>
          </cell>
        </row>
        <row r="617">
          <cell r="AG617" t="str">
            <v>California Ave &amp; 26th St</v>
          </cell>
          <cell r="AH617">
            <v>8</v>
          </cell>
          <cell r="AI617">
            <v>0.91297453704464715</v>
          </cell>
        </row>
        <row r="618">
          <cell r="AG618" t="str">
            <v>Calumet Ave &amp; 71st St</v>
          </cell>
          <cell r="AH618">
            <v>8</v>
          </cell>
          <cell r="AI618">
            <v>0.44046296297892695</v>
          </cell>
        </row>
        <row r="619">
          <cell r="AG619" t="str">
            <v>Commercial Ave &amp; 83rd St</v>
          </cell>
          <cell r="AH619">
            <v>8</v>
          </cell>
          <cell r="AI619">
            <v>0.24971064815326827</v>
          </cell>
        </row>
        <row r="620">
          <cell r="AG620" t="str">
            <v>Cottage Grove Ave &amp; 83rd St</v>
          </cell>
          <cell r="AH620">
            <v>8</v>
          </cell>
          <cell r="AI620">
            <v>0.10495370369608281</v>
          </cell>
        </row>
        <row r="621">
          <cell r="AG621" t="str">
            <v>Greenwood Ave &amp; 91st St</v>
          </cell>
          <cell r="AH621">
            <v>8</v>
          </cell>
          <cell r="AI621">
            <v>9.1956018513883464E-2</v>
          </cell>
        </row>
        <row r="622">
          <cell r="AG622" t="str">
            <v>Michigan Ave &amp; 71st St</v>
          </cell>
          <cell r="AH622">
            <v>8</v>
          </cell>
          <cell r="AI622">
            <v>0.54303240739682224</v>
          </cell>
        </row>
        <row r="623">
          <cell r="AG623" t="str">
            <v>Millard Ave &amp; 26th St</v>
          </cell>
          <cell r="AH623">
            <v>8</v>
          </cell>
          <cell r="AI623">
            <v>0.12875000000349246</v>
          </cell>
        </row>
        <row r="624">
          <cell r="AG624" t="str">
            <v>Rainbow Beach</v>
          </cell>
          <cell r="AH624">
            <v>8</v>
          </cell>
          <cell r="AI624">
            <v>0.55642361111677019</v>
          </cell>
        </row>
        <row r="625">
          <cell r="AG625" t="str">
            <v>Rhodes Ave &amp; 71st St</v>
          </cell>
          <cell r="AH625">
            <v>8</v>
          </cell>
          <cell r="AI625">
            <v>0.1652662037013215</v>
          </cell>
        </row>
        <row r="626">
          <cell r="AG626" t="str">
            <v>State St &amp; 123rd St</v>
          </cell>
          <cell r="AH626">
            <v>8</v>
          </cell>
          <cell r="AI626">
            <v>0.12341435185226146</v>
          </cell>
        </row>
        <row r="627">
          <cell r="AG627" t="str">
            <v>Ashland Ave &amp; 74th St</v>
          </cell>
          <cell r="AH627">
            <v>7</v>
          </cell>
          <cell r="AI627">
            <v>1.2873148147991742</v>
          </cell>
        </row>
        <row r="628">
          <cell r="AG628" t="str">
            <v>Eberhart Ave &amp; 131st St</v>
          </cell>
          <cell r="AH628">
            <v>7</v>
          </cell>
          <cell r="AI628">
            <v>0.11351851851941319</v>
          </cell>
        </row>
        <row r="629">
          <cell r="AG629" t="str">
            <v>Elizabeth St &amp; 47th St</v>
          </cell>
          <cell r="AH629">
            <v>7</v>
          </cell>
          <cell r="AI629">
            <v>0.18310185185691807</v>
          </cell>
        </row>
        <row r="630">
          <cell r="AG630" t="str">
            <v>Halsted St &amp; 111th St</v>
          </cell>
          <cell r="AH630">
            <v>7</v>
          </cell>
          <cell r="AI630">
            <v>0.16348379628470866</v>
          </cell>
        </row>
        <row r="631">
          <cell r="AG631" t="str">
            <v>Kedzie Ave &amp; Harrison St</v>
          </cell>
          <cell r="AH631">
            <v>7</v>
          </cell>
          <cell r="AI631">
            <v>0.46143518519238569</v>
          </cell>
        </row>
        <row r="632">
          <cell r="AG632" t="str">
            <v>Latrobe Ave &amp; Chicago Ave</v>
          </cell>
          <cell r="AH632">
            <v>7</v>
          </cell>
          <cell r="AI632">
            <v>4.20556712961843</v>
          </cell>
        </row>
        <row r="633">
          <cell r="AG633" t="str">
            <v>May St &amp; 69th St</v>
          </cell>
          <cell r="AH633">
            <v>7</v>
          </cell>
          <cell r="AI633">
            <v>0.17172453703096835</v>
          </cell>
        </row>
        <row r="634">
          <cell r="AG634" t="str">
            <v>Stony Island Ave &amp; 90th St</v>
          </cell>
          <cell r="AH634">
            <v>7</v>
          </cell>
          <cell r="AI634">
            <v>1.1679166666726815</v>
          </cell>
        </row>
        <row r="635">
          <cell r="AG635" t="str">
            <v>Halsted St &amp; 56th St</v>
          </cell>
          <cell r="AH635">
            <v>6</v>
          </cell>
          <cell r="AI635">
            <v>1.1423611111167702</v>
          </cell>
        </row>
        <row r="636">
          <cell r="AG636" t="str">
            <v>Torrence Ave &amp; 106th St</v>
          </cell>
          <cell r="AH636">
            <v>6</v>
          </cell>
          <cell r="AI636">
            <v>0.11077546295564389</v>
          </cell>
        </row>
        <row r="637">
          <cell r="AG637" t="str">
            <v>Walden Pkwy &amp; 100th St</v>
          </cell>
          <cell r="AH637">
            <v>6</v>
          </cell>
          <cell r="AI637">
            <v>0.12086805556464242</v>
          </cell>
        </row>
        <row r="638">
          <cell r="AG638" t="str">
            <v>Central Park Ave &amp; 24th St</v>
          </cell>
          <cell r="AH638">
            <v>5</v>
          </cell>
          <cell r="AI638">
            <v>5.5763888885849155E-2</v>
          </cell>
        </row>
        <row r="639">
          <cell r="AG639" t="str">
            <v>Cicero Ave &amp; Flournoy St</v>
          </cell>
          <cell r="AH639">
            <v>5</v>
          </cell>
          <cell r="AI639">
            <v>0.15460648148291511</v>
          </cell>
        </row>
        <row r="640">
          <cell r="AG640" t="str">
            <v>Halsted St &amp; 96th St</v>
          </cell>
          <cell r="AH640">
            <v>5</v>
          </cell>
          <cell r="AI640">
            <v>0.26021990740991896</v>
          </cell>
        </row>
        <row r="641">
          <cell r="AG641" t="str">
            <v>Major Taylor Trail &amp; 124th St</v>
          </cell>
          <cell r="AH641">
            <v>5</v>
          </cell>
          <cell r="AI641">
            <v>0.16486111112317303</v>
          </cell>
        </row>
        <row r="642">
          <cell r="AG642" t="str">
            <v>Marshfield Ave &amp; 44th St</v>
          </cell>
          <cell r="AH642">
            <v>5</v>
          </cell>
          <cell r="AI642">
            <v>0.17962962963792961</v>
          </cell>
        </row>
        <row r="643">
          <cell r="AG643" t="str">
            <v>Morgan St &amp; Pershing Rd</v>
          </cell>
          <cell r="AH643">
            <v>5</v>
          </cell>
          <cell r="AI643">
            <v>0.25211805556318723</v>
          </cell>
        </row>
        <row r="644">
          <cell r="AG644" t="str">
            <v>W Washington Blvd &amp; N Peoria St</v>
          </cell>
          <cell r="AH644">
            <v>5</v>
          </cell>
          <cell r="AI644">
            <v>4.0659722239070106E-2</v>
          </cell>
        </row>
        <row r="645">
          <cell r="AG645" t="str">
            <v>Ashland Ave &amp; Pershing Rd</v>
          </cell>
          <cell r="AH645">
            <v>4</v>
          </cell>
          <cell r="AI645">
            <v>7.6701388883520849E-2</v>
          </cell>
        </row>
        <row r="646">
          <cell r="AG646" t="str">
            <v>Bennett Ave &amp; 79th St</v>
          </cell>
          <cell r="AH646">
            <v>4</v>
          </cell>
          <cell r="AI646">
            <v>6.4999999995052349E-2</v>
          </cell>
        </row>
        <row r="647">
          <cell r="AG647" t="str">
            <v>Constance Ave &amp; 95th St</v>
          </cell>
          <cell r="AH647">
            <v>4</v>
          </cell>
          <cell r="AI647">
            <v>5.5555555554747116E-2</v>
          </cell>
        </row>
        <row r="648">
          <cell r="AG648" t="str">
            <v>Eggleston Ave &amp; 92nd St</v>
          </cell>
          <cell r="AH648">
            <v>4</v>
          </cell>
          <cell r="AI648">
            <v>5.4837962961755693E-2</v>
          </cell>
        </row>
        <row r="649">
          <cell r="AG649" t="str">
            <v>Laramie Ave &amp; Gladys Ave</v>
          </cell>
          <cell r="AH649">
            <v>4</v>
          </cell>
          <cell r="AI649">
            <v>0.19418981481430819</v>
          </cell>
        </row>
        <row r="650">
          <cell r="AG650" t="str">
            <v>N Paulina St &amp; Lincoln Ave</v>
          </cell>
          <cell r="AH650">
            <v>4</v>
          </cell>
          <cell r="AI650">
            <v>3.6874999997962732E-2</v>
          </cell>
        </row>
        <row r="651">
          <cell r="AG651" t="str">
            <v>Seeley Ave &amp; Garfield Blvd</v>
          </cell>
          <cell r="AH651">
            <v>4</v>
          </cell>
          <cell r="AI651">
            <v>8.6481481470400468E-2</v>
          </cell>
        </row>
        <row r="652">
          <cell r="AG652" t="str">
            <v>Shields Ave &amp; 43rd St</v>
          </cell>
          <cell r="AH652">
            <v>4</v>
          </cell>
          <cell r="AI652">
            <v>8.1643518518831115E-2</v>
          </cell>
        </row>
        <row r="653">
          <cell r="AG653" t="str">
            <v>State St &amp; Pershing Rd</v>
          </cell>
          <cell r="AH653">
            <v>4</v>
          </cell>
          <cell r="AI653">
            <v>0.13090277776791481</v>
          </cell>
        </row>
        <row r="654">
          <cell r="AG654" t="str">
            <v>Summit Ave &amp; 86th St</v>
          </cell>
          <cell r="AH654">
            <v>4</v>
          </cell>
          <cell r="AI654">
            <v>6.5277777772280388E-2</v>
          </cell>
        </row>
        <row r="655">
          <cell r="AG655" t="str">
            <v>Throop St &amp; 52nd St</v>
          </cell>
          <cell r="AH655">
            <v>4</v>
          </cell>
          <cell r="AI655">
            <v>7.0416666669188999E-2</v>
          </cell>
        </row>
        <row r="656">
          <cell r="AG656" t="str">
            <v>Vincennes Ave &amp; 104th St</v>
          </cell>
          <cell r="AH656">
            <v>4</v>
          </cell>
          <cell r="AI656">
            <v>8.4108796283544507E-2</v>
          </cell>
        </row>
        <row r="657">
          <cell r="AG657" t="str">
            <v>Vincennes Ave &amp; 75th St</v>
          </cell>
          <cell r="AH657">
            <v>4</v>
          </cell>
          <cell r="AI657">
            <v>0.16221064814453712</v>
          </cell>
        </row>
        <row r="658">
          <cell r="AG658" t="str">
            <v>Woodlawn Ave &amp; 75th St</v>
          </cell>
          <cell r="AH658">
            <v>4</v>
          </cell>
          <cell r="AI658">
            <v>7.0671296292857733E-2</v>
          </cell>
        </row>
        <row r="659">
          <cell r="AG659" t="str">
            <v>Commercial Ave &amp; 100th St</v>
          </cell>
          <cell r="AH659">
            <v>3</v>
          </cell>
          <cell r="AI659">
            <v>9.0810185189184267E-2</v>
          </cell>
        </row>
        <row r="660">
          <cell r="AG660" t="str">
            <v>Halsted St &amp; 73rd St</v>
          </cell>
          <cell r="AH660">
            <v>3</v>
          </cell>
          <cell r="AI660">
            <v>6.3171296285872813E-2</v>
          </cell>
        </row>
        <row r="661">
          <cell r="AG661" t="str">
            <v>Halsted St &amp; 78th St</v>
          </cell>
          <cell r="AH661">
            <v>3</v>
          </cell>
          <cell r="AI661">
            <v>5.0335648156760726E-2</v>
          </cell>
        </row>
        <row r="662">
          <cell r="AG662" t="str">
            <v>Hegewisch Metra Station</v>
          </cell>
          <cell r="AH662">
            <v>3</v>
          </cell>
          <cell r="AI662">
            <v>4.0115740732289851E-2</v>
          </cell>
        </row>
        <row r="663">
          <cell r="AG663" t="str">
            <v>Marshfield Ave &amp; 59th St</v>
          </cell>
          <cell r="AH663">
            <v>3</v>
          </cell>
          <cell r="AI663">
            <v>4.238425925723277E-2</v>
          </cell>
        </row>
        <row r="664">
          <cell r="AG664" t="str">
            <v>S Wentworth Ave &amp; W 111th St</v>
          </cell>
          <cell r="AH664">
            <v>3</v>
          </cell>
          <cell r="AI664">
            <v>7.8009259304963052E-3</v>
          </cell>
        </row>
        <row r="665">
          <cell r="AG665" t="str">
            <v>Wabash Ave &amp; 83rd St</v>
          </cell>
          <cell r="AH665">
            <v>3</v>
          </cell>
          <cell r="AI665">
            <v>4.386574073578231E-2</v>
          </cell>
        </row>
        <row r="666">
          <cell r="AG666" t="str">
            <v>Western &amp; 28th - Velasquez Institute Vaccination Site</v>
          </cell>
          <cell r="AH666">
            <v>3</v>
          </cell>
          <cell r="AI666">
            <v>0.75733796296844957</v>
          </cell>
        </row>
        <row r="667">
          <cell r="AG667" t="str">
            <v>Altgeld Gardens</v>
          </cell>
          <cell r="AH667">
            <v>2</v>
          </cell>
          <cell r="AI667">
            <v>0.10881944443826796</v>
          </cell>
        </row>
        <row r="668">
          <cell r="AG668" t="str">
            <v>Avenue L &amp; 114th St</v>
          </cell>
          <cell r="AH668">
            <v>2</v>
          </cell>
          <cell r="AI668">
            <v>9.7673611104255542E-2</v>
          </cell>
        </row>
        <row r="669">
          <cell r="AG669" t="str">
            <v>Halsted St &amp; 59th St</v>
          </cell>
          <cell r="AH669">
            <v>2</v>
          </cell>
          <cell r="AI669">
            <v>1.0461805555605679</v>
          </cell>
        </row>
        <row r="670">
          <cell r="AG670" t="str">
            <v>Kedzie Ave &amp; 104th St</v>
          </cell>
          <cell r="AH670">
            <v>2</v>
          </cell>
          <cell r="AI670">
            <v>2.4525462962628808E-2</v>
          </cell>
        </row>
        <row r="671">
          <cell r="AG671" t="str">
            <v>Kostner Ave &amp; Lake St</v>
          </cell>
          <cell r="AH671">
            <v>2</v>
          </cell>
          <cell r="AI671">
            <v>7.3958333305199631E-3</v>
          </cell>
        </row>
        <row r="672">
          <cell r="AG672" t="str">
            <v>N Carpenter St &amp; W Lake St</v>
          </cell>
          <cell r="AH672">
            <v>2</v>
          </cell>
          <cell r="AI672">
            <v>1.6817129624541849E-2</v>
          </cell>
        </row>
        <row r="673">
          <cell r="AG673" t="str">
            <v>Racine Ave &amp; 61st St</v>
          </cell>
          <cell r="AH673">
            <v>2</v>
          </cell>
          <cell r="AI673">
            <v>3.4421296295477077E-2</v>
          </cell>
        </row>
        <row r="674">
          <cell r="AG674" t="str">
            <v>Torrence Ave &amp; 126th Pl</v>
          </cell>
          <cell r="AH674">
            <v>2</v>
          </cell>
          <cell r="AI674">
            <v>1.0405092594737653E-2</v>
          </cell>
        </row>
        <row r="675">
          <cell r="AG675" t="str">
            <v>Ada St &amp; 113th St</v>
          </cell>
          <cell r="AH675">
            <v>1</v>
          </cell>
          <cell r="AI675">
            <v>3.1226851853716653E-2</v>
          </cell>
        </row>
        <row r="676">
          <cell r="AG676" t="str">
            <v>Ashland Ave &amp; 78th St</v>
          </cell>
          <cell r="AH676">
            <v>1</v>
          </cell>
          <cell r="AI676">
            <v>3.912037042027805E-3</v>
          </cell>
        </row>
        <row r="677">
          <cell r="AG677" t="str">
            <v>MLK Jr Dr &amp; 83rd St</v>
          </cell>
          <cell r="AH677">
            <v>1</v>
          </cell>
          <cell r="AI677">
            <v>1.8460648148902692E-2</v>
          </cell>
        </row>
        <row r="678">
          <cell r="AG678" t="str">
            <v>State St &amp; 76th St</v>
          </cell>
          <cell r="AH678">
            <v>1</v>
          </cell>
          <cell r="AI678">
            <v>3.0208333337213844E-3</v>
          </cell>
        </row>
        <row r="679">
          <cell r="AG679" t="str">
            <v>Base - 2132 W Hubbard Warehouse</v>
          </cell>
          <cell r="AH679">
            <v>0</v>
          </cell>
          <cell r="AI679">
            <v>0</v>
          </cell>
        </row>
        <row r="680">
          <cell r="AG680" t="str">
            <v>Carpenter St &amp; 63rd St</v>
          </cell>
          <cell r="AH680">
            <v>0</v>
          </cell>
          <cell r="AI680">
            <v>0</v>
          </cell>
        </row>
        <row r="681">
          <cell r="AG681" t="str">
            <v>Halsted St &amp; 51st St</v>
          </cell>
          <cell r="AH681">
            <v>0</v>
          </cell>
          <cell r="AI681">
            <v>0</v>
          </cell>
        </row>
        <row r="682">
          <cell r="AG682" t="str">
            <v>Hampden Ct &amp; Diversey Ave</v>
          </cell>
          <cell r="AH682">
            <v>0</v>
          </cell>
          <cell r="AI682">
            <v>0</v>
          </cell>
        </row>
      </sheetData>
      <sheetData sheetId="4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900.78372685123759</v>
          </cell>
          <cell r="Y2">
            <v>392.72932870400837</v>
          </cell>
          <cell r="Z2">
            <v>500.68108796293382</v>
          </cell>
          <cell r="AA2">
            <v>512.92935185152601</v>
          </cell>
          <cell r="AB2">
            <v>730.56922453677544</v>
          </cell>
          <cell r="AC2">
            <v>1781.8848379622359</v>
          </cell>
          <cell r="AD2">
            <v>2001.3578009269768</v>
          </cell>
          <cell r="AG2" t="str">
            <v>Streeter Dr &amp; Grand Ave</v>
          </cell>
          <cell r="AH2">
            <v>8419</v>
          </cell>
          <cell r="AI2">
            <v>257.57625000012195</v>
          </cell>
        </row>
        <row r="3">
          <cell r="W3" t="str">
            <v>Member</v>
          </cell>
          <cell r="X3">
            <v>418.09187500026019</v>
          </cell>
          <cell r="Y3">
            <v>299.07556712962105</v>
          </cell>
          <cell r="Z3">
            <v>375.01589120359858</v>
          </cell>
          <cell r="AA3">
            <v>332.54923611074628</v>
          </cell>
          <cell r="AB3">
            <v>348.87289351766958</v>
          </cell>
          <cell r="AC3">
            <v>525.10020833356975</v>
          </cell>
          <cell r="AD3">
            <v>494.04255787063448</v>
          </cell>
          <cell r="AG3" t="str">
            <v>Lake Shore Dr &amp; Monroe St</v>
          </cell>
          <cell r="AH3">
            <v>4826</v>
          </cell>
          <cell r="AI3">
            <v>148.6326851851336</v>
          </cell>
        </row>
        <row r="4">
          <cell r="W4" t="str">
            <v>Totals</v>
          </cell>
          <cell r="X4">
            <v>1318.8756018514978</v>
          </cell>
          <cell r="Y4">
            <v>691.80489583362942</v>
          </cell>
          <cell r="Z4">
            <v>875.6969791665324</v>
          </cell>
          <cell r="AA4">
            <v>845.47858796227229</v>
          </cell>
          <cell r="AB4">
            <v>1079.442118054445</v>
          </cell>
          <cell r="AC4">
            <v>2306.9850462958057</v>
          </cell>
          <cell r="AD4">
            <v>2495.4003587976113</v>
          </cell>
          <cell r="AG4" t="str">
            <v>Millennium Park</v>
          </cell>
          <cell r="AH4">
            <v>4108</v>
          </cell>
          <cell r="AI4">
            <v>195.58490740774869</v>
          </cell>
        </row>
        <row r="5">
          <cell r="AG5" t="str">
            <v>Michigan Ave &amp; Oak St</v>
          </cell>
          <cell r="AH5">
            <v>3386</v>
          </cell>
          <cell r="AI5">
            <v>119.99267361117381</v>
          </cell>
        </row>
        <row r="6">
          <cell r="AG6" t="str">
            <v>Lake Shore Dr &amp; North Blvd</v>
          </cell>
          <cell r="AH6">
            <v>2923</v>
          </cell>
          <cell r="AI6">
            <v>93.601041666304809</v>
          </cell>
        </row>
        <row r="7">
          <cell r="AG7" t="str">
            <v>Shedd Aquarium</v>
          </cell>
          <cell r="AH7">
            <v>2652</v>
          </cell>
          <cell r="AI7">
            <v>70.174756944754336</v>
          </cell>
        </row>
        <row r="8">
          <cell r="AG8" t="str">
            <v>Theater on the Lake</v>
          </cell>
          <cell r="AH8">
            <v>2380</v>
          </cell>
          <cell r="AI8">
            <v>84.542743055499159</v>
          </cell>
        </row>
        <row r="9">
          <cell r="AG9" t="str">
            <v>Dusable Harbor</v>
          </cell>
          <cell r="AH9">
            <v>2191</v>
          </cell>
          <cell r="AI9">
            <v>104.02895833320508</v>
          </cell>
        </row>
        <row r="10">
          <cell r="AG10" t="str">
            <v>Wabash Ave &amp; Grand Ave</v>
          </cell>
          <cell r="AH10">
            <v>2045</v>
          </cell>
          <cell r="AI10">
            <v>76.307581018649216</v>
          </cell>
        </row>
        <row r="11">
          <cell r="AG11" t="str">
            <v>Buckingham Fountain</v>
          </cell>
          <cell r="AH11">
            <v>2035</v>
          </cell>
          <cell r="AI11">
            <v>78.872372685240407</v>
          </cell>
        </row>
        <row r="12">
          <cell r="AG12" t="str">
            <v>Indiana Ave &amp; Roosevelt Rd</v>
          </cell>
          <cell r="AH12">
            <v>2008</v>
          </cell>
          <cell r="AI12">
            <v>74.031342592308647</v>
          </cell>
        </row>
        <row r="13">
          <cell r="AG13" t="str">
            <v>Wells St &amp; Concord Ln</v>
          </cell>
          <cell r="AH13">
            <v>1924</v>
          </cell>
          <cell r="AI13">
            <v>33.101006944270921</v>
          </cell>
        </row>
        <row r="14">
          <cell r="AG14" t="str">
            <v>Michigan Ave &amp; Washington St</v>
          </cell>
          <cell r="AH14">
            <v>1908</v>
          </cell>
          <cell r="AI14">
            <v>65.536145833459159</v>
          </cell>
        </row>
        <row r="15">
          <cell r="AG15" t="str">
            <v>Michigan Ave &amp; Lake St</v>
          </cell>
          <cell r="AH15">
            <v>1814</v>
          </cell>
          <cell r="AI15">
            <v>73.904548611142673</v>
          </cell>
        </row>
        <row r="16">
          <cell r="AG16" t="str">
            <v>Clark St &amp; Armitage Ave</v>
          </cell>
          <cell r="AH16">
            <v>1805</v>
          </cell>
          <cell r="AI16">
            <v>35.165381944316323</v>
          </cell>
        </row>
        <row r="17">
          <cell r="AG17" t="str">
            <v>New St &amp; Illinois St</v>
          </cell>
          <cell r="AH17">
            <v>1782</v>
          </cell>
          <cell r="AI17">
            <v>58.42003472235956</v>
          </cell>
        </row>
        <row r="18">
          <cell r="AG18" t="str">
            <v>Michigan Ave &amp; 8th St</v>
          </cell>
          <cell r="AH18">
            <v>1778</v>
          </cell>
          <cell r="AI18">
            <v>61.009247685229639</v>
          </cell>
        </row>
        <row r="19">
          <cell r="AG19" t="str">
            <v>Clark St &amp; Lincoln Ave</v>
          </cell>
          <cell r="AH19">
            <v>1760</v>
          </cell>
          <cell r="AI19">
            <v>35.239432870250312</v>
          </cell>
        </row>
        <row r="20">
          <cell r="AG20" t="str">
            <v>Fairbanks Ct &amp; Grand Ave</v>
          </cell>
          <cell r="AH20">
            <v>1724</v>
          </cell>
          <cell r="AI20">
            <v>52.459155092670699</v>
          </cell>
        </row>
        <row r="21">
          <cell r="AG21" t="str">
            <v>Clark St &amp; Elm St</v>
          </cell>
          <cell r="AH21">
            <v>1584</v>
          </cell>
          <cell r="AI21">
            <v>26.776979166723322</v>
          </cell>
        </row>
        <row r="22">
          <cell r="AG22" t="str">
            <v>Columbus Dr &amp; Randolph St</v>
          </cell>
          <cell r="AH22">
            <v>1579</v>
          </cell>
          <cell r="AI22">
            <v>56.271527777753363</v>
          </cell>
        </row>
        <row r="23">
          <cell r="AG23" t="str">
            <v>Wells St &amp; Elm St</v>
          </cell>
          <cell r="AH23">
            <v>1482</v>
          </cell>
          <cell r="AI23">
            <v>19.824340277846204</v>
          </cell>
        </row>
        <row r="24">
          <cell r="AG24" t="str">
            <v>Wabash Ave &amp; Wacker Pl</v>
          </cell>
          <cell r="AH24">
            <v>1481</v>
          </cell>
          <cell r="AI24">
            <v>52.729641203535721</v>
          </cell>
        </row>
        <row r="25">
          <cell r="AG25" t="str">
            <v>Larrabee St &amp; Webster Ave</v>
          </cell>
          <cell r="AH25">
            <v>1447</v>
          </cell>
          <cell r="AI25">
            <v>21.160416666687524</v>
          </cell>
        </row>
        <row r="26">
          <cell r="AG26" t="str">
            <v>Clark St &amp; Newport St</v>
          </cell>
          <cell r="AH26">
            <v>1432</v>
          </cell>
          <cell r="AI26">
            <v>35.407708333259507</v>
          </cell>
        </row>
        <row r="27">
          <cell r="AG27" t="str">
            <v>Dearborn St &amp; Erie St</v>
          </cell>
          <cell r="AH27">
            <v>1431</v>
          </cell>
          <cell r="AI27">
            <v>34.560324074125674</v>
          </cell>
        </row>
        <row r="28">
          <cell r="AG28" t="str">
            <v>Lake Shore Dr &amp; Diversey Pkwy</v>
          </cell>
          <cell r="AH28">
            <v>1426</v>
          </cell>
          <cell r="AI28">
            <v>36.793622685028822</v>
          </cell>
        </row>
        <row r="29">
          <cell r="AG29" t="str">
            <v>Montrose Harbor</v>
          </cell>
          <cell r="AH29">
            <v>1397</v>
          </cell>
          <cell r="AI29">
            <v>40.555324074142845</v>
          </cell>
        </row>
        <row r="30">
          <cell r="AG30" t="str">
            <v>Lake Shore Dr &amp; Ohio St</v>
          </cell>
          <cell r="AH30">
            <v>1394</v>
          </cell>
          <cell r="AI30">
            <v>54.469618055591127</v>
          </cell>
        </row>
        <row r="31">
          <cell r="AG31" t="str">
            <v>Adler Planetarium</v>
          </cell>
          <cell r="AH31">
            <v>1312</v>
          </cell>
          <cell r="AI31">
            <v>58.730277777860465</v>
          </cell>
        </row>
        <row r="32">
          <cell r="AG32" t="str">
            <v>Wells St &amp; Evergreen Ave</v>
          </cell>
          <cell r="AH32">
            <v>1312</v>
          </cell>
          <cell r="AI32">
            <v>18.771828703691426</v>
          </cell>
        </row>
        <row r="33">
          <cell r="AG33" t="str">
            <v>LaSalle St &amp; Illinois St</v>
          </cell>
          <cell r="AH33">
            <v>1287</v>
          </cell>
          <cell r="AI33">
            <v>36.087407407219871</v>
          </cell>
        </row>
        <row r="34">
          <cell r="AG34" t="str">
            <v>Broadway &amp; Barry Ave</v>
          </cell>
          <cell r="AH34">
            <v>1278</v>
          </cell>
          <cell r="AI34">
            <v>25.302974536840338</v>
          </cell>
        </row>
        <row r="35">
          <cell r="AG35" t="str">
            <v>Lakeview Ave &amp; Fullerton Pkwy</v>
          </cell>
          <cell r="AH35">
            <v>1270</v>
          </cell>
          <cell r="AI35">
            <v>35.897511574032251</v>
          </cell>
        </row>
        <row r="36">
          <cell r="AG36" t="str">
            <v>State St &amp; Kinzie St</v>
          </cell>
          <cell r="AH36">
            <v>1254</v>
          </cell>
          <cell r="AI36">
            <v>33.073298611008795</v>
          </cell>
        </row>
        <row r="37">
          <cell r="AG37" t="str">
            <v>Lake Shore Dr &amp; Belmont Ave</v>
          </cell>
          <cell r="AH37">
            <v>1233</v>
          </cell>
          <cell r="AI37">
            <v>33.176539351756219</v>
          </cell>
        </row>
        <row r="38">
          <cell r="AG38" t="str">
            <v>State St &amp; Randolph St</v>
          </cell>
          <cell r="AH38">
            <v>1220</v>
          </cell>
          <cell r="AI38">
            <v>54.397303240730253</v>
          </cell>
        </row>
        <row r="39">
          <cell r="AG39" t="str">
            <v>Wilton Ave &amp; Belmont Ave</v>
          </cell>
          <cell r="AH39">
            <v>1217</v>
          </cell>
          <cell r="AI39">
            <v>23.684803240539622</v>
          </cell>
        </row>
        <row r="40">
          <cell r="AG40" t="str">
            <v>Sheffield Ave &amp; Waveland Ave</v>
          </cell>
          <cell r="AH40">
            <v>1208</v>
          </cell>
          <cell r="AI40">
            <v>24.495509259395476</v>
          </cell>
        </row>
        <row r="41">
          <cell r="AG41" t="str">
            <v>Wells St &amp; Huron St</v>
          </cell>
          <cell r="AH41">
            <v>1205</v>
          </cell>
          <cell r="AI41">
            <v>20.606319444414112</v>
          </cell>
        </row>
        <row r="42">
          <cell r="AG42" t="str">
            <v>Lake Shore Dr &amp; Wellington Ave</v>
          </cell>
          <cell r="AH42">
            <v>1190</v>
          </cell>
          <cell r="AI42">
            <v>27.714722222131968</v>
          </cell>
        </row>
        <row r="43">
          <cell r="AG43" t="str">
            <v>Lincoln Ave &amp; Fullerton Ave</v>
          </cell>
          <cell r="AH43">
            <v>1180</v>
          </cell>
          <cell r="AI43">
            <v>25.83226851838117</v>
          </cell>
        </row>
        <row r="44">
          <cell r="AG44" t="str">
            <v>Rush St &amp; Superior St</v>
          </cell>
          <cell r="AH44">
            <v>1176</v>
          </cell>
          <cell r="AI44">
            <v>32.743194444519759</v>
          </cell>
        </row>
        <row r="45">
          <cell r="AG45" t="str">
            <v>Lincoln Park Conservatory</v>
          </cell>
          <cell r="AH45">
            <v>1164</v>
          </cell>
          <cell r="AI45">
            <v>36.892523148177133</v>
          </cell>
        </row>
        <row r="46">
          <cell r="AG46" t="str">
            <v>Dearborn Pkwy &amp; Delaware Pl</v>
          </cell>
          <cell r="AH46">
            <v>1078</v>
          </cell>
          <cell r="AI46">
            <v>23.761620370409219</v>
          </cell>
        </row>
        <row r="47">
          <cell r="AG47" t="str">
            <v>Halsted St &amp; Roscoe St</v>
          </cell>
          <cell r="AH47">
            <v>1040</v>
          </cell>
          <cell r="AI47">
            <v>22.130960648253676</v>
          </cell>
        </row>
        <row r="48">
          <cell r="AG48" t="str">
            <v>Stockton Dr &amp; Wrightwood Ave</v>
          </cell>
          <cell r="AH48">
            <v>1038</v>
          </cell>
          <cell r="AI48">
            <v>43.135613425882184</v>
          </cell>
        </row>
        <row r="49">
          <cell r="AG49" t="str">
            <v>Ashland Ave &amp; Division St</v>
          </cell>
          <cell r="AH49">
            <v>1031</v>
          </cell>
          <cell r="AI49">
            <v>17.614965278036834</v>
          </cell>
        </row>
        <row r="50">
          <cell r="AG50" t="str">
            <v>Wabash Ave &amp; Roosevelt Rd</v>
          </cell>
          <cell r="AH50">
            <v>1021</v>
          </cell>
          <cell r="AI50">
            <v>31.299050925932534</v>
          </cell>
        </row>
        <row r="51">
          <cell r="AG51" t="str">
            <v>Wabash Ave &amp; 9th St</v>
          </cell>
          <cell r="AH51">
            <v>1015</v>
          </cell>
          <cell r="AI51">
            <v>29.575810185298906</v>
          </cell>
        </row>
        <row r="52">
          <cell r="AG52" t="str">
            <v>Clark St &amp; Wrightwood Ave</v>
          </cell>
          <cell r="AH52">
            <v>1015</v>
          </cell>
          <cell r="AI52">
            <v>17.579502314860292</v>
          </cell>
        </row>
        <row r="53">
          <cell r="AG53" t="str">
            <v>Wells St &amp; Hubbard St</v>
          </cell>
          <cell r="AH53">
            <v>1013</v>
          </cell>
          <cell r="AI53">
            <v>18.871284722074051</v>
          </cell>
        </row>
        <row r="54">
          <cell r="AG54" t="str">
            <v>Michigan Ave &amp; Pearson St</v>
          </cell>
          <cell r="AH54">
            <v>1009</v>
          </cell>
          <cell r="AI54">
            <v>30.135821759315149</v>
          </cell>
        </row>
        <row r="55">
          <cell r="AG55" t="str">
            <v>Damen Ave &amp; Pierce Ave</v>
          </cell>
          <cell r="AH55">
            <v>1009</v>
          </cell>
          <cell r="AI55">
            <v>21.652094907512947</v>
          </cell>
        </row>
        <row r="56">
          <cell r="AG56" t="str">
            <v>Clark St &amp; Drummond Pl</v>
          </cell>
          <cell r="AH56">
            <v>1005</v>
          </cell>
          <cell r="AI56">
            <v>15.297025463085447</v>
          </cell>
        </row>
        <row r="57">
          <cell r="AG57" t="str">
            <v>Shore Dr &amp; 55th St</v>
          </cell>
          <cell r="AH57">
            <v>963</v>
          </cell>
          <cell r="AI57">
            <v>41.921712963070604</v>
          </cell>
        </row>
        <row r="58">
          <cell r="AG58" t="str">
            <v>Southport Ave &amp; Roscoe St</v>
          </cell>
          <cell r="AH58">
            <v>960</v>
          </cell>
          <cell r="AI58">
            <v>20.85096064809477</v>
          </cell>
        </row>
        <row r="59">
          <cell r="AG59" t="str">
            <v>Mies van der Rohe Way &amp; Chestnut St</v>
          </cell>
          <cell r="AH59">
            <v>948</v>
          </cell>
          <cell r="AI59">
            <v>25.464930555455794</v>
          </cell>
        </row>
        <row r="60">
          <cell r="AG60" t="str">
            <v>Rush St &amp; Cedar St</v>
          </cell>
          <cell r="AH60">
            <v>946</v>
          </cell>
          <cell r="AI60">
            <v>19.003749999916181</v>
          </cell>
        </row>
        <row r="61">
          <cell r="AG61" t="str">
            <v>Green St &amp; Madison St</v>
          </cell>
          <cell r="AH61">
            <v>939</v>
          </cell>
          <cell r="AI61">
            <v>16.462349537054251</v>
          </cell>
        </row>
        <row r="62">
          <cell r="AG62" t="str">
            <v>Kingsbury St &amp; Kinzie St</v>
          </cell>
          <cell r="AH62">
            <v>935</v>
          </cell>
          <cell r="AI62">
            <v>13.749166666784731</v>
          </cell>
        </row>
        <row r="63">
          <cell r="AG63" t="str">
            <v>Bissell St &amp; Armitage Ave</v>
          </cell>
          <cell r="AH63">
            <v>926</v>
          </cell>
          <cell r="AI63">
            <v>15.217719907268474</v>
          </cell>
        </row>
        <row r="64">
          <cell r="AG64" t="str">
            <v>Clark St &amp; Grace St</v>
          </cell>
          <cell r="AH64">
            <v>907</v>
          </cell>
          <cell r="AI64">
            <v>15.018368055680185</v>
          </cell>
        </row>
        <row r="65">
          <cell r="AG65" t="str">
            <v>Lakefront Trail &amp; Bryn Mawr Ave</v>
          </cell>
          <cell r="AH65">
            <v>902</v>
          </cell>
          <cell r="AI65">
            <v>33.090115740720648</v>
          </cell>
        </row>
        <row r="66">
          <cell r="AG66" t="str">
            <v>Desplaines St &amp; Kinzie St</v>
          </cell>
          <cell r="AH66">
            <v>898</v>
          </cell>
          <cell r="AI66">
            <v>13.942129629664123</v>
          </cell>
        </row>
        <row r="67">
          <cell r="AG67" t="str">
            <v>Michigan Ave &amp; Jackson Blvd</v>
          </cell>
          <cell r="AH67">
            <v>897</v>
          </cell>
          <cell r="AI67">
            <v>35.478148148220498</v>
          </cell>
        </row>
        <row r="68">
          <cell r="AG68" t="str">
            <v>Sheffield Ave &amp; Webster Ave</v>
          </cell>
          <cell r="AH68">
            <v>897</v>
          </cell>
          <cell r="AI68">
            <v>15.074861111133941</v>
          </cell>
        </row>
        <row r="69">
          <cell r="AG69" t="str">
            <v>St. Clair St &amp; Erie St</v>
          </cell>
          <cell r="AH69">
            <v>894</v>
          </cell>
          <cell r="AI69">
            <v>29.411249999939173</v>
          </cell>
        </row>
        <row r="70">
          <cell r="AG70" t="str">
            <v>Field Museum</v>
          </cell>
          <cell r="AH70">
            <v>889</v>
          </cell>
          <cell r="AI70">
            <v>22.080243055526807</v>
          </cell>
        </row>
        <row r="71">
          <cell r="AG71" t="str">
            <v>Sheffield Ave &amp; Wrightwood Ave</v>
          </cell>
          <cell r="AH71">
            <v>885</v>
          </cell>
          <cell r="AI71">
            <v>15.205000000081782</v>
          </cell>
        </row>
        <row r="72">
          <cell r="AG72" t="str">
            <v>Broadway &amp; Cornelia Ave</v>
          </cell>
          <cell r="AH72">
            <v>880</v>
          </cell>
          <cell r="AI72">
            <v>16.531469907298742</v>
          </cell>
        </row>
        <row r="73">
          <cell r="AG73" t="str">
            <v>Fort Dearborn Dr &amp; 31st St</v>
          </cell>
          <cell r="AH73">
            <v>874</v>
          </cell>
          <cell r="AI73">
            <v>33.544282407587161</v>
          </cell>
        </row>
        <row r="74">
          <cell r="AG74" t="str">
            <v>Halsted St &amp; Wrightwood Ave</v>
          </cell>
          <cell r="AH74">
            <v>873</v>
          </cell>
          <cell r="AI74">
            <v>15.993194444461551</v>
          </cell>
        </row>
        <row r="75">
          <cell r="AG75" t="str">
            <v>Federal St &amp; Polk St</v>
          </cell>
          <cell r="AH75">
            <v>866</v>
          </cell>
          <cell r="AI75">
            <v>16.59129629637755</v>
          </cell>
        </row>
        <row r="76">
          <cell r="AG76" t="str">
            <v>Green St &amp; Randolph St</v>
          </cell>
          <cell r="AH76">
            <v>857</v>
          </cell>
          <cell r="AI76">
            <v>14.214039351827523</v>
          </cell>
        </row>
        <row r="77">
          <cell r="AG77" t="str">
            <v>Clark St &amp; Lake St</v>
          </cell>
          <cell r="AH77">
            <v>847</v>
          </cell>
          <cell r="AI77">
            <v>66.937870370406017</v>
          </cell>
        </row>
        <row r="78">
          <cell r="AG78" t="str">
            <v>Clark St &amp; Schiller St</v>
          </cell>
          <cell r="AH78">
            <v>842</v>
          </cell>
          <cell r="AI78">
            <v>16.092928240708716</v>
          </cell>
        </row>
        <row r="79">
          <cell r="AG79" t="str">
            <v>McClurg Ct &amp; Erie St</v>
          </cell>
          <cell r="AH79">
            <v>838</v>
          </cell>
          <cell r="AI79">
            <v>45.511585648026085</v>
          </cell>
        </row>
        <row r="80">
          <cell r="AG80" t="str">
            <v>Franklin St &amp; Jackson Blvd</v>
          </cell>
          <cell r="AH80">
            <v>837</v>
          </cell>
          <cell r="AI80">
            <v>17.967337962749298</v>
          </cell>
        </row>
        <row r="81">
          <cell r="AG81" t="str">
            <v>Michigan Ave &amp; Madison St</v>
          </cell>
          <cell r="AH81">
            <v>835</v>
          </cell>
          <cell r="AI81">
            <v>23.817557870308519</v>
          </cell>
        </row>
        <row r="82">
          <cell r="AG82" t="str">
            <v>Clark St &amp; Wellington Ave</v>
          </cell>
          <cell r="AH82">
            <v>826</v>
          </cell>
          <cell r="AI82">
            <v>14.873472222243436</v>
          </cell>
        </row>
        <row r="83">
          <cell r="AG83" t="str">
            <v>Clark St &amp; North Ave</v>
          </cell>
          <cell r="AH83">
            <v>814</v>
          </cell>
          <cell r="AI83">
            <v>17.131284722134296</v>
          </cell>
        </row>
        <row r="84">
          <cell r="AG84" t="str">
            <v>Pine Grove Ave &amp; Waveland Ave</v>
          </cell>
          <cell r="AH84">
            <v>808</v>
          </cell>
          <cell r="AI84">
            <v>21.53079861120932</v>
          </cell>
        </row>
        <row r="85">
          <cell r="AG85" t="str">
            <v>Milwaukee Ave &amp; Grand Ave</v>
          </cell>
          <cell r="AH85">
            <v>799</v>
          </cell>
          <cell r="AI85">
            <v>11.739895833365154</v>
          </cell>
        </row>
        <row r="86">
          <cell r="AG86" t="str">
            <v>Wilton Ave &amp; Diversey Pkwy</v>
          </cell>
          <cell r="AH86">
            <v>781</v>
          </cell>
          <cell r="AI86">
            <v>13.361863425961928</v>
          </cell>
        </row>
        <row r="87">
          <cell r="AG87" t="str">
            <v>Cannon Dr &amp; Fullerton Ave</v>
          </cell>
          <cell r="AH87">
            <v>764</v>
          </cell>
          <cell r="AI87">
            <v>38.170717592518486</v>
          </cell>
        </row>
        <row r="88">
          <cell r="AG88" t="str">
            <v>Halsted St &amp; Dickens Ave</v>
          </cell>
          <cell r="AH88">
            <v>763</v>
          </cell>
          <cell r="AI88">
            <v>12.886539351871761</v>
          </cell>
        </row>
        <row r="89">
          <cell r="AG89" t="str">
            <v>Sedgwick St &amp; North Ave</v>
          </cell>
          <cell r="AH89">
            <v>759</v>
          </cell>
          <cell r="AI89">
            <v>19.906921296176733</v>
          </cell>
        </row>
        <row r="90">
          <cell r="AG90" t="str">
            <v>Cityfront Plaza Dr &amp; Pioneer Ct</v>
          </cell>
          <cell r="AH90">
            <v>757</v>
          </cell>
          <cell r="AI90">
            <v>36.35050925926771</v>
          </cell>
        </row>
        <row r="91">
          <cell r="AG91" t="str">
            <v>Morgan St &amp; Lake St</v>
          </cell>
          <cell r="AH91">
            <v>754</v>
          </cell>
          <cell r="AI91">
            <v>13.168321759185346</v>
          </cell>
        </row>
        <row r="92">
          <cell r="AG92" t="str">
            <v>Dearborn St &amp; Monroe St</v>
          </cell>
          <cell r="AH92">
            <v>754</v>
          </cell>
          <cell r="AI92">
            <v>21.393449074035743</v>
          </cell>
        </row>
        <row r="93">
          <cell r="AG93" t="str">
            <v>Broadway &amp; Waveland Ave</v>
          </cell>
          <cell r="AH93">
            <v>739</v>
          </cell>
          <cell r="AI93">
            <v>14.953831018639903</v>
          </cell>
        </row>
        <row r="94">
          <cell r="AG94" t="str">
            <v>Southport Ave &amp; Waveland Ave</v>
          </cell>
          <cell r="AH94">
            <v>723</v>
          </cell>
          <cell r="AI94">
            <v>10.644687500149303</v>
          </cell>
        </row>
        <row r="95">
          <cell r="AG95" t="str">
            <v>Racine Ave &amp; Belmont Ave</v>
          </cell>
          <cell r="AH95">
            <v>719</v>
          </cell>
          <cell r="AI95">
            <v>11.152129629583214</v>
          </cell>
        </row>
        <row r="96">
          <cell r="AG96" t="str">
            <v>Clinton St &amp; Madison St</v>
          </cell>
          <cell r="AH96">
            <v>717</v>
          </cell>
          <cell r="AI96">
            <v>15.555914351803949</v>
          </cell>
        </row>
        <row r="97">
          <cell r="AG97" t="str">
            <v>Broadway &amp; Belmont Ave</v>
          </cell>
          <cell r="AH97">
            <v>713</v>
          </cell>
          <cell r="AI97">
            <v>27.009722222239361</v>
          </cell>
        </row>
        <row r="98">
          <cell r="AG98" t="str">
            <v>Sheffield Ave &amp; Wellington Ave</v>
          </cell>
          <cell r="AH98">
            <v>708</v>
          </cell>
          <cell r="AI98">
            <v>10.069733796270157</v>
          </cell>
        </row>
        <row r="99">
          <cell r="AG99" t="str">
            <v>Sedgwick St &amp; Webster Ave</v>
          </cell>
          <cell r="AH99">
            <v>706</v>
          </cell>
          <cell r="AI99">
            <v>10.685856481395604</v>
          </cell>
        </row>
        <row r="100">
          <cell r="AG100" t="str">
            <v>Ritchie Ct &amp; Banks St</v>
          </cell>
          <cell r="AH100">
            <v>701</v>
          </cell>
          <cell r="AI100">
            <v>13.601296296343207</v>
          </cell>
        </row>
        <row r="101">
          <cell r="AG101" t="str">
            <v>Wood St &amp; Milwaukee Ave</v>
          </cell>
          <cell r="AH101">
            <v>699</v>
          </cell>
          <cell r="AI101">
            <v>12.686504629593401</v>
          </cell>
        </row>
        <row r="102">
          <cell r="AG102" t="str">
            <v>Wabash Ave &amp; Adams St</v>
          </cell>
          <cell r="AH102">
            <v>698</v>
          </cell>
          <cell r="AI102">
            <v>21.571574074208911</v>
          </cell>
        </row>
        <row r="103">
          <cell r="AG103" t="str">
            <v>Mies van der Rohe Way &amp; Chicago Ave</v>
          </cell>
          <cell r="AH103">
            <v>696</v>
          </cell>
          <cell r="AI103">
            <v>22.551840277919837</v>
          </cell>
        </row>
        <row r="104">
          <cell r="AG104" t="str">
            <v>LaSalle Dr &amp; Huron St</v>
          </cell>
          <cell r="AH104">
            <v>688</v>
          </cell>
          <cell r="AI104">
            <v>18.273055555633618</v>
          </cell>
        </row>
        <row r="105">
          <cell r="AG105" t="str">
            <v>Franklin St &amp; Illinois St</v>
          </cell>
          <cell r="AH105">
            <v>686</v>
          </cell>
          <cell r="AI105">
            <v>9.5402083332446637</v>
          </cell>
        </row>
        <row r="106">
          <cell r="AG106" t="str">
            <v>Stetson Ave &amp; South Water St</v>
          </cell>
          <cell r="AH106">
            <v>680</v>
          </cell>
          <cell r="AI106">
            <v>21.002986111139762</v>
          </cell>
        </row>
        <row r="107">
          <cell r="AG107" t="str">
            <v>Franklin St &amp; Lake St</v>
          </cell>
          <cell r="AH107">
            <v>669</v>
          </cell>
          <cell r="AI107">
            <v>11.784375000090222</v>
          </cell>
        </row>
        <row r="108">
          <cell r="AG108" t="str">
            <v>Field Blvd &amp; South Water St</v>
          </cell>
          <cell r="AH108">
            <v>668</v>
          </cell>
          <cell r="AI108">
            <v>30.166053240798647</v>
          </cell>
        </row>
        <row r="109">
          <cell r="AG109" t="str">
            <v>Wentworth Ave &amp; Cermak Rd</v>
          </cell>
          <cell r="AH109">
            <v>665</v>
          </cell>
          <cell r="AI109">
            <v>17.210416666814126</v>
          </cell>
        </row>
        <row r="110">
          <cell r="AG110" t="str">
            <v>Clark St &amp; Chicago Ave</v>
          </cell>
          <cell r="AH110">
            <v>662</v>
          </cell>
          <cell r="AI110">
            <v>12.49054398159933</v>
          </cell>
        </row>
        <row r="111">
          <cell r="AG111" t="str">
            <v>Daley Center Plaza</v>
          </cell>
          <cell r="AH111">
            <v>662</v>
          </cell>
          <cell r="AI111">
            <v>13.384583333296177</v>
          </cell>
        </row>
        <row r="112">
          <cell r="AG112" t="str">
            <v>Halsted St &amp; Clybourn Ave</v>
          </cell>
          <cell r="AH112">
            <v>661</v>
          </cell>
          <cell r="AI112">
            <v>8.1703009260745603</v>
          </cell>
        </row>
        <row r="113">
          <cell r="AG113" t="str">
            <v>Honore St &amp; Division St</v>
          </cell>
          <cell r="AH113">
            <v>657</v>
          </cell>
          <cell r="AI113">
            <v>10.690324074195814</v>
          </cell>
        </row>
        <row r="114">
          <cell r="AG114" t="str">
            <v>Kedzie Ave &amp; Milwaukee Ave</v>
          </cell>
          <cell r="AH114">
            <v>649</v>
          </cell>
          <cell r="AI114">
            <v>11.517118055460742</v>
          </cell>
        </row>
        <row r="115">
          <cell r="AG115" t="str">
            <v>Southport Ave &amp; Wrightwood Ave</v>
          </cell>
          <cell r="AH115">
            <v>646</v>
          </cell>
          <cell r="AI115">
            <v>9.4504398147037136</v>
          </cell>
        </row>
        <row r="116">
          <cell r="AG116" t="str">
            <v>State St &amp; Harrison St</v>
          </cell>
          <cell r="AH116">
            <v>645</v>
          </cell>
          <cell r="AI116">
            <v>21.019189814767742</v>
          </cell>
        </row>
        <row r="117">
          <cell r="AG117" t="str">
            <v>Sheffield Ave &amp; Fullerton Ave</v>
          </cell>
          <cell r="AH117">
            <v>624</v>
          </cell>
          <cell r="AI117">
            <v>14.539664351919782</v>
          </cell>
        </row>
        <row r="118">
          <cell r="AG118" t="str">
            <v>Broadway &amp; Sheridan Rd</v>
          </cell>
          <cell r="AH118">
            <v>618</v>
          </cell>
          <cell r="AI118">
            <v>10.468194444430992</v>
          </cell>
        </row>
        <row r="119">
          <cell r="AG119" t="str">
            <v>Rush St &amp; Hubbard St</v>
          </cell>
          <cell r="AH119">
            <v>607</v>
          </cell>
          <cell r="AI119">
            <v>15.199976852018153</v>
          </cell>
        </row>
        <row r="120">
          <cell r="AG120" t="str">
            <v>Desplaines St &amp; Randolph St</v>
          </cell>
          <cell r="AH120">
            <v>605</v>
          </cell>
          <cell r="AI120">
            <v>10.387893518527562</v>
          </cell>
        </row>
        <row r="121">
          <cell r="AG121" t="str">
            <v>Sheridan Rd &amp; Montrose Ave</v>
          </cell>
          <cell r="AH121">
            <v>605</v>
          </cell>
          <cell r="AI121">
            <v>14.803402777863084</v>
          </cell>
        </row>
        <row r="122">
          <cell r="AG122" t="str">
            <v>Ellis Ave &amp; 60th St</v>
          </cell>
          <cell r="AH122">
            <v>605</v>
          </cell>
          <cell r="AI122">
            <v>10.912557870324235</v>
          </cell>
        </row>
        <row r="123">
          <cell r="AG123" t="str">
            <v>Orleans St &amp; Merchandise Mart Plaza</v>
          </cell>
          <cell r="AH123">
            <v>604</v>
          </cell>
          <cell r="AI123">
            <v>10.623078703705687</v>
          </cell>
        </row>
        <row r="124">
          <cell r="AG124" t="str">
            <v>Lincoln Ave &amp; Diversey Pkwy</v>
          </cell>
          <cell r="AH124">
            <v>604</v>
          </cell>
          <cell r="AI124">
            <v>9.4170023148690234</v>
          </cell>
        </row>
        <row r="125">
          <cell r="AG125" t="str">
            <v>Pine Grove Ave &amp; Irving Park Rd</v>
          </cell>
          <cell r="AH125">
            <v>603</v>
          </cell>
          <cell r="AI125">
            <v>13.36385416660778</v>
          </cell>
        </row>
        <row r="126">
          <cell r="AG126" t="str">
            <v>Milwaukee Ave &amp; Wabansia Ave</v>
          </cell>
          <cell r="AH126">
            <v>603</v>
          </cell>
          <cell r="AI126">
            <v>24.244953703702777</v>
          </cell>
        </row>
        <row r="127">
          <cell r="AG127" t="str">
            <v>Kimbark Ave &amp; 53rd St</v>
          </cell>
          <cell r="AH127">
            <v>588</v>
          </cell>
          <cell r="AI127">
            <v>13.295023148202745</v>
          </cell>
        </row>
        <row r="128">
          <cell r="AG128" t="str">
            <v>Burling St &amp; Diversey Pkwy</v>
          </cell>
          <cell r="AH128">
            <v>583</v>
          </cell>
          <cell r="AI128">
            <v>10.593240740759938</v>
          </cell>
        </row>
        <row r="129">
          <cell r="AG129" t="str">
            <v>Sheridan Rd &amp; Irving Park Rd</v>
          </cell>
          <cell r="AH129">
            <v>582</v>
          </cell>
          <cell r="AI129">
            <v>9.4319212962655001</v>
          </cell>
        </row>
        <row r="130">
          <cell r="AG130" t="str">
            <v>Burnham Harbor</v>
          </cell>
          <cell r="AH130">
            <v>581</v>
          </cell>
          <cell r="AI130">
            <v>16.766817129675474</v>
          </cell>
        </row>
        <row r="131">
          <cell r="AG131" t="str">
            <v>Lakefront Trail &amp; Wilson Ave</v>
          </cell>
          <cell r="AH131">
            <v>577</v>
          </cell>
          <cell r="AI131">
            <v>24.080891203600913</v>
          </cell>
        </row>
        <row r="132">
          <cell r="AG132" t="str">
            <v>Racine Ave &amp; Fullerton Ave</v>
          </cell>
          <cell r="AH132">
            <v>561</v>
          </cell>
          <cell r="AI132">
            <v>7.780347222207638</v>
          </cell>
        </row>
        <row r="133">
          <cell r="AG133" t="str">
            <v>Michigan Ave &amp; Ida B Wells Dr</v>
          </cell>
          <cell r="AH133">
            <v>552</v>
          </cell>
          <cell r="AI133">
            <v>18.00806712974736</v>
          </cell>
        </row>
        <row r="134">
          <cell r="AG134" t="str">
            <v>California Ave &amp; Milwaukee Ave</v>
          </cell>
          <cell r="AH134">
            <v>552</v>
          </cell>
          <cell r="AI134">
            <v>9.6042592592275469</v>
          </cell>
        </row>
        <row r="135">
          <cell r="AG135" t="str">
            <v>Damen Ave &amp; Cortland St</v>
          </cell>
          <cell r="AH135">
            <v>551</v>
          </cell>
          <cell r="AI135">
            <v>17.360879629515694</v>
          </cell>
        </row>
        <row r="136">
          <cell r="AG136" t="str">
            <v>State St &amp; Pearson St</v>
          </cell>
          <cell r="AH136">
            <v>550</v>
          </cell>
          <cell r="AI136">
            <v>12.469861111014325</v>
          </cell>
        </row>
        <row r="137">
          <cell r="AG137" t="str">
            <v>Michigan Ave &amp; 14th St</v>
          </cell>
          <cell r="AH137">
            <v>547</v>
          </cell>
          <cell r="AI137">
            <v>16.779432870287565</v>
          </cell>
        </row>
        <row r="138">
          <cell r="AG138" t="str">
            <v>Kingsbury St &amp; Erie St</v>
          </cell>
          <cell r="AH138">
            <v>547</v>
          </cell>
          <cell r="AI138">
            <v>8.5341087963533937</v>
          </cell>
        </row>
        <row r="139">
          <cell r="AG139" t="str">
            <v>Clinton St &amp; Lake St</v>
          </cell>
          <cell r="AH139">
            <v>547</v>
          </cell>
          <cell r="AI139">
            <v>11.604722222204146</v>
          </cell>
        </row>
        <row r="140">
          <cell r="AG140" t="str">
            <v>Clark St &amp; Randolph St</v>
          </cell>
          <cell r="AH140">
            <v>545</v>
          </cell>
          <cell r="AI140">
            <v>29.642916666605743</v>
          </cell>
        </row>
        <row r="141">
          <cell r="AG141" t="str">
            <v>Larrabee St &amp; Division St</v>
          </cell>
          <cell r="AH141">
            <v>542</v>
          </cell>
          <cell r="AI141">
            <v>6.8643055557113257</v>
          </cell>
        </row>
        <row r="142">
          <cell r="AG142" t="str">
            <v>Southport Ave &amp; Wellington Ave</v>
          </cell>
          <cell r="AH142">
            <v>537</v>
          </cell>
          <cell r="AI142">
            <v>9.7230092591271386</v>
          </cell>
        </row>
        <row r="143">
          <cell r="AG143" t="str">
            <v>Franklin St &amp; Chicago Ave</v>
          </cell>
          <cell r="AH143">
            <v>535</v>
          </cell>
          <cell r="AI143">
            <v>40.382280092642759</v>
          </cell>
        </row>
        <row r="144">
          <cell r="AG144" t="str">
            <v>Museum of Science and Industry</v>
          </cell>
          <cell r="AH144">
            <v>527</v>
          </cell>
          <cell r="AI144">
            <v>19.074004629619594</v>
          </cell>
        </row>
        <row r="145">
          <cell r="AG145" t="str">
            <v>Wells St &amp; Polk St</v>
          </cell>
          <cell r="AH145">
            <v>509</v>
          </cell>
          <cell r="AI145">
            <v>9.3158333333922201</v>
          </cell>
        </row>
        <row r="146">
          <cell r="AG146" t="str">
            <v>Sheffield Ave &amp; Willow St</v>
          </cell>
          <cell r="AH146">
            <v>508</v>
          </cell>
          <cell r="AI146">
            <v>6.0409143517172197</v>
          </cell>
        </row>
        <row r="147">
          <cell r="AG147" t="str">
            <v>Paulina Ave &amp; North Ave</v>
          </cell>
          <cell r="AH147">
            <v>506</v>
          </cell>
          <cell r="AI147">
            <v>14.3443055555108</v>
          </cell>
        </row>
        <row r="148">
          <cell r="AG148" t="str">
            <v>Franklin St &amp; Adams St (Temp)</v>
          </cell>
          <cell r="AH148">
            <v>506</v>
          </cell>
          <cell r="AI148">
            <v>12.87231481471099</v>
          </cell>
        </row>
        <row r="149">
          <cell r="AG149" t="str">
            <v>Dayton St &amp; North Ave</v>
          </cell>
          <cell r="AH149">
            <v>506</v>
          </cell>
          <cell r="AI149">
            <v>7.3823958333596238</v>
          </cell>
        </row>
        <row r="150">
          <cell r="AG150" t="str">
            <v>Southport Ave &amp; Belmont Ave</v>
          </cell>
          <cell r="AH150">
            <v>505</v>
          </cell>
          <cell r="AI150">
            <v>9.2940972222713754</v>
          </cell>
        </row>
        <row r="151">
          <cell r="AG151" t="str">
            <v>Clinton St &amp; Washington Blvd</v>
          </cell>
          <cell r="AH151">
            <v>502</v>
          </cell>
          <cell r="AI151">
            <v>14.491273148210894</v>
          </cell>
        </row>
        <row r="152">
          <cell r="AG152" t="str">
            <v>University Ave &amp; 57th St</v>
          </cell>
          <cell r="AH152">
            <v>500</v>
          </cell>
          <cell r="AI152">
            <v>9.240462963047321</v>
          </cell>
        </row>
        <row r="153">
          <cell r="AG153" t="str">
            <v>Canal St &amp; Madison St</v>
          </cell>
          <cell r="AH153">
            <v>498</v>
          </cell>
          <cell r="AI153">
            <v>12.544502314754936</v>
          </cell>
        </row>
        <row r="154">
          <cell r="AG154" t="str">
            <v>Damen Ave &amp; Chicago Ave</v>
          </cell>
          <cell r="AH154">
            <v>498</v>
          </cell>
          <cell r="AI154">
            <v>11.368831018589844</v>
          </cell>
        </row>
        <row r="155">
          <cell r="AG155" t="str">
            <v>Wells St &amp; Walton St</v>
          </cell>
          <cell r="AH155">
            <v>498</v>
          </cell>
          <cell r="AI155">
            <v>8.3334259260373074</v>
          </cell>
        </row>
        <row r="156">
          <cell r="AG156" t="str">
            <v>Canal St &amp; Adams St</v>
          </cell>
          <cell r="AH156">
            <v>495</v>
          </cell>
          <cell r="AI156">
            <v>9.7521527778662858</v>
          </cell>
        </row>
        <row r="157">
          <cell r="AG157" t="str">
            <v>Franklin St &amp; Monroe St</v>
          </cell>
          <cell r="AH157">
            <v>495</v>
          </cell>
          <cell r="AI157">
            <v>10.388622685160954</v>
          </cell>
        </row>
        <row r="158">
          <cell r="AG158" t="str">
            <v>Halsted St &amp; Willow St</v>
          </cell>
          <cell r="AH158">
            <v>484</v>
          </cell>
          <cell r="AI158">
            <v>9.8917708333028713</v>
          </cell>
        </row>
        <row r="159">
          <cell r="AG159" t="str">
            <v>Clarendon Ave &amp; Gordon Ter</v>
          </cell>
          <cell r="AH159">
            <v>480</v>
          </cell>
          <cell r="AI159">
            <v>19.291493055592582</v>
          </cell>
        </row>
        <row r="160">
          <cell r="AG160" t="str">
            <v>Dearborn St &amp; Van Buren St</v>
          </cell>
          <cell r="AH160">
            <v>476</v>
          </cell>
          <cell r="AI160">
            <v>12.800104166672099</v>
          </cell>
        </row>
        <row r="161">
          <cell r="AG161" t="str">
            <v>Clarendon Ave &amp; Junior Ter</v>
          </cell>
          <cell r="AH161">
            <v>473</v>
          </cell>
          <cell r="AI161">
            <v>11.051064814761048</v>
          </cell>
        </row>
        <row r="162">
          <cell r="AG162" t="str">
            <v>Ashland Ave &amp; Blackhawk St</v>
          </cell>
          <cell r="AH162">
            <v>473</v>
          </cell>
          <cell r="AI162">
            <v>6.9284606481232913</v>
          </cell>
        </row>
        <row r="163">
          <cell r="AG163" t="str">
            <v>Lake Park Ave &amp; 53rd St</v>
          </cell>
          <cell r="AH163">
            <v>469</v>
          </cell>
          <cell r="AI163">
            <v>15.630856481649971</v>
          </cell>
        </row>
        <row r="164">
          <cell r="AG164" t="str">
            <v>Greenview Ave &amp; Fullerton Ave</v>
          </cell>
          <cell r="AH164">
            <v>468</v>
          </cell>
          <cell r="AI164">
            <v>5.9716782407267601</v>
          </cell>
        </row>
        <row r="165">
          <cell r="AG165" t="str">
            <v>Peoria St &amp; Jackson Blvd</v>
          </cell>
          <cell r="AH165">
            <v>468</v>
          </cell>
          <cell r="AI165">
            <v>10.675254629764822</v>
          </cell>
        </row>
        <row r="166">
          <cell r="AG166" t="str">
            <v>Damen Ave &amp; Division St</v>
          </cell>
          <cell r="AH166">
            <v>467</v>
          </cell>
          <cell r="AI166">
            <v>23.90616898155713</v>
          </cell>
        </row>
        <row r="167">
          <cell r="AG167" t="str">
            <v>Ellis Ave &amp; 55th St</v>
          </cell>
          <cell r="AH167">
            <v>465</v>
          </cell>
          <cell r="AI167">
            <v>7.5234722221430275</v>
          </cell>
        </row>
        <row r="168">
          <cell r="AG168" t="str">
            <v>Aberdeen St &amp; Monroe St</v>
          </cell>
          <cell r="AH168">
            <v>462</v>
          </cell>
          <cell r="AI168">
            <v>26.641226851759711</v>
          </cell>
        </row>
        <row r="169">
          <cell r="AG169" t="str">
            <v>Western Ave &amp; Winnebago Ave</v>
          </cell>
          <cell r="AH169">
            <v>461</v>
          </cell>
          <cell r="AI169">
            <v>7.7368518518705969</v>
          </cell>
        </row>
        <row r="170">
          <cell r="AG170" t="str">
            <v>Larrabee St &amp; Armitage Ave</v>
          </cell>
          <cell r="AH170">
            <v>460</v>
          </cell>
          <cell r="AI170">
            <v>7.2723842592677101</v>
          </cell>
        </row>
        <row r="171">
          <cell r="AG171" t="str">
            <v>Sheffield Ave &amp; Kingsbury St</v>
          </cell>
          <cell r="AH171">
            <v>456</v>
          </cell>
          <cell r="AI171">
            <v>9.0946643517891061</v>
          </cell>
        </row>
        <row r="172">
          <cell r="AG172" t="str">
            <v>Lincoln Ave &amp; Belmont Ave</v>
          </cell>
          <cell r="AH172">
            <v>455</v>
          </cell>
          <cell r="AI172">
            <v>9.2546643519453937</v>
          </cell>
        </row>
        <row r="173">
          <cell r="AG173" t="str">
            <v>Ogden Ave &amp; Chicago Ave</v>
          </cell>
          <cell r="AH173">
            <v>453</v>
          </cell>
          <cell r="AI173">
            <v>7.1943287036992842</v>
          </cell>
        </row>
        <row r="174">
          <cell r="AG174" t="str">
            <v>Marine Dr &amp; Ainslie St</v>
          </cell>
          <cell r="AH174">
            <v>449</v>
          </cell>
          <cell r="AI174">
            <v>14.743888888900983</v>
          </cell>
        </row>
        <row r="175">
          <cell r="AG175" t="str">
            <v>Sheridan Rd &amp; Noyes St (NU)</v>
          </cell>
          <cell r="AH175">
            <v>449</v>
          </cell>
          <cell r="AI175">
            <v>11.578599536944239</v>
          </cell>
        </row>
        <row r="176">
          <cell r="AG176" t="str">
            <v>Calumet Ave &amp; 18th St</v>
          </cell>
          <cell r="AH176">
            <v>439</v>
          </cell>
          <cell r="AI176">
            <v>14.823078703615465</v>
          </cell>
        </row>
        <row r="177">
          <cell r="AG177" t="str">
            <v>Clark St &amp; Winnemac Ave</v>
          </cell>
          <cell r="AH177">
            <v>431</v>
          </cell>
          <cell r="AI177">
            <v>8.3847106481480296</v>
          </cell>
        </row>
        <row r="178">
          <cell r="AG178" t="str">
            <v>Orleans St &amp; Chestnut St (NEXT Apts)</v>
          </cell>
          <cell r="AH178">
            <v>429</v>
          </cell>
          <cell r="AI178">
            <v>5.7351504629841656</v>
          </cell>
        </row>
        <row r="179">
          <cell r="AG179" t="str">
            <v>Lincoln Ave &amp; Roscoe St</v>
          </cell>
          <cell r="AH179">
            <v>425</v>
          </cell>
          <cell r="AI179">
            <v>6.9921180555029423</v>
          </cell>
        </row>
        <row r="180">
          <cell r="AG180" t="str">
            <v>Woodlawn Ave &amp; 55th St</v>
          </cell>
          <cell r="AH180">
            <v>424</v>
          </cell>
          <cell r="AI180">
            <v>10.157337962918973</v>
          </cell>
        </row>
        <row r="181">
          <cell r="AG181" t="str">
            <v>Clifton Ave &amp; Armitage Ave</v>
          </cell>
          <cell r="AH181">
            <v>415</v>
          </cell>
          <cell r="AI181">
            <v>5.1332523147284519</v>
          </cell>
        </row>
        <row r="182">
          <cell r="AG182" t="str">
            <v>Cornell Ave &amp; Hyde Park Blvd</v>
          </cell>
          <cell r="AH182">
            <v>402</v>
          </cell>
          <cell r="AI182">
            <v>20.848831018578494</v>
          </cell>
        </row>
        <row r="183">
          <cell r="AG183" t="str">
            <v>Clark St &amp; Berwyn Ave</v>
          </cell>
          <cell r="AH183">
            <v>395</v>
          </cell>
          <cell r="AI183">
            <v>6.8939467593008885</v>
          </cell>
        </row>
        <row r="184">
          <cell r="AG184" t="str">
            <v>Eckhart Park</v>
          </cell>
          <cell r="AH184">
            <v>393</v>
          </cell>
          <cell r="AI184">
            <v>6.3496296296216315</v>
          </cell>
        </row>
        <row r="185">
          <cell r="AG185" t="str">
            <v>LaSalle St &amp; Jackson Blvd</v>
          </cell>
          <cell r="AH185">
            <v>390</v>
          </cell>
          <cell r="AI185">
            <v>11.97320601852698</v>
          </cell>
        </row>
        <row r="186">
          <cell r="AG186" t="str">
            <v>Sangamon St &amp; Washington Blvd</v>
          </cell>
          <cell r="AH186">
            <v>389</v>
          </cell>
          <cell r="AI186">
            <v>5.6754398147386382</v>
          </cell>
        </row>
        <row r="187">
          <cell r="AG187" t="str">
            <v>Ashland Ave &amp; Chicago Ave</v>
          </cell>
          <cell r="AH187">
            <v>388</v>
          </cell>
          <cell r="AI187">
            <v>7.6095023147281609</v>
          </cell>
        </row>
        <row r="188">
          <cell r="AG188" t="str">
            <v>State St &amp; Van Buren St</v>
          </cell>
          <cell r="AH188">
            <v>385</v>
          </cell>
          <cell r="AI188">
            <v>50.372337962930033</v>
          </cell>
        </row>
        <row r="189">
          <cell r="AG189" t="str">
            <v>Carpenter St &amp; Huron St</v>
          </cell>
          <cell r="AH189">
            <v>382</v>
          </cell>
          <cell r="AI189">
            <v>5.602696759342507</v>
          </cell>
        </row>
        <row r="190">
          <cell r="AG190" t="str">
            <v>Ellis Ave &amp; 53rd St</v>
          </cell>
          <cell r="AH190">
            <v>373</v>
          </cell>
          <cell r="AI190">
            <v>7.0210069443710381</v>
          </cell>
        </row>
        <row r="191">
          <cell r="AG191" t="str">
            <v>Sedgwick St &amp; Huron St</v>
          </cell>
          <cell r="AH191">
            <v>367</v>
          </cell>
          <cell r="AI191">
            <v>5.4270138889187365</v>
          </cell>
        </row>
        <row r="192">
          <cell r="AG192" t="str">
            <v>Lake Park Ave &amp; 35th St</v>
          </cell>
          <cell r="AH192">
            <v>366</v>
          </cell>
          <cell r="AI192">
            <v>16.730625000134751</v>
          </cell>
        </row>
        <row r="193">
          <cell r="AG193" t="str">
            <v>LaSalle St &amp; Washington St</v>
          </cell>
          <cell r="AH193">
            <v>365</v>
          </cell>
          <cell r="AI193">
            <v>8.5489120370766614</v>
          </cell>
        </row>
        <row r="194">
          <cell r="AG194" t="str">
            <v>Dearborn St &amp; Adams St</v>
          </cell>
          <cell r="AH194">
            <v>364</v>
          </cell>
          <cell r="AI194">
            <v>9.1085648147854954</v>
          </cell>
        </row>
        <row r="195">
          <cell r="AG195" t="str">
            <v>Michigan Ave &amp; 18th St</v>
          </cell>
          <cell r="AH195">
            <v>363</v>
          </cell>
          <cell r="AI195">
            <v>11.440682870350429</v>
          </cell>
        </row>
        <row r="196">
          <cell r="AG196" t="str">
            <v>Fairbanks St &amp; Superior St</v>
          </cell>
          <cell r="AH196">
            <v>358</v>
          </cell>
          <cell r="AI196">
            <v>9.2712500000561704</v>
          </cell>
        </row>
        <row r="197">
          <cell r="AG197" t="str">
            <v>Lake Park Ave &amp; 56th St</v>
          </cell>
          <cell r="AH197">
            <v>358</v>
          </cell>
          <cell r="AI197">
            <v>11.083182870526798</v>
          </cell>
        </row>
        <row r="198">
          <cell r="AG198" t="str">
            <v>Aberdeen St &amp; Randolph St</v>
          </cell>
          <cell r="AH198">
            <v>353</v>
          </cell>
          <cell r="AI198">
            <v>6.6837268519157078</v>
          </cell>
        </row>
        <row r="199">
          <cell r="AG199" t="str">
            <v>Leavitt St &amp; North Ave</v>
          </cell>
          <cell r="AH199">
            <v>352</v>
          </cell>
          <cell r="AI199">
            <v>7.2878240740974434</v>
          </cell>
        </row>
        <row r="200">
          <cell r="AG200" t="str">
            <v>Jefferson St &amp; Monroe St</v>
          </cell>
          <cell r="AH200">
            <v>351</v>
          </cell>
          <cell r="AI200">
            <v>6.214212962971942</v>
          </cell>
        </row>
        <row r="201">
          <cell r="AG201" t="str">
            <v>Broadway &amp; Argyle St</v>
          </cell>
          <cell r="AH201">
            <v>351</v>
          </cell>
          <cell r="AI201">
            <v>8.6050925926610944</v>
          </cell>
        </row>
        <row r="202">
          <cell r="AG202" t="str">
            <v>Ravenswood Ave &amp; Lawrence Ave</v>
          </cell>
          <cell r="AH202">
            <v>348</v>
          </cell>
          <cell r="AI202">
            <v>5.0059143518519704</v>
          </cell>
        </row>
        <row r="203">
          <cell r="AG203" t="str">
            <v>Ashland Ave &amp; Wrightwood Ave</v>
          </cell>
          <cell r="AH203">
            <v>345</v>
          </cell>
          <cell r="AI203">
            <v>5.1774652778331074</v>
          </cell>
        </row>
        <row r="204">
          <cell r="AG204" t="str">
            <v>Clinton St &amp; Roosevelt Rd</v>
          </cell>
          <cell r="AH204">
            <v>344</v>
          </cell>
          <cell r="AI204">
            <v>7.7462731480845832</v>
          </cell>
        </row>
        <row r="205">
          <cell r="AG205" t="str">
            <v>Larrabee St &amp; Kingsbury St</v>
          </cell>
          <cell r="AH205">
            <v>342</v>
          </cell>
          <cell r="AI205">
            <v>6.3882986111057107</v>
          </cell>
        </row>
        <row r="206">
          <cell r="AG206" t="str">
            <v>Clark St &amp; Leland Ave</v>
          </cell>
          <cell r="AH206">
            <v>341</v>
          </cell>
          <cell r="AI206">
            <v>4.97962962964084</v>
          </cell>
        </row>
        <row r="207">
          <cell r="AG207" t="str">
            <v>Marshfield Ave &amp; Cortland St</v>
          </cell>
          <cell r="AH207">
            <v>340</v>
          </cell>
          <cell r="AI207">
            <v>5.0187615739923785</v>
          </cell>
        </row>
        <row r="208">
          <cell r="AG208" t="str">
            <v>Chicago Ave &amp; Sheridan Rd</v>
          </cell>
          <cell r="AH208">
            <v>339</v>
          </cell>
          <cell r="AI208">
            <v>11.610428240725014</v>
          </cell>
        </row>
        <row r="209">
          <cell r="AG209" t="str">
            <v>Chicago Ave &amp; Sheridan Rd</v>
          </cell>
          <cell r="AH209">
            <v>339</v>
          </cell>
          <cell r="AI209">
            <v>11.610428240725014</v>
          </cell>
        </row>
        <row r="210">
          <cell r="AG210" t="str">
            <v>Orleans St &amp; Hubbard St</v>
          </cell>
          <cell r="AH210">
            <v>338</v>
          </cell>
          <cell r="AI210">
            <v>4.44432870374294</v>
          </cell>
        </row>
        <row r="211">
          <cell r="AG211" t="str">
            <v>Broadway &amp; Wilson - Truman College Vaccination Site</v>
          </cell>
          <cell r="AH211">
            <v>337</v>
          </cell>
          <cell r="AI211">
            <v>7.5249305555771571</v>
          </cell>
        </row>
        <row r="212">
          <cell r="AG212" t="str">
            <v>Noble St &amp; Milwaukee Ave</v>
          </cell>
          <cell r="AH212">
            <v>337</v>
          </cell>
          <cell r="AI212">
            <v>7.2173726851979154</v>
          </cell>
        </row>
        <row r="213">
          <cell r="AG213" t="str">
            <v>Southport Ave &amp; Clybourn Ave</v>
          </cell>
          <cell r="AH213">
            <v>337</v>
          </cell>
          <cell r="AI213">
            <v>4.3196180554805323</v>
          </cell>
        </row>
        <row r="214">
          <cell r="AG214" t="str">
            <v>Humboldt Blvd &amp; Armitage Ave</v>
          </cell>
          <cell r="AH214">
            <v>334</v>
          </cell>
          <cell r="AI214">
            <v>11.555601851963729</v>
          </cell>
        </row>
        <row r="215">
          <cell r="AG215" t="str">
            <v>Broadway &amp; Granville Ave</v>
          </cell>
          <cell r="AH215">
            <v>333</v>
          </cell>
          <cell r="AI215">
            <v>13.717546296320506</v>
          </cell>
        </row>
        <row r="216">
          <cell r="AG216" t="str">
            <v>Broadway &amp; Thorndale Ave</v>
          </cell>
          <cell r="AH216">
            <v>328</v>
          </cell>
          <cell r="AI216">
            <v>14.143356481443334</v>
          </cell>
        </row>
        <row r="217">
          <cell r="AG217" t="str">
            <v>Aberdeen St &amp; Jackson Blvd</v>
          </cell>
          <cell r="AH217">
            <v>324</v>
          </cell>
          <cell r="AI217">
            <v>6.3684722221951233</v>
          </cell>
        </row>
        <row r="218">
          <cell r="AG218" t="str">
            <v>Racine Ave &amp; Wrightwood Ave</v>
          </cell>
          <cell r="AH218">
            <v>322</v>
          </cell>
          <cell r="AI218">
            <v>4.9367824074288364</v>
          </cell>
        </row>
        <row r="219">
          <cell r="AG219" t="str">
            <v>Sheridan Rd &amp; Buena Ave</v>
          </cell>
          <cell r="AH219">
            <v>320</v>
          </cell>
          <cell r="AI219">
            <v>9.4402199073811062</v>
          </cell>
        </row>
        <row r="220">
          <cell r="AG220" t="str">
            <v>Larrabee St &amp; North Ave</v>
          </cell>
          <cell r="AH220">
            <v>319</v>
          </cell>
          <cell r="AI220">
            <v>3.683460648120672</v>
          </cell>
        </row>
        <row r="221">
          <cell r="AG221" t="str">
            <v>Clarendon Ave &amp; Leland Ave</v>
          </cell>
          <cell r="AH221">
            <v>316</v>
          </cell>
          <cell r="AI221">
            <v>6.1619212962323218</v>
          </cell>
        </row>
        <row r="222">
          <cell r="AG222" t="str">
            <v>Campbell Ave &amp; North Ave</v>
          </cell>
          <cell r="AH222">
            <v>316</v>
          </cell>
          <cell r="AI222">
            <v>5.5662384259194368</v>
          </cell>
        </row>
        <row r="223">
          <cell r="AG223" t="str">
            <v>Ashland Ave &amp; Grace St</v>
          </cell>
          <cell r="AH223">
            <v>313</v>
          </cell>
          <cell r="AI223">
            <v>7.6462268518152996</v>
          </cell>
        </row>
        <row r="224">
          <cell r="AG224" t="str">
            <v>Damen Ave &amp; Thomas St (Augusta Blvd)</v>
          </cell>
          <cell r="AH224">
            <v>312</v>
          </cell>
          <cell r="AI224">
            <v>5.6064004629588453</v>
          </cell>
        </row>
        <row r="225">
          <cell r="AG225" t="str">
            <v>Ada St &amp; Washington Blvd</v>
          </cell>
          <cell r="AH225">
            <v>311</v>
          </cell>
          <cell r="AI225">
            <v>5.6054398148407927</v>
          </cell>
        </row>
        <row r="226">
          <cell r="AG226" t="str">
            <v>Clark St &amp; 9th St (AMLI)</v>
          </cell>
          <cell r="AH226">
            <v>309</v>
          </cell>
          <cell r="AI226">
            <v>6.7047916666342644</v>
          </cell>
        </row>
        <row r="227">
          <cell r="AG227" t="str">
            <v>Western Ave &amp; Division St</v>
          </cell>
          <cell r="AH227">
            <v>308</v>
          </cell>
          <cell r="AI227">
            <v>6.9862731481116498</v>
          </cell>
        </row>
        <row r="228">
          <cell r="AG228" t="str">
            <v>Ogden Ave &amp; Race Ave</v>
          </cell>
          <cell r="AH228">
            <v>306</v>
          </cell>
          <cell r="AI228">
            <v>4.5548958333529299</v>
          </cell>
        </row>
        <row r="229">
          <cell r="AG229" t="str">
            <v>Wabash Ave &amp; 16th St</v>
          </cell>
          <cell r="AH229">
            <v>305</v>
          </cell>
          <cell r="AI229">
            <v>7.9480092592129949</v>
          </cell>
        </row>
        <row r="230">
          <cell r="AG230" t="str">
            <v>Desplaines St &amp; Jackson Blvd</v>
          </cell>
          <cell r="AH230">
            <v>305</v>
          </cell>
          <cell r="AI230">
            <v>6.2950578702802886</v>
          </cell>
        </row>
        <row r="231">
          <cell r="AG231" t="str">
            <v>Ashland Ave &amp; Grand Ave</v>
          </cell>
          <cell r="AH231">
            <v>299</v>
          </cell>
          <cell r="AI231">
            <v>5.6205671296993387</v>
          </cell>
        </row>
        <row r="232">
          <cell r="AG232" t="str">
            <v>Wacker Dr &amp; Washington St</v>
          </cell>
          <cell r="AH232">
            <v>298</v>
          </cell>
          <cell r="AI232">
            <v>5.7226620369838201</v>
          </cell>
        </row>
        <row r="233">
          <cell r="AG233" t="str">
            <v>Greenview Ave &amp; Diversey Pkwy</v>
          </cell>
          <cell r="AH233">
            <v>295</v>
          </cell>
          <cell r="AI233">
            <v>3.9915162037068512</v>
          </cell>
        </row>
        <row r="234">
          <cell r="AG234" t="str">
            <v>Winthrop Ave &amp; Lawrence Ave</v>
          </cell>
          <cell r="AH234">
            <v>294</v>
          </cell>
          <cell r="AI234">
            <v>4.9963425925598131</v>
          </cell>
        </row>
        <row r="235">
          <cell r="AG235" t="str">
            <v>Western Ave &amp; Walton St</v>
          </cell>
          <cell r="AH235">
            <v>294</v>
          </cell>
          <cell r="AI235">
            <v>6.5425347221971606</v>
          </cell>
        </row>
        <row r="236">
          <cell r="AG236" t="str">
            <v>Delano Ct &amp; Roosevelt Rd</v>
          </cell>
          <cell r="AH236">
            <v>293</v>
          </cell>
          <cell r="AI236">
            <v>7.2217592592569417</v>
          </cell>
        </row>
        <row r="237">
          <cell r="AG237" t="str">
            <v>Benson Ave &amp; Church St</v>
          </cell>
          <cell r="AH237">
            <v>292</v>
          </cell>
          <cell r="AI237">
            <v>8.5549421296091168</v>
          </cell>
        </row>
        <row r="238">
          <cell r="AG238" t="str">
            <v>Racine Ave &amp; 18th St</v>
          </cell>
          <cell r="AH238">
            <v>288</v>
          </cell>
          <cell r="AI238">
            <v>5.8671064814843703</v>
          </cell>
        </row>
        <row r="239">
          <cell r="AG239" t="str">
            <v>Damen Ave &amp; Charleston St</v>
          </cell>
          <cell r="AH239">
            <v>282</v>
          </cell>
          <cell r="AI239">
            <v>5.688229166684323</v>
          </cell>
        </row>
        <row r="240">
          <cell r="AG240" t="str">
            <v>Sedgwick St &amp; Schiller St</v>
          </cell>
          <cell r="AH240">
            <v>271</v>
          </cell>
          <cell r="AI240">
            <v>3.8179282407072606</v>
          </cell>
        </row>
        <row r="241">
          <cell r="AG241" t="str">
            <v>Blackstone Ave &amp; Hyde Park Blvd</v>
          </cell>
          <cell r="AH241">
            <v>269</v>
          </cell>
          <cell r="AI241">
            <v>9.2754050925068441</v>
          </cell>
        </row>
        <row r="242">
          <cell r="AG242" t="str">
            <v>Canal St &amp; Taylor St</v>
          </cell>
          <cell r="AH242">
            <v>269</v>
          </cell>
          <cell r="AI242">
            <v>6.1849884258699603</v>
          </cell>
        </row>
        <row r="243">
          <cell r="AG243" t="str">
            <v>Albany Ave &amp; Bloomingdale Ave</v>
          </cell>
          <cell r="AH243">
            <v>262</v>
          </cell>
          <cell r="AI243">
            <v>7.0085648147287429</v>
          </cell>
        </row>
        <row r="244">
          <cell r="AG244" t="str">
            <v>Stave St &amp; Armitage Ave</v>
          </cell>
          <cell r="AH244">
            <v>260</v>
          </cell>
          <cell r="AI244">
            <v>5.424016203643987</v>
          </cell>
        </row>
        <row r="245">
          <cell r="AG245" t="str">
            <v>Seeley Ave &amp; Roscoe St</v>
          </cell>
          <cell r="AH245">
            <v>260</v>
          </cell>
          <cell r="AI245">
            <v>5.219502314888814</v>
          </cell>
        </row>
        <row r="246">
          <cell r="AG246" t="str">
            <v>May St &amp; Taylor St</v>
          </cell>
          <cell r="AH246">
            <v>259</v>
          </cell>
          <cell r="AI246">
            <v>6.0952199074381497</v>
          </cell>
        </row>
        <row r="247">
          <cell r="AG247" t="str">
            <v>Walsh Park</v>
          </cell>
          <cell r="AH247">
            <v>257</v>
          </cell>
          <cell r="AI247">
            <v>6.8948379629655392</v>
          </cell>
        </row>
        <row r="248">
          <cell r="AG248" t="str">
            <v>Financial Pl &amp; Ida B Wells Dr</v>
          </cell>
          <cell r="AH248">
            <v>257</v>
          </cell>
          <cell r="AI248">
            <v>7.0027083333770861</v>
          </cell>
        </row>
        <row r="249">
          <cell r="AG249" t="str">
            <v>Logan Blvd &amp; Elston Ave</v>
          </cell>
          <cell r="AH249">
            <v>254</v>
          </cell>
          <cell r="AI249">
            <v>3.9958680555282626</v>
          </cell>
        </row>
        <row r="250">
          <cell r="AG250" t="str">
            <v>Leavitt St &amp; Armitage Ave</v>
          </cell>
          <cell r="AH250">
            <v>254</v>
          </cell>
          <cell r="AI250">
            <v>6.3464583332970506</v>
          </cell>
        </row>
        <row r="251">
          <cell r="AG251" t="str">
            <v>California Ave &amp; Francis Pl (Temp)</v>
          </cell>
          <cell r="AH251">
            <v>254</v>
          </cell>
          <cell r="AI251">
            <v>6.5723263888357906</v>
          </cell>
        </row>
        <row r="252">
          <cell r="AG252" t="str">
            <v>Clinton St &amp; Jackson Blvd</v>
          </cell>
          <cell r="AH252">
            <v>253</v>
          </cell>
          <cell r="AI252">
            <v>4.6502083333180053</v>
          </cell>
        </row>
        <row r="253">
          <cell r="AG253" t="str">
            <v>Southport Ave &amp; Irving Park Rd</v>
          </cell>
          <cell r="AH253">
            <v>253</v>
          </cell>
          <cell r="AI253">
            <v>3.5300810184853617</v>
          </cell>
        </row>
        <row r="254">
          <cell r="AG254" t="str">
            <v>Wood St &amp; Chicago Ave</v>
          </cell>
          <cell r="AH254">
            <v>250</v>
          </cell>
          <cell r="AI254">
            <v>3.762245370351593</v>
          </cell>
        </row>
        <row r="255">
          <cell r="AG255" t="str">
            <v>Clark St &amp; Ida B Wells Dr</v>
          </cell>
          <cell r="AH255">
            <v>245</v>
          </cell>
          <cell r="AI255">
            <v>7.3105902777751908</v>
          </cell>
        </row>
        <row r="256">
          <cell r="AG256" t="str">
            <v>Canal St &amp; Monroe St</v>
          </cell>
          <cell r="AH256">
            <v>244</v>
          </cell>
          <cell r="AI256">
            <v>4.5643171296032961</v>
          </cell>
        </row>
        <row r="257">
          <cell r="AG257" t="str">
            <v>Central Park Ave &amp; Bloomingdale Ave</v>
          </cell>
          <cell r="AH257">
            <v>241</v>
          </cell>
          <cell r="AI257">
            <v>8.9036342592371511</v>
          </cell>
        </row>
        <row r="258">
          <cell r="AG258" t="str">
            <v>California Ave &amp; Division St</v>
          </cell>
          <cell r="AH258">
            <v>241</v>
          </cell>
          <cell r="AI258">
            <v>7.4505439815329737</v>
          </cell>
        </row>
        <row r="259">
          <cell r="AG259" t="str">
            <v>Kedzie Ave &amp; Palmer Ct</v>
          </cell>
          <cell r="AH259">
            <v>241</v>
          </cell>
          <cell r="AI259">
            <v>6.000023148204491</v>
          </cell>
        </row>
        <row r="260">
          <cell r="AG260" t="str">
            <v>Larrabee St &amp; Menomonee St</v>
          </cell>
          <cell r="AH260">
            <v>240</v>
          </cell>
          <cell r="AI260">
            <v>5.359375000007276</v>
          </cell>
        </row>
        <row r="261">
          <cell r="AG261" t="str">
            <v>LaSalle St &amp; Adams St</v>
          </cell>
          <cell r="AH261">
            <v>236</v>
          </cell>
          <cell r="AI261">
            <v>4.5214699073621887</v>
          </cell>
        </row>
        <row r="262">
          <cell r="AG262" t="str">
            <v>Ashland Ave &amp; Augusta Blvd</v>
          </cell>
          <cell r="AH262">
            <v>236</v>
          </cell>
          <cell r="AI262">
            <v>3.0278703703370411</v>
          </cell>
        </row>
        <row r="263">
          <cell r="AG263" t="str">
            <v>Morgan St &amp; 18th St</v>
          </cell>
          <cell r="AH263">
            <v>236</v>
          </cell>
          <cell r="AI263">
            <v>5.6142013889257214</v>
          </cell>
        </row>
        <row r="264">
          <cell r="AG264" t="str">
            <v>Lincoln Ave &amp; Belle Plaine Ave</v>
          </cell>
          <cell r="AH264">
            <v>236</v>
          </cell>
          <cell r="AI264">
            <v>13.81341435185459</v>
          </cell>
        </row>
        <row r="265">
          <cell r="AG265" t="str">
            <v>Damen Ave &amp; Melrose Ave</v>
          </cell>
          <cell r="AH265">
            <v>236</v>
          </cell>
          <cell r="AI265">
            <v>27.349548611193313</v>
          </cell>
        </row>
        <row r="266">
          <cell r="AG266" t="str">
            <v>Sheridan Rd &amp; Lawrence Ave</v>
          </cell>
          <cell r="AH266">
            <v>234</v>
          </cell>
          <cell r="AI266">
            <v>4.7778935184105649</v>
          </cell>
        </row>
        <row r="267">
          <cell r="AG267" t="str">
            <v>Sheridan Rd &amp; Loyola Ave</v>
          </cell>
          <cell r="AH267">
            <v>234</v>
          </cell>
          <cell r="AI267">
            <v>9.5524537036544643</v>
          </cell>
        </row>
        <row r="268">
          <cell r="AG268" t="str">
            <v>Clybourn Ave &amp; Division St</v>
          </cell>
          <cell r="AH268">
            <v>234</v>
          </cell>
          <cell r="AI268">
            <v>3.4993055555605679</v>
          </cell>
        </row>
        <row r="269">
          <cell r="AG269" t="str">
            <v>Broadway &amp; Berwyn Ave</v>
          </cell>
          <cell r="AH269">
            <v>233</v>
          </cell>
          <cell r="AI269">
            <v>9.9004398148244945</v>
          </cell>
        </row>
        <row r="270">
          <cell r="AG270" t="str">
            <v>Broadway &amp; Ridge Ave</v>
          </cell>
          <cell r="AH270">
            <v>233</v>
          </cell>
          <cell r="AI270">
            <v>5.8982407406583661</v>
          </cell>
        </row>
        <row r="271">
          <cell r="AG271" t="str">
            <v>Damen Ave &amp; Wellington Ave</v>
          </cell>
          <cell r="AH271">
            <v>232</v>
          </cell>
          <cell r="AI271">
            <v>3.1587499999368447</v>
          </cell>
        </row>
        <row r="272">
          <cell r="AG272" t="str">
            <v>Milwaukee Ave &amp; Rockwell St</v>
          </cell>
          <cell r="AH272">
            <v>231</v>
          </cell>
          <cell r="AI272">
            <v>4.6572337963807513</v>
          </cell>
        </row>
        <row r="273">
          <cell r="AG273" t="str">
            <v>63rd St Beach</v>
          </cell>
          <cell r="AH273">
            <v>230</v>
          </cell>
          <cell r="AI273">
            <v>31.617581018443161</v>
          </cell>
        </row>
        <row r="274">
          <cell r="AG274" t="str">
            <v>Loomis St &amp; Lexington St</v>
          </cell>
          <cell r="AH274">
            <v>230</v>
          </cell>
          <cell r="AI274">
            <v>3.3507407406941638</v>
          </cell>
        </row>
        <row r="275">
          <cell r="AG275" t="str">
            <v>Orleans St &amp; Elm St</v>
          </cell>
          <cell r="AH275">
            <v>229</v>
          </cell>
          <cell r="AI275">
            <v>3.5565509258813108</v>
          </cell>
        </row>
        <row r="276">
          <cell r="AG276" t="str">
            <v>California Ave &amp; Cortez St</v>
          </cell>
          <cell r="AH276">
            <v>225</v>
          </cell>
          <cell r="AI276">
            <v>4.3310879630007548</v>
          </cell>
        </row>
        <row r="277">
          <cell r="AG277" t="str">
            <v>Western Ave &amp; Leland Ave</v>
          </cell>
          <cell r="AH277">
            <v>224</v>
          </cell>
          <cell r="AI277">
            <v>5.3965625000273576</v>
          </cell>
        </row>
        <row r="278">
          <cell r="AG278" t="str">
            <v>Ashland Ave &amp; Wellington Ave</v>
          </cell>
          <cell r="AH278">
            <v>223</v>
          </cell>
          <cell r="AI278">
            <v>3.927407407471037</v>
          </cell>
        </row>
        <row r="279">
          <cell r="AG279" t="str">
            <v>Halsted St &amp; Maxwell St</v>
          </cell>
          <cell r="AH279">
            <v>223</v>
          </cell>
          <cell r="AI279">
            <v>4.6615972221261472</v>
          </cell>
        </row>
        <row r="280">
          <cell r="AG280" t="str">
            <v>Blue Island Ave &amp; 18th St</v>
          </cell>
          <cell r="AH280">
            <v>217</v>
          </cell>
          <cell r="AI280">
            <v>4.3565046295989305</v>
          </cell>
        </row>
        <row r="281">
          <cell r="AG281" t="str">
            <v>Wood St &amp; Augusta Blvd</v>
          </cell>
          <cell r="AH281">
            <v>216</v>
          </cell>
          <cell r="AI281">
            <v>3.8851851851213723</v>
          </cell>
        </row>
        <row r="282">
          <cell r="AG282" t="str">
            <v>Ellis Ave &amp; 58th St</v>
          </cell>
          <cell r="AH282">
            <v>215</v>
          </cell>
          <cell r="AI282">
            <v>6.4003472221520497</v>
          </cell>
        </row>
        <row r="283">
          <cell r="AG283" t="str">
            <v>Racine Ave &amp; Washington Blvd</v>
          </cell>
          <cell r="AH283">
            <v>214</v>
          </cell>
          <cell r="AI283">
            <v>3.5025810184088186</v>
          </cell>
        </row>
        <row r="284">
          <cell r="AG284" t="str">
            <v>Lake Park Ave &amp; 47th St</v>
          </cell>
          <cell r="AH284">
            <v>213</v>
          </cell>
          <cell r="AI284">
            <v>7.2526041666351375</v>
          </cell>
        </row>
        <row r="285">
          <cell r="AG285" t="str">
            <v>Wells St &amp; 19th St</v>
          </cell>
          <cell r="AH285">
            <v>213</v>
          </cell>
          <cell r="AI285">
            <v>5.40542824066506</v>
          </cell>
        </row>
        <row r="286">
          <cell r="AG286" t="str">
            <v>Damen Ave &amp; Grand Ave</v>
          </cell>
          <cell r="AH286">
            <v>212</v>
          </cell>
          <cell r="AI286">
            <v>4.3540856481486117</v>
          </cell>
        </row>
        <row r="287">
          <cell r="AG287" t="str">
            <v>Spaulding Ave &amp; Armitage Ave</v>
          </cell>
          <cell r="AH287">
            <v>204</v>
          </cell>
          <cell r="AI287">
            <v>4.4063541666910169</v>
          </cell>
        </row>
        <row r="288">
          <cell r="AG288" t="str">
            <v>Wabash Ave &amp; Cermak Rd</v>
          </cell>
          <cell r="AH288">
            <v>204</v>
          </cell>
          <cell r="AI288">
            <v>6.6823611111176433</v>
          </cell>
        </row>
        <row r="289">
          <cell r="AG289" t="str">
            <v>Clark St &amp; Bryn Mawr Ave</v>
          </cell>
          <cell r="AH289">
            <v>204</v>
          </cell>
          <cell r="AI289">
            <v>5.1991666666435776</v>
          </cell>
        </row>
        <row r="290">
          <cell r="AG290" t="str">
            <v>California Ave &amp; North Ave</v>
          </cell>
          <cell r="AH290">
            <v>204</v>
          </cell>
          <cell r="AI290">
            <v>4.5631712963368045</v>
          </cell>
        </row>
        <row r="291">
          <cell r="AG291" t="str">
            <v>Loomis St &amp; Jackson Blvd</v>
          </cell>
          <cell r="AH291">
            <v>199</v>
          </cell>
          <cell r="AI291">
            <v>4.8781828703868086</v>
          </cell>
        </row>
        <row r="292">
          <cell r="AG292" t="str">
            <v>Clark St &amp; Montrose Ave</v>
          </cell>
          <cell r="AH292">
            <v>198</v>
          </cell>
          <cell r="AI292">
            <v>3.2330555555890896</v>
          </cell>
        </row>
        <row r="293">
          <cell r="AG293" t="str">
            <v>Lincoln Ave &amp; Sunnyside Ave</v>
          </cell>
          <cell r="AH293">
            <v>198</v>
          </cell>
          <cell r="AI293">
            <v>3.7094560185214505</v>
          </cell>
        </row>
        <row r="294">
          <cell r="AG294" t="str">
            <v>Lincoln Ave &amp; Waveland Ave</v>
          </cell>
          <cell r="AH294">
            <v>193</v>
          </cell>
          <cell r="AI294">
            <v>3.7855787037115078</v>
          </cell>
        </row>
        <row r="295">
          <cell r="AG295" t="str">
            <v>Damen Ave &amp; Foster Ave</v>
          </cell>
          <cell r="AH295">
            <v>190</v>
          </cell>
          <cell r="AI295">
            <v>3.8689699074966484</v>
          </cell>
        </row>
        <row r="296">
          <cell r="AG296" t="str">
            <v>Campbell Ave &amp; Fullerton Ave</v>
          </cell>
          <cell r="AH296">
            <v>190</v>
          </cell>
          <cell r="AI296">
            <v>4.4064814815137652</v>
          </cell>
        </row>
        <row r="297">
          <cell r="AG297" t="str">
            <v>Larrabee St &amp; Oak St</v>
          </cell>
          <cell r="AH297">
            <v>189</v>
          </cell>
          <cell r="AI297">
            <v>2.9600347221930861</v>
          </cell>
        </row>
        <row r="298">
          <cell r="AG298" t="str">
            <v>Paulina St &amp; 18th St</v>
          </cell>
          <cell r="AH298">
            <v>189</v>
          </cell>
          <cell r="AI298">
            <v>5.3292245370466844</v>
          </cell>
        </row>
        <row r="299">
          <cell r="AG299" t="str">
            <v>Elizabeth (May) St &amp; Fulton St</v>
          </cell>
          <cell r="AH299">
            <v>188</v>
          </cell>
          <cell r="AI299">
            <v>3.5018402777350275</v>
          </cell>
        </row>
        <row r="300">
          <cell r="AG300" t="str">
            <v>State St &amp; 19th St</v>
          </cell>
          <cell r="AH300">
            <v>183</v>
          </cell>
          <cell r="AI300">
            <v>6.3731481480863295</v>
          </cell>
        </row>
        <row r="301">
          <cell r="AG301" t="str">
            <v>Racine Ave &amp; Randolph St</v>
          </cell>
          <cell r="AH301">
            <v>182</v>
          </cell>
          <cell r="AI301">
            <v>3.0609722222943674</v>
          </cell>
        </row>
        <row r="302">
          <cell r="AG302" t="str">
            <v>California Ave &amp; Altgeld St</v>
          </cell>
          <cell r="AH302">
            <v>181</v>
          </cell>
          <cell r="AI302">
            <v>4.0289583333433256</v>
          </cell>
        </row>
        <row r="303">
          <cell r="AG303" t="str">
            <v>Leavitt St &amp; Chicago Ave</v>
          </cell>
          <cell r="AH303">
            <v>181</v>
          </cell>
          <cell r="AI303">
            <v>2.7453356480909861</v>
          </cell>
        </row>
        <row r="304">
          <cell r="AG304" t="str">
            <v>Cottage Grove Ave &amp; Oakwood Blvd</v>
          </cell>
          <cell r="AH304">
            <v>178</v>
          </cell>
          <cell r="AI304">
            <v>6.561041666631354</v>
          </cell>
        </row>
        <row r="305">
          <cell r="AG305" t="str">
            <v>Sheridan Rd &amp; Columbia Ave</v>
          </cell>
          <cell r="AH305">
            <v>178</v>
          </cell>
          <cell r="AI305">
            <v>5.4371296296812943</v>
          </cell>
        </row>
        <row r="306">
          <cell r="AG306" t="str">
            <v>Ashland Ave &amp; Lake St</v>
          </cell>
          <cell r="AH306">
            <v>176</v>
          </cell>
          <cell r="AI306">
            <v>3.9328819444417604</v>
          </cell>
        </row>
        <row r="307">
          <cell r="AG307" t="str">
            <v>Wood St &amp; Hubbard St</v>
          </cell>
          <cell r="AH307">
            <v>175</v>
          </cell>
          <cell r="AI307">
            <v>2.4671412037059781</v>
          </cell>
        </row>
        <row r="308">
          <cell r="AG308" t="str">
            <v>Glenwood Ave &amp; Morse Ave</v>
          </cell>
          <cell r="AH308">
            <v>173</v>
          </cell>
          <cell r="AI308">
            <v>3.522187499977008</v>
          </cell>
        </row>
        <row r="309">
          <cell r="AG309" t="str">
            <v>900 W Harrison St</v>
          </cell>
          <cell r="AH309">
            <v>172</v>
          </cell>
          <cell r="AI309">
            <v>3.524965277814772</v>
          </cell>
        </row>
        <row r="310">
          <cell r="AG310" t="str">
            <v>Ravenswood Ave &amp; Irving Park Rd</v>
          </cell>
          <cell r="AH310">
            <v>170</v>
          </cell>
          <cell r="AI310">
            <v>5.2777777778101154</v>
          </cell>
        </row>
        <row r="311">
          <cell r="AG311" t="str">
            <v>Throop St &amp; Taylor St</v>
          </cell>
          <cell r="AH311">
            <v>170</v>
          </cell>
          <cell r="AI311">
            <v>2.9736111111342325</v>
          </cell>
        </row>
        <row r="312">
          <cell r="AG312" t="str">
            <v>State St &amp; 33rd St</v>
          </cell>
          <cell r="AH312">
            <v>169</v>
          </cell>
          <cell r="AI312">
            <v>3.4929398148087785</v>
          </cell>
        </row>
        <row r="313">
          <cell r="AG313" t="str">
            <v>Calumet Ave &amp; 21st St</v>
          </cell>
          <cell r="AH313">
            <v>168</v>
          </cell>
          <cell r="AI313">
            <v>5.9349652777818847</v>
          </cell>
        </row>
        <row r="314">
          <cell r="AG314" t="str">
            <v>Troy St &amp; North Ave</v>
          </cell>
          <cell r="AH314">
            <v>168</v>
          </cell>
          <cell r="AI314">
            <v>5.2150578703585779</v>
          </cell>
        </row>
        <row r="315">
          <cell r="AG315" t="str">
            <v>Damen Ave &amp; Leland Ave</v>
          </cell>
          <cell r="AH315">
            <v>168</v>
          </cell>
          <cell r="AI315">
            <v>5.7280671296466608</v>
          </cell>
        </row>
        <row r="316">
          <cell r="AG316" t="str">
            <v>Damen Ave &amp; Clybourn Ave</v>
          </cell>
          <cell r="AH316">
            <v>167</v>
          </cell>
          <cell r="AI316">
            <v>2.5485416666706442</v>
          </cell>
        </row>
        <row r="317">
          <cell r="AG317" t="str">
            <v>Rhodes Ave &amp; 32nd St</v>
          </cell>
          <cell r="AH317">
            <v>166</v>
          </cell>
          <cell r="AI317">
            <v>5.5904398147467873</v>
          </cell>
        </row>
        <row r="318">
          <cell r="AG318" t="str">
            <v>Morgan St &amp; Polk St</v>
          </cell>
          <cell r="AH318">
            <v>166</v>
          </cell>
          <cell r="AI318">
            <v>3.2264583334035706</v>
          </cell>
        </row>
        <row r="319">
          <cell r="AG319" t="str">
            <v>Paulina St &amp; Flournoy St</v>
          </cell>
          <cell r="AH319">
            <v>166</v>
          </cell>
          <cell r="AI319">
            <v>1.9664699074346572</v>
          </cell>
        </row>
        <row r="320">
          <cell r="AG320" t="str">
            <v>St. Louis Ave &amp; Fullerton Ave</v>
          </cell>
          <cell r="AH320">
            <v>165</v>
          </cell>
          <cell r="AI320">
            <v>3.300567129655974</v>
          </cell>
        </row>
        <row r="321">
          <cell r="AG321" t="str">
            <v>Damen Ave &amp; Madison St</v>
          </cell>
          <cell r="AH321">
            <v>163</v>
          </cell>
          <cell r="AI321">
            <v>15.736666666678502</v>
          </cell>
        </row>
        <row r="322">
          <cell r="AG322" t="str">
            <v>Wolcott (Ravenswood) Ave &amp; Montrose Ave</v>
          </cell>
          <cell r="AH322">
            <v>162</v>
          </cell>
          <cell r="AI322">
            <v>2.9519560184999136</v>
          </cell>
        </row>
        <row r="323">
          <cell r="AG323" t="str">
            <v>MLK Jr Dr &amp; 29th St</v>
          </cell>
          <cell r="AH323">
            <v>161</v>
          </cell>
          <cell r="AI323">
            <v>4.2649189815128921</v>
          </cell>
        </row>
        <row r="324">
          <cell r="AG324" t="str">
            <v>Ashland Ave &amp; Belle Plaine Ave</v>
          </cell>
          <cell r="AH324">
            <v>160</v>
          </cell>
          <cell r="AI324">
            <v>2.8727893518007477</v>
          </cell>
        </row>
        <row r="325">
          <cell r="AG325" t="str">
            <v>McCormick Place</v>
          </cell>
          <cell r="AH325">
            <v>153</v>
          </cell>
          <cell r="AI325">
            <v>4.796354166646779</v>
          </cell>
        </row>
        <row r="326">
          <cell r="AG326" t="str">
            <v>Leavitt St &amp; Division St</v>
          </cell>
          <cell r="AH326">
            <v>150</v>
          </cell>
          <cell r="AI326">
            <v>3.5669560185269802</v>
          </cell>
        </row>
        <row r="327">
          <cell r="AG327" t="str">
            <v>Chicago Ave &amp; Washington St</v>
          </cell>
          <cell r="AH327">
            <v>149</v>
          </cell>
          <cell r="AI327">
            <v>4.7876967592237634</v>
          </cell>
        </row>
        <row r="328">
          <cell r="AG328" t="str">
            <v>Southport Ave &amp; Clark St</v>
          </cell>
          <cell r="AH328">
            <v>146</v>
          </cell>
          <cell r="AI328">
            <v>7.253090277838055</v>
          </cell>
        </row>
        <row r="329">
          <cell r="AG329" t="str">
            <v>California Ave &amp; Fletcher St</v>
          </cell>
          <cell r="AH329">
            <v>146</v>
          </cell>
          <cell r="AI329">
            <v>3.9328356481491937</v>
          </cell>
        </row>
        <row r="330">
          <cell r="AG330" t="str">
            <v>University Library (NU)</v>
          </cell>
          <cell r="AH330">
            <v>145</v>
          </cell>
          <cell r="AI330">
            <v>3.5701620370018645</v>
          </cell>
        </row>
        <row r="331">
          <cell r="AG331" t="str">
            <v>Sheridan Rd &amp; Greenleaf Ave</v>
          </cell>
          <cell r="AH331">
            <v>143</v>
          </cell>
          <cell r="AI331">
            <v>7.5728819444411783</v>
          </cell>
        </row>
        <row r="332">
          <cell r="AG332" t="str">
            <v>Canal St &amp; Jackson Blvd</v>
          </cell>
          <cell r="AH332">
            <v>142</v>
          </cell>
          <cell r="AI332">
            <v>2.9134259258862585</v>
          </cell>
        </row>
        <row r="333">
          <cell r="AG333" t="str">
            <v>South Shore Dr &amp; 71st St</v>
          </cell>
          <cell r="AH333">
            <v>141</v>
          </cell>
          <cell r="AI333">
            <v>5.5893402777583105</v>
          </cell>
        </row>
        <row r="334">
          <cell r="AG334" t="str">
            <v>Halsted St &amp; 18th St</v>
          </cell>
          <cell r="AH334">
            <v>141</v>
          </cell>
          <cell r="AI334">
            <v>4.1338078703774954</v>
          </cell>
        </row>
        <row r="335">
          <cell r="AG335" t="str">
            <v>Wentworth Ave &amp; 24th St (Temp)</v>
          </cell>
          <cell r="AH335">
            <v>141</v>
          </cell>
          <cell r="AI335">
            <v>4.3285069444027613</v>
          </cell>
        </row>
        <row r="336">
          <cell r="AG336" t="str">
            <v>Greenwood Ave &amp; 47th St</v>
          </cell>
          <cell r="AH336">
            <v>138</v>
          </cell>
          <cell r="AI336">
            <v>4.9717013888512156</v>
          </cell>
        </row>
        <row r="337">
          <cell r="AG337" t="str">
            <v>Lincoln Ave &amp; Winona St</v>
          </cell>
          <cell r="AH337">
            <v>137</v>
          </cell>
          <cell r="AI337">
            <v>4.4265856481797528</v>
          </cell>
        </row>
        <row r="338">
          <cell r="AG338" t="str">
            <v>Laflin St &amp; Cullerton St</v>
          </cell>
          <cell r="AH338">
            <v>136</v>
          </cell>
          <cell r="AI338">
            <v>3.8443981481177616</v>
          </cell>
        </row>
        <row r="339">
          <cell r="AG339" t="str">
            <v>Leavitt St &amp; Belmont Ave</v>
          </cell>
          <cell r="AH339">
            <v>131</v>
          </cell>
          <cell r="AI339">
            <v>2.0917013888320071</v>
          </cell>
        </row>
        <row r="340">
          <cell r="AG340" t="str">
            <v>Wolcott Ave &amp; Polk St</v>
          </cell>
          <cell r="AH340">
            <v>127</v>
          </cell>
          <cell r="AI340">
            <v>1.4888657407063874</v>
          </cell>
        </row>
        <row r="341">
          <cell r="AG341" t="str">
            <v>Francisco Ave &amp; Foster Ave</v>
          </cell>
          <cell r="AH341">
            <v>126</v>
          </cell>
          <cell r="AI341">
            <v>7.1785416666971287</v>
          </cell>
        </row>
        <row r="342">
          <cell r="AG342" t="str">
            <v>Racine Ave &amp; Congress Pkwy</v>
          </cell>
          <cell r="AH342">
            <v>125</v>
          </cell>
          <cell r="AI342">
            <v>2.1368402777588926</v>
          </cell>
        </row>
        <row r="343">
          <cell r="AG343" t="str">
            <v>Winchester Ave &amp; Elston Ave</v>
          </cell>
          <cell r="AH343">
            <v>124</v>
          </cell>
          <cell r="AI343">
            <v>2.2201504629047122</v>
          </cell>
        </row>
        <row r="344">
          <cell r="AG344" t="str">
            <v>Washtenaw Ave &amp; Lawrence Ave</v>
          </cell>
          <cell r="AH344">
            <v>123</v>
          </cell>
          <cell r="AI344">
            <v>3.4735532407648861</v>
          </cell>
        </row>
        <row r="345">
          <cell r="AG345" t="str">
            <v>Hoyne Ave &amp; Balmoral Ave</v>
          </cell>
          <cell r="AH345">
            <v>123</v>
          </cell>
          <cell r="AI345">
            <v>2.0365509259645478</v>
          </cell>
        </row>
        <row r="346">
          <cell r="AG346" t="str">
            <v>South Shore Dr &amp; 67th St</v>
          </cell>
          <cell r="AH346">
            <v>122</v>
          </cell>
          <cell r="AI346">
            <v>4.8880671296574292</v>
          </cell>
        </row>
        <row r="347">
          <cell r="AG347" t="str">
            <v>State St &amp; 35th St</v>
          </cell>
          <cell r="AH347">
            <v>122</v>
          </cell>
          <cell r="AI347">
            <v>5.0466319444167311</v>
          </cell>
        </row>
        <row r="348">
          <cell r="AG348" t="str">
            <v>Morgan St &amp; 31st St</v>
          </cell>
          <cell r="AH348">
            <v>122</v>
          </cell>
          <cell r="AI348">
            <v>2.3104513889338705</v>
          </cell>
        </row>
        <row r="349">
          <cell r="AG349" t="str">
            <v>Lincoln Ave &amp; Addison St</v>
          </cell>
          <cell r="AH349">
            <v>121</v>
          </cell>
          <cell r="AI349">
            <v>1.8792708333130577</v>
          </cell>
        </row>
        <row r="350">
          <cell r="AG350" t="str">
            <v>Damen Ave &amp; Walnut (Lake) St</v>
          </cell>
          <cell r="AH350">
            <v>118</v>
          </cell>
          <cell r="AI350">
            <v>1.933553240764013</v>
          </cell>
        </row>
        <row r="351">
          <cell r="AG351" t="str">
            <v>Harper Ave &amp; 59th St</v>
          </cell>
          <cell r="AH351">
            <v>117</v>
          </cell>
          <cell r="AI351">
            <v>2.8416087962905294</v>
          </cell>
        </row>
        <row r="352">
          <cell r="AG352" t="str">
            <v>Evanston Civic Center</v>
          </cell>
          <cell r="AH352">
            <v>116</v>
          </cell>
          <cell r="AI352">
            <v>3.0252662036873517</v>
          </cell>
        </row>
        <row r="353">
          <cell r="AG353" t="str">
            <v>California Ave &amp; Montrose Ave</v>
          </cell>
          <cell r="AH353">
            <v>112</v>
          </cell>
          <cell r="AI353">
            <v>3.6652314814418787</v>
          </cell>
        </row>
        <row r="354">
          <cell r="AG354" t="str">
            <v>Halsted St &amp; Roosevelt Rd</v>
          </cell>
          <cell r="AH354">
            <v>110</v>
          </cell>
          <cell r="AI354">
            <v>3.3035995370446471</v>
          </cell>
        </row>
        <row r="355">
          <cell r="AG355" t="str">
            <v>MLK Jr Dr &amp; 47th St</v>
          </cell>
          <cell r="AH355">
            <v>109</v>
          </cell>
          <cell r="AI355">
            <v>8.3920833333177143</v>
          </cell>
        </row>
        <row r="356">
          <cell r="AG356" t="str">
            <v>Warren Park West</v>
          </cell>
          <cell r="AH356">
            <v>109</v>
          </cell>
          <cell r="AI356">
            <v>2.8477777778098243</v>
          </cell>
        </row>
        <row r="357">
          <cell r="AG357" t="str">
            <v>Wentworth Ave &amp; 33rd St</v>
          </cell>
          <cell r="AH357">
            <v>108</v>
          </cell>
          <cell r="AI357">
            <v>2.0135532407439314</v>
          </cell>
        </row>
        <row r="358">
          <cell r="AG358" t="str">
            <v>Canal St &amp; Harrison St</v>
          </cell>
          <cell r="AH358">
            <v>108</v>
          </cell>
          <cell r="AI358">
            <v>2.5880902778153541</v>
          </cell>
        </row>
        <row r="359">
          <cell r="AG359" t="str">
            <v>Kosciuszko Park</v>
          </cell>
          <cell r="AH359">
            <v>107</v>
          </cell>
          <cell r="AI359">
            <v>2.0420023147889879</v>
          </cell>
        </row>
        <row r="360">
          <cell r="AG360" t="str">
            <v>Western Ave &amp; Roscoe St</v>
          </cell>
          <cell r="AH360">
            <v>107</v>
          </cell>
          <cell r="AI360">
            <v>2.2833217592633446</v>
          </cell>
        </row>
        <row r="361">
          <cell r="AG361" t="str">
            <v>Indiana Ave &amp; 31st St</v>
          </cell>
          <cell r="AH361">
            <v>106</v>
          </cell>
          <cell r="AI361">
            <v>3.2394560185639421</v>
          </cell>
        </row>
        <row r="362">
          <cell r="AG362" t="str">
            <v>Leavitt St &amp; Addison St</v>
          </cell>
          <cell r="AH362">
            <v>106</v>
          </cell>
          <cell r="AI362">
            <v>1.5911921296501532</v>
          </cell>
        </row>
        <row r="363">
          <cell r="AG363" t="str">
            <v>Paulina St &amp; Montrose Ave</v>
          </cell>
          <cell r="AH363">
            <v>105</v>
          </cell>
          <cell r="AI363">
            <v>2.0150462962701567</v>
          </cell>
        </row>
        <row r="364">
          <cell r="AG364" t="str">
            <v>W Oakdale Ave &amp; N Broadway</v>
          </cell>
          <cell r="AH364">
            <v>105</v>
          </cell>
          <cell r="AI364">
            <v>1.5211689814459532</v>
          </cell>
        </row>
        <row r="365">
          <cell r="AG365" t="str">
            <v>Clinton St &amp; Tilden St</v>
          </cell>
          <cell r="AH365">
            <v>104</v>
          </cell>
          <cell r="AI365">
            <v>1.977187500007858</v>
          </cell>
        </row>
        <row r="366">
          <cell r="AG366" t="str">
            <v>Eastlake Ter &amp; Rogers Ave</v>
          </cell>
          <cell r="AH366">
            <v>104</v>
          </cell>
          <cell r="AI366">
            <v>2.5495717592639267</v>
          </cell>
        </row>
        <row r="367">
          <cell r="AG367" t="str">
            <v>N Green St &amp; W Lake St</v>
          </cell>
          <cell r="AH367">
            <v>103</v>
          </cell>
          <cell r="AI367">
            <v>1.111145833376213</v>
          </cell>
        </row>
        <row r="368">
          <cell r="AG368" t="str">
            <v>Western Ave &amp; Congress Pkwy</v>
          </cell>
          <cell r="AH368">
            <v>103</v>
          </cell>
          <cell r="AI368">
            <v>2.4599884259223472</v>
          </cell>
        </row>
        <row r="369">
          <cell r="AG369" t="str">
            <v>Oakley Ave &amp; Irving Park Rd</v>
          </cell>
          <cell r="AH369">
            <v>103</v>
          </cell>
          <cell r="AI369">
            <v>1.603449074063974</v>
          </cell>
        </row>
        <row r="370">
          <cell r="AG370" t="str">
            <v>Damen Ave &amp; Cullerton St</v>
          </cell>
          <cell r="AH370">
            <v>102</v>
          </cell>
          <cell r="AI370">
            <v>2.3952546296568471</v>
          </cell>
        </row>
        <row r="371">
          <cell r="AG371" t="str">
            <v>Emerald Ave &amp; 31st St</v>
          </cell>
          <cell r="AH371">
            <v>101</v>
          </cell>
          <cell r="AI371">
            <v>1.6604861110972706</v>
          </cell>
        </row>
        <row r="372">
          <cell r="AG372" t="str">
            <v>Halsted St &amp; Polk St</v>
          </cell>
          <cell r="AH372">
            <v>100</v>
          </cell>
          <cell r="AI372">
            <v>2.5486111111167702</v>
          </cell>
        </row>
        <row r="373">
          <cell r="AG373" t="str">
            <v>Wood St &amp; Taylor St (Temp)</v>
          </cell>
          <cell r="AH373">
            <v>99</v>
          </cell>
          <cell r="AI373">
            <v>1.0582870370781166</v>
          </cell>
        </row>
        <row r="374">
          <cell r="AG374" t="str">
            <v>Central Park Ave &amp; North Ave</v>
          </cell>
          <cell r="AH374">
            <v>98</v>
          </cell>
          <cell r="AI374">
            <v>2.8708564814078272</v>
          </cell>
        </row>
        <row r="375">
          <cell r="AG375" t="str">
            <v>Morgan Ave &amp; 14th Pl</v>
          </cell>
          <cell r="AH375">
            <v>98</v>
          </cell>
          <cell r="AI375">
            <v>1.6541435184917646</v>
          </cell>
        </row>
        <row r="376">
          <cell r="AG376" t="str">
            <v>Spaulding Ave &amp; Division St</v>
          </cell>
          <cell r="AH376">
            <v>97</v>
          </cell>
          <cell r="AI376">
            <v>2.3418287037347909</v>
          </cell>
        </row>
        <row r="377">
          <cell r="AG377" t="str">
            <v>Albany Ave &amp; Montrose Ave</v>
          </cell>
          <cell r="AH377">
            <v>97</v>
          </cell>
          <cell r="AI377">
            <v>2.4205092593547306</v>
          </cell>
        </row>
        <row r="378">
          <cell r="AG378" t="str">
            <v>Ravenswood Ave &amp; Berteau Ave</v>
          </cell>
          <cell r="AH378">
            <v>97</v>
          </cell>
          <cell r="AI378">
            <v>1.62870370366727</v>
          </cell>
        </row>
        <row r="379">
          <cell r="AG379" t="str">
            <v>Racine Ave &amp; 15th St</v>
          </cell>
          <cell r="AH379">
            <v>96</v>
          </cell>
          <cell r="AI379">
            <v>1.325300925920601</v>
          </cell>
        </row>
        <row r="380">
          <cell r="AG380" t="str">
            <v>Calumet Ave &amp; 33rd St</v>
          </cell>
          <cell r="AH380">
            <v>96</v>
          </cell>
          <cell r="AI380">
            <v>6.1341782407762366</v>
          </cell>
        </row>
        <row r="381">
          <cell r="AG381" t="str">
            <v>Claremont Ave &amp; Hirsch St</v>
          </cell>
          <cell r="AH381">
            <v>96</v>
          </cell>
          <cell r="AI381">
            <v>2.9626620370399905</v>
          </cell>
        </row>
        <row r="382">
          <cell r="AG382" t="str">
            <v>Elston Ave &amp; Wabansia Ave</v>
          </cell>
          <cell r="AH382">
            <v>96</v>
          </cell>
          <cell r="AI382">
            <v>1.2487384259293322</v>
          </cell>
        </row>
        <row r="383">
          <cell r="AG383" t="str">
            <v>May St &amp; Cullerton St</v>
          </cell>
          <cell r="AH383">
            <v>95</v>
          </cell>
          <cell r="AI383">
            <v>2.6907407407124992</v>
          </cell>
        </row>
        <row r="384">
          <cell r="AG384" t="str">
            <v>Troy St &amp; Elston Ave</v>
          </cell>
          <cell r="AH384">
            <v>94</v>
          </cell>
          <cell r="AI384">
            <v>1.9690162036640686</v>
          </cell>
        </row>
        <row r="385">
          <cell r="AG385" t="str">
            <v>Richmond St &amp; Diversey Ave</v>
          </cell>
          <cell r="AH385">
            <v>93</v>
          </cell>
          <cell r="AI385">
            <v>2.0669328703224892</v>
          </cell>
        </row>
        <row r="386">
          <cell r="AG386" t="str">
            <v>Cottage Grove Ave &amp; 51st St</v>
          </cell>
          <cell r="AH386">
            <v>93</v>
          </cell>
          <cell r="AI386">
            <v>1.6710648147782194</v>
          </cell>
        </row>
        <row r="387">
          <cell r="AG387" t="str">
            <v>Central Park Ave &amp; Elbridge Ave</v>
          </cell>
          <cell r="AH387">
            <v>92</v>
          </cell>
          <cell r="AI387">
            <v>3.0735416666211677</v>
          </cell>
        </row>
        <row r="388">
          <cell r="AG388" t="str">
            <v>Woodlawn Ave &amp; Lake Park Ave</v>
          </cell>
          <cell r="AH388">
            <v>90</v>
          </cell>
          <cell r="AI388">
            <v>3.5604861110987258</v>
          </cell>
        </row>
        <row r="389">
          <cell r="AG389" t="str">
            <v>Jeffery Blvd &amp; 67th St</v>
          </cell>
          <cell r="AH389">
            <v>90</v>
          </cell>
          <cell r="AI389">
            <v>4.1125231481564697</v>
          </cell>
        </row>
        <row r="390">
          <cell r="AG390" t="str">
            <v>Wentworth Ave &amp; 35th St</v>
          </cell>
          <cell r="AH390">
            <v>90</v>
          </cell>
          <cell r="AI390">
            <v>1.6395717592531582</v>
          </cell>
        </row>
        <row r="391">
          <cell r="AG391" t="str">
            <v>Damen Ave &amp; Sunnyside Ave</v>
          </cell>
          <cell r="AH391">
            <v>90</v>
          </cell>
          <cell r="AI391">
            <v>2.0526157407512073</v>
          </cell>
        </row>
        <row r="392">
          <cell r="AG392" t="str">
            <v>Western Ave &amp; Fillmore St</v>
          </cell>
          <cell r="AH392">
            <v>89</v>
          </cell>
          <cell r="AI392">
            <v>1.3712384258833481</v>
          </cell>
        </row>
        <row r="393">
          <cell r="AG393" t="str">
            <v>Paulina St &amp; Howard St</v>
          </cell>
          <cell r="AH393">
            <v>88</v>
          </cell>
          <cell r="AI393">
            <v>14.530717592599103</v>
          </cell>
        </row>
        <row r="394">
          <cell r="AG394" t="str">
            <v>Calumet Ave &amp; 35th St</v>
          </cell>
          <cell r="AH394">
            <v>88</v>
          </cell>
          <cell r="AI394">
            <v>3.1444097222483833</v>
          </cell>
        </row>
        <row r="395">
          <cell r="AG395" t="str">
            <v>Rockwell St &amp; Eastwood Ave</v>
          </cell>
          <cell r="AH395">
            <v>88</v>
          </cell>
          <cell r="AI395">
            <v>2.0148726852057735</v>
          </cell>
        </row>
        <row r="396">
          <cell r="AG396" t="str">
            <v>Clark St &amp; Elmdale Ave</v>
          </cell>
          <cell r="AH396">
            <v>86</v>
          </cell>
          <cell r="AI396">
            <v>1.8698958333043265</v>
          </cell>
        </row>
        <row r="397">
          <cell r="AG397" t="str">
            <v>Clinton St &amp; 18th St</v>
          </cell>
          <cell r="AH397">
            <v>86</v>
          </cell>
          <cell r="AI397">
            <v>1.5414467592709116</v>
          </cell>
        </row>
        <row r="398">
          <cell r="AG398" t="str">
            <v>Kimball Ave &amp; Belmont Ave</v>
          </cell>
          <cell r="AH398">
            <v>86</v>
          </cell>
          <cell r="AI398">
            <v>2.1803587962785969</v>
          </cell>
        </row>
        <row r="399">
          <cell r="AG399" t="str">
            <v>Avers Ave &amp; Belmont Ave</v>
          </cell>
          <cell r="AH399">
            <v>85</v>
          </cell>
          <cell r="AI399">
            <v>1.6276736110958154</v>
          </cell>
        </row>
        <row r="400">
          <cell r="AG400" t="str">
            <v>Western Ave &amp; Monroe St</v>
          </cell>
          <cell r="AH400">
            <v>85</v>
          </cell>
          <cell r="AI400">
            <v>2.0691666666243691</v>
          </cell>
        </row>
        <row r="401">
          <cell r="AG401" t="str">
            <v>Conservatory Dr &amp; Lake St</v>
          </cell>
          <cell r="AH401">
            <v>84</v>
          </cell>
          <cell r="AI401">
            <v>3.7931365740296314</v>
          </cell>
        </row>
        <row r="402">
          <cell r="AG402" t="str">
            <v>Calumet Park</v>
          </cell>
          <cell r="AH402">
            <v>84</v>
          </cell>
          <cell r="AI402">
            <v>3.7718518518522615</v>
          </cell>
        </row>
        <row r="403">
          <cell r="AG403" t="str">
            <v>Valli Produce - Evanston Plaza</v>
          </cell>
          <cell r="AH403">
            <v>84</v>
          </cell>
          <cell r="AI403">
            <v>1.8237847222480923</v>
          </cell>
        </row>
        <row r="404">
          <cell r="AG404" t="str">
            <v>Monticello Ave &amp; Irving Park Rd</v>
          </cell>
          <cell r="AH404">
            <v>84</v>
          </cell>
          <cell r="AI404">
            <v>1.611655092536239</v>
          </cell>
        </row>
        <row r="405">
          <cell r="AG405" t="str">
            <v>Talman Ave &amp; Addison St</v>
          </cell>
          <cell r="AH405">
            <v>83</v>
          </cell>
          <cell r="AI405">
            <v>1.9380439814194688</v>
          </cell>
        </row>
        <row r="406">
          <cell r="AG406" t="str">
            <v>Halsted St &amp; North Branch St</v>
          </cell>
          <cell r="AH406">
            <v>82</v>
          </cell>
          <cell r="AI406">
            <v>2.3106249999473221</v>
          </cell>
        </row>
        <row r="407">
          <cell r="AG407" t="str">
            <v>Winchester (Ravenswood) Ave &amp; Balmoral Ave</v>
          </cell>
          <cell r="AH407">
            <v>81</v>
          </cell>
          <cell r="AI407">
            <v>1.5390046296524815</v>
          </cell>
        </row>
        <row r="408">
          <cell r="AG408" t="str">
            <v>Avondale Ave &amp; Irving Park Rd</v>
          </cell>
          <cell r="AH408">
            <v>81</v>
          </cell>
          <cell r="AI408">
            <v>1.1446412036966649</v>
          </cell>
        </row>
        <row r="409">
          <cell r="AG409" t="str">
            <v>Smith Park</v>
          </cell>
          <cell r="AH409">
            <v>80</v>
          </cell>
          <cell r="AI409">
            <v>1.975659722207638</v>
          </cell>
        </row>
        <row r="410">
          <cell r="AG410" t="str">
            <v>Prairie Ave &amp; 43rd St</v>
          </cell>
          <cell r="AH410">
            <v>80</v>
          </cell>
          <cell r="AI410">
            <v>2.9564814814875717</v>
          </cell>
        </row>
        <row r="411">
          <cell r="AG411" t="str">
            <v>Halsted St &amp; 21st St</v>
          </cell>
          <cell r="AH411">
            <v>78</v>
          </cell>
          <cell r="AI411">
            <v>0.98086805555794854</v>
          </cell>
        </row>
        <row r="412">
          <cell r="AG412" t="str">
            <v>Bernard St &amp; Elston Ave</v>
          </cell>
          <cell r="AH412">
            <v>78</v>
          </cell>
          <cell r="AI412">
            <v>1.8257291666814126</v>
          </cell>
        </row>
        <row r="413">
          <cell r="AG413" t="str">
            <v>Calumet Ave &amp; 51st St</v>
          </cell>
          <cell r="AH413">
            <v>77</v>
          </cell>
          <cell r="AI413">
            <v>2.3888541666819947</v>
          </cell>
        </row>
        <row r="414">
          <cell r="AG414" t="str">
            <v>Greenview Ave &amp; Jarvis Ave</v>
          </cell>
          <cell r="AH414">
            <v>77</v>
          </cell>
          <cell r="AI414">
            <v>7.8664351852494292</v>
          </cell>
        </row>
        <row r="415">
          <cell r="AG415" t="str">
            <v>Prairie Ave &amp; Garfield Blvd</v>
          </cell>
          <cell r="AH415">
            <v>77</v>
          </cell>
          <cell r="AI415">
            <v>2.6322453703760402</v>
          </cell>
        </row>
        <row r="416">
          <cell r="AG416" t="str">
            <v>Cottage Grove Ave &amp; 47th St</v>
          </cell>
          <cell r="AH416">
            <v>76</v>
          </cell>
          <cell r="AI416">
            <v>2.7210763888579095</v>
          </cell>
        </row>
        <row r="417">
          <cell r="AG417" t="str">
            <v>Leavitt St &amp; Lawrence Ave</v>
          </cell>
          <cell r="AH417">
            <v>75</v>
          </cell>
          <cell r="AI417">
            <v>1.7294791666936362</v>
          </cell>
        </row>
        <row r="418">
          <cell r="AG418" t="str">
            <v>MLK Jr Dr &amp; Pershing Rd</v>
          </cell>
          <cell r="AH418">
            <v>74</v>
          </cell>
          <cell r="AI418">
            <v>2.2096064814686542</v>
          </cell>
        </row>
        <row r="419">
          <cell r="AG419" t="str">
            <v>Western Ave &amp; 21st St</v>
          </cell>
          <cell r="AH419">
            <v>74</v>
          </cell>
          <cell r="AI419">
            <v>1.4418981481649098</v>
          </cell>
        </row>
        <row r="420">
          <cell r="AG420" t="str">
            <v>California Ave &amp; Byron St</v>
          </cell>
          <cell r="AH420">
            <v>74</v>
          </cell>
          <cell r="AI420">
            <v>1.6273958333476912</v>
          </cell>
        </row>
        <row r="421">
          <cell r="AG421" t="str">
            <v>Christiana Ave &amp; Lawrence Ave</v>
          </cell>
          <cell r="AH421">
            <v>74</v>
          </cell>
          <cell r="AI421">
            <v>2.9229050926151103</v>
          </cell>
        </row>
        <row r="422">
          <cell r="AG422" t="str">
            <v>Halsted St &amp; 35th St</v>
          </cell>
          <cell r="AH422">
            <v>73</v>
          </cell>
          <cell r="AI422">
            <v>1.9627314814715646</v>
          </cell>
        </row>
        <row r="423">
          <cell r="AG423" t="str">
            <v>Cornell Dr &amp; Hayes Dr</v>
          </cell>
          <cell r="AH423">
            <v>73</v>
          </cell>
          <cell r="AI423">
            <v>4.321979166707024</v>
          </cell>
        </row>
        <row r="424">
          <cell r="AG424" t="str">
            <v>Clark St &amp; Schreiber Ave</v>
          </cell>
          <cell r="AH424">
            <v>73</v>
          </cell>
          <cell r="AI424">
            <v>1.955034722268465</v>
          </cell>
        </row>
        <row r="425">
          <cell r="AG425" t="str">
            <v>Dorchester Ave &amp; 63rd St</v>
          </cell>
          <cell r="AH425">
            <v>71</v>
          </cell>
          <cell r="AI425">
            <v>1.5890277777871233</v>
          </cell>
        </row>
        <row r="426">
          <cell r="AG426" t="str">
            <v>Clark St &amp; Lunt Ave</v>
          </cell>
          <cell r="AH426">
            <v>71</v>
          </cell>
          <cell r="AI426">
            <v>2.0981944444720284</v>
          </cell>
        </row>
        <row r="427">
          <cell r="AG427" t="str">
            <v>Shields Ave &amp; 28th Pl</v>
          </cell>
          <cell r="AH427">
            <v>71</v>
          </cell>
          <cell r="AI427">
            <v>1.241030092620349</v>
          </cell>
        </row>
        <row r="428">
          <cell r="AG428" t="str">
            <v>Artesian Ave &amp; Hubbard St</v>
          </cell>
          <cell r="AH428">
            <v>70</v>
          </cell>
          <cell r="AI428">
            <v>1.0971990741090849</v>
          </cell>
        </row>
        <row r="429">
          <cell r="AG429" t="str">
            <v>Clinton St &amp; Polk St</v>
          </cell>
          <cell r="AH429">
            <v>68</v>
          </cell>
          <cell r="AI429">
            <v>1.4756134259077953</v>
          </cell>
        </row>
        <row r="430">
          <cell r="AG430" t="str">
            <v>Cottage Grove Ave &amp; 43rd St</v>
          </cell>
          <cell r="AH430">
            <v>67</v>
          </cell>
          <cell r="AI430">
            <v>2.6470717592455912</v>
          </cell>
        </row>
        <row r="431">
          <cell r="AG431" t="str">
            <v>State St &amp; 29th St</v>
          </cell>
          <cell r="AH431">
            <v>67</v>
          </cell>
          <cell r="AI431">
            <v>8.8693055555486353</v>
          </cell>
        </row>
        <row r="432">
          <cell r="AG432" t="str">
            <v>Kedzie Ave &amp; Leland Ave</v>
          </cell>
          <cell r="AH432">
            <v>66</v>
          </cell>
          <cell r="AI432">
            <v>1.2790972222210257</v>
          </cell>
        </row>
        <row r="433">
          <cell r="AG433" t="str">
            <v>Western Ave &amp; Granville Ave</v>
          </cell>
          <cell r="AH433">
            <v>66</v>
          </cell>
          <cell r="AI433">
            <v>1.9553935185685987</v>
          </cell>
        </row>
        <row r="434">
          <cell r="AG434" t="str">
            <v>Clark St &amp; Columbia Ave</v>
          </cell>
          <cell r="AH434">
            <v>66</v>
          </cell>
          <cell r="AI434">
            <v>1.3041666666686069</v>
          </cell>
        </row>
        <row r="435">
          <cell r="AG435" t="str">
            <v>Bosworth Ave &amp; Howard St</v>
          </cell>
          <cell r="AH435">
            <v>65</v>
          </cell>
          <cell r="AI435">
            <v>1.4847106481101946</v>
          </cell>
        </row>
        <row r="436">
          <cell r="AG436" t="str">
            <v>Indiana Ave &amp; 26th St</v>
          </cell>
          <cell r="AH436">
            <v>63</v>
          </cell>
          <cell r="AI436">
            <v>1.2467592592729488</v>
          </cell>
        </row>
        <row r="437">
          <cell r="AG437" t="str">
            <v>Halsted St &amp; Archer Ave</v>
          </cell>
          <cell r="AH437">
            <v>62</v>
          </cell>
          <cell r="AI437">
            <v>2.3903819444531109</v>
          </cell>
        </row>
        <row r="438">
          <cell r="AG438" t="str">
            <v>Keystone Ave &amp; Fullerton Ave</v>
          </cell>
          <cell r="AH438">
            <v>62</v>
          </cell>
          <cell r="AI438">
            <v>1.4832754629678675</v>
          </cell>
        </row>
        <row r="439">
          <cell r="AG439" t="str">
            <v>Budlong Woods Library</v>
          </cell>
          <cell r="AH439">
            <v>62</v>
          </cell>
          <cell r="AI439">
            <v>3.2400462962323218</v>
          </cell>
        </row>
        <row r="440">
          <cell r="AG440" t="str">
            <v>Campbell Ave &amp; Montrose Ave</v>
          </cell>
          <cell r="AH440">
            <v>61</v>
          </cell>
          <cell r="AI440">
            <v>0.90259259256708901</v>
          </cell>
        </row>
        <row r="441">
          <cell r="AG441" t="str">
            <v>Ashland Ave &amp; 13th St</v>
          </cell>
          <cell r="AH441">
            <v>60</v>
          </cell>
          <cell r="AI441">
            <v>0.59822916669509141</v>
          </cell>
        </row>
        <row r="442">
          <cell r="AG442" t="str">
            <v>Drake Ave &amp; Montrose Ave</v>
          </cell>
          <cell r="AH442">
            <v>59</v>
          </cell>
          <cell r="AI442">
            <v>1.5815162037106347</v>
          </cell>
        </row>
        <row r="443">
          <cell r="AG443" t="str">
            <v>Stony Island Ave &amp; 64th St</v>
          </cell>
          <cell r="AH443">
            <v>59</v>
          </cell>
          <cell r="AI443">
            <v>1.8963541667253594</v>
          </cell>
        </row>
        <row r="444">
          <cell r="AG444" t="str">
            <v>Western Ave &amp; Howard St</v>
          </cell>
          <cell r="AH444">
            <v>58</v>
          </cell>
          <cell r="AI444">
            <v>0.87931712963472819</v>
          </cell>
        </row>
        <row r="445">
          <cell r="AG445" t="str">
            <v>Shields Ave &amp; 31st St</v>
          </cell>
          <cell r="AH445">
            <v>58</v>
          </cell>
          <cell r="AI445">
            <v>1.4041319444804685</v>
          </cell>
        </row>
        <row r="446">
          <cell r="AG446" t="str">
            <v>Elston Ave &amp; Cortland St</v>
          </cell>
          <cell r="AH446">
            <v>57</v>
          </cell>
          <cell r="AI446">
            <v>1.6427662037094706</v>
          </cell>
        </row>
        <row r="447">
          <cell r="AG447" t="str">
            <v>Central St &amp; Girard Ave</v>
          </cell>
          <cell r="AH447">
            <v>57</v>
          </cell>
          <cell r="AI447">
            <v>1.3541319444484543</v>
          </cell>
        </row>
        <row r="448">
          <cell r="AG448" t="str">
            <v>Warren Park East</v>
          </cell>
          <cell r="AH448">
            <v>57</v>
          </cell>
          <cell r="AI448">
            <v>1.1968287036579568</v>
          </cell>
        </row>
        <row r="449">
          <cell r="AG449" t="str">
            <v>Kedzie Ave &amp; Foster Ave</v>
          </cell>
          <cell r="AH449">
            <v>56</v>
          </cell>
          <cell r="AI449">
            <v>1.7927314815024147</v>
          </cell>
        </row>
        <row r="450">
          <cell r="AG450" t="str">
            <v>Damen Ave &amp; Wabansia Ave</v>
          </cell>
          <cell r="AH450">
            <v>56</v>
          </cell>
          <cell r="AI450">
            <v>0.66762731485505356</v>
          </cell>
        </row>
        <row r="451">
          <cell r="AG451" t="str">
            <v>Glenwood Ave &amp; Touhy Ave</v>
          </cell>
          <cell r="AH451">
            <v>55</v>
          </cell>
          <cell r="AI451">
            <v>2.7115856481395895</v>
          </cell>
        </row>
        <row r="452">
          <cell r="AG452" t="str">
            <v>Loomis St &amp; Archer Ave</v>
          </cell>
          <cell r="AH452">
            <v>54</v>
          </cell>
          <cell r="AI452">
            <v>0.76023148148669861</v>
          </cell>
        </row>
        <row r="453">
          <cell r="AG453" t="str">
            <v>Maplewood Ave &amp; Peterson Ave</v>
          </cell>
          <cell r="AH453">
            <v>54</v>
          </cell>
          <cell r="AI453">
            <v>1.4060995370746241</v>
          </cell>
        </row>
        <row r="454">
          <cell r="AG454" t="str">
            <v>Wallace St &amp; 35th St</v>
          </cell>
          <cell r="AH454">
            <v>54</v>
          </cell>
          <cell r="AI454">
            <v>1.0967476851801621</v>
          </cell>
        </row>
        <row r="455">
          <cell r="AG455" t="str">
            <v>Damen Ave &amp; Pershing Rd</v>
          </cell>
          <cell r="AH455">
            <v>54</v>
          </cell>
          <cell r="AI455">
            <v>1.5363310185130103</v>
          </cell>
        </row>
        <row r="456">
          <cell r="AG456" t="str">
            <v>Emerald Ave &amp; 28th St</v>
          </cell>
          <cell r="AH456">
            <v>53</v>
          </cell>
          <cell r="AI456">
            <v>0.95366898149222834</v>
          </cell>
        </row>
        <row r="457">
          <cell r="AG457" t="str">
            <v>California Ave &amp; Lake St</v>
          </cell>
          <cell r="AH457">
            <v>52</v>
          </cell>
          <cell r="AI457">
            <v>2.4586111111275386</v>
          </cell>
        </row>
        <row r="458">
          <cell r="AG458" t="str">
            <v>Sawyer Ave &amp; Irving Park Rd</v>
          </cell>
          <cell r="AH458">
            <v>52</v>
          </cell>
          <cell r="AI458">
            <v>1.5063888888907968</v>
          </cell>
        </row>
        <row r="459">
          <cell r="AG459" t="str">
            <v>Central St Metra</v>
          </cell>
          <cell r="AH459">
            <v>50</v>
          </cell>
          <cell r="AI459">
            <v>1.2099652777906158</v>
          </cell>
        </row>
        <row r="460">
          <cell r="AG460" t="str">
            <v>Stony Island Ave &amp; 67th St</v>
          </cell>
          <cell r="AH460">
            <v>50</v>
          </cell>
          <cell r="AI460">
            <v>1.9675810185290175</v>
          </cell>
        </row>
        <row r="461">
          <cell r="AG461" t="str">
            <v>Malcolm X College Vaccination Site</v>
          </cell>
          <cell r="AH461">
            <v>50</v>
          </cell>
          <cell r="AI461">
            <v>0.86085648150037741</v>
          </cell>
        </row>
        <row r="462">
          <cell r="AG462" t="str">
            <v>Ogden Ave &amp; Congress Pkwy</v>
          </cell>
          <cell r="AH462">
            <v>50</v>
          </cell>
          <cell r="AI462">
            <v>0.75456018518161727</v>
          </cell>
        </row>
        <row r="463">
          <cell r="AG463" t="str">
            <v>Racine Ave &amp; 13th St</v>
          </cell>
          <cell r="AH463">
            <v>49</v>
          </cell>
          <cell r="AI463">
            <v>1.3515856481535593</v>
          </cell>
        </row>
        <row r="464">
          <cell r="AG464" t="str">
            <v>Wolcott Ave &amp; Fargo Ave</v>
          </cell>
          <cell r="AH464">
            <v>49</v>
          </cell>
          <cell r="AI464">
            <v>2.4856597222678829</v>
          </cell>
        </row>
        <row r="465">
          <cell r="AG465" t="str">
            <v>Dorchester Ave &amp; 49th St</v>
          </cell>
          <cell r="AH465">
            <v>49</v>
          </cell>
          <cell r="AI465">
            <v>1.6330092592615983</v>
          </cell>
        </row>
        <row r="466">
          <cell r="AG466" t="str">
            <v>Archer (Damen) Ave &amp; 37th St</v>
          </cell>
          <cell r="AH466">
            <v>49</v>
          </cell>
          <cell r="AI466">
            <v>1.4625925926447962</v>
          </cell>
        </row>
        <row r="467">
          <cell r="AG467" t="str">
            <v>Keystone Ave &amp; Montrose Ave</v>
          </cell>
          <cell r="AH467">
            <v>49</v>
          </cell>
          <cell r="AI467">
            <v>1.2476736111348146</v>
          </cell>
        </row>
        <row r="468">
          <cell r="AG468" t="str">
            <v>Cherry Ave &amp; Blackhawk St</v>
          </cell>
          <cell r="AH468">
            <v>48</v>
          </cell>
          <cell r="AI468">
            <v>0.90385416665958473</v>
          </cell>
        </row>
        <row r="469">
          <cell r="AG469" t="str">
            <v>Big Marsh Park</v>
          </cell>
          <cell r="AH469">
            <v>48</v>
          </cell>
          <cell r="AI469">
            <v>1.5616319444525288</v>
          </cell>
        </row>
        <row r="470">
          <cell r="AG470" t="str">
            <v>Central Park Ave &amp; Ogden Ave</v>
          </cell>
          <cell r="AH470">
            <v>48</v>
          </cell>
          <cell r="AI470">
            <v>1.7383449073895463</v>
          </cell>
        </row>
        <row r="471">
          <cell r="AG471" t="str">
            <v>Manor Ave &amp; Leland Ave</v>
          </cell>
          <cell r="AH471">
            <v>47</v>
          </cell>
          <cell r="AI471">
            <v>1.0559143518476048</v>
          </cell>
        </row>
        <row r="472">
          <cell r="AG472" t="str">
            <v>Austin Blvd &amp; Chicago Ave</v>
          </cell>
          <cell r="AH472">
            <v>46</v>
          </cell>
          <cell r="AI472">
            <v>1.4457407407753635</v>
          </cell>
        </row>
        <row r="473">
          <cell r="AG473" t="str">
            <v>Union Ave &amp; Root St</v>
          </cell>
          <cell r="AH473">
            <v>46</v>
          </cell>
          <cell r="AI473">
            <v>1.5354513888887595</v>
          </cell>
        </row>
        <row r="474">
          <cell r="AG474" t="str">
            <v>DuSable Museum</v>
          </cell>
          <cell r="AH474">
            <v>45</v>
          </cell>
          <cell r="AI474">
            <v>1.8383333333404153</v>
          </cell>
        </row>
        <row r="475">
          <cell r="AG475" t="str">
            <v>South Shore Dr &amp; 74th St</v>
          </cell>
          <cell r="AH475">
            <v>45</v>
          </cell>
          <cell r="AI475">
            <v>2.075856481482333</v>
          </cell>
        </row>
        <row r="476">
          <cell r="AG476" t="str">
            <v>Racine Ave &amp; 35th St</v>
          </cell>
          <cell r="AH476">
            <v>45</v>
          </cell>
          <cell r="AI476">
            <v>0.53787037036090624</v>
          </cell>
        </row>
        <row r="477">
          <cell r="AG477" t="str">
            <v>Drake Ave &amp; Addison St</v>
          </cell>
          <cell r="AH477">
            <v>45</v>
          </cell>
          <cell r="AI477">
            <v>0.73464120367862051</v>
          </cell>
        </row>
        <row r="478">
          <cell r="AG478" t="str">
            <v>Kildare Ave &amp; Montrose Ave</v>
          </cell>
          <cell r="AH478">
            <v>45</v>
          </cell>
          <cell r="AI478">
            <v>1.6945949074142845</v>
          </cell>
        </row>
        <row r="479">
          <cell r="AG479" t="str">
            <v>Cottage Grove Ave &amp; 63rd St</v>
          </cell>
          <cell r="AH479">
            <v>44</v>
          </cell>
          <cell r="AI479">
            <v>0.88664351852639811</v>
          </cell>
        </row>
        <row r="480">
          <cell r="AG480" t="str">
            <v>Ogden Ave &amp; Roosevelt Rd</v>
          </cell>
          <cell r="AH480">
            <v>44</v>
          </cell>
          <cell r="AI480">
            <v>2.6499884259173996</v>
          </cell>
        </row>
        <row r="481">
          <cell r="AG481" t="str">
            <v>Kedzie Ave &amp; Lake St</v>
          </cell>
          <cell r="AH481">
            <v>43</v>
          </cell>
          <cell r="AI481">
            <v>0.73506944444670808</v>
          </cell>
        </row>
        <row r="482">
          <cell r="AG482" t="str">
            <v>Kedzie Ave &amp; Bryn Mawr Ave</v>
          </cell>
          <cell r="AH482">
            <v>43</v>
          </cell>
          <cell r="AI482">
            <v>1.4518171295931097</v>
          </cell>
        </row>
        <row r="483">
          <cell r="AG483" t="str">
            <v>Halsted St &amp; 37th St</v>
          </cell>
          <cell r="AH483">
            <v>42</v>
          </cell>
          <cell r="AI483">
            <v>1.2429282407392748</v>
          </cell>
        </row>
        <row r="484">
          <cell r="AG484" t="str">
            <v>Perry Ave &amp; 69th St</v>
          </cell>
          <cell r="AH484">
            <v>41</v>
          </cell>
          <cell r="AI484">
            <v>8.7264814814698184</v>
          </cell>
        </row>
        <row r="485">
          <cell r="AG485" t="str">
            <v>Leavitt St &amp; Archer Ave</v>
          </cell>
          <cell r="AH485">
            <v>40</v>
          </cell>
          <cell r="AI485">
            <v>0.72166666668636026</v>
          </cell>
        </row>
        <row r="486">
          <cell r="AG486" t="str">
            <v>California Ave &amp; 21st St</v>
          </cell>
          <cell r="AH486">
            <v>40</v>
          </cell>
          <cell r="AI486">
            <v>1.8291782407468418</v>
          </cell>
        </row>
        <row r="487">
          <cell r="AG487" t="str">
            <v>Eberhart Ave &amp; 61st St</v>
          </cell>
          <cell r="AH487">
            <v>40</v>
          </cell>
          <cell r="AI487">
            <v>1.0648263888724614</v>
          </cell>
        </row>
        <row r="488">
          <cell r="AG488" t="str">
            <v>Washtenaw Ave &amp; Ogden Ave</v>
          </cell>
          <cell r="AH488">
            <v>40</v>
          </cell>
          <cell r="AI488">
            <v>0.58509259262064006</v>
          </cell>
        </row>
        <row r="489">
          <cell r="AG489" t="str">
            <v>Lawndale Ave &amp; 111th St</v>
          </cell>
          <cell r="AH489">
            <v>40</v>
          </cell>
          <cell r="AI489">
            <v>1.5807523148105247</v>
          </cell>
        </row>
        <row r="490">
          <cell r="AG490" t="str">
            <v>Pulaski Rd &amp; Eddy St (Temp)</v>
          </cell>
          <cell r="AH490">
            <v>39</v>
          </cell>
          <cell r="AI490">
            <v>0.84755787036556285</v>
          </cell>
        </row>
        <row r="491">
          <cell r="AG491" t="str">
            <v>Prospect Sq &amp; 91st St</v>
          </cell>
          <cell r="AH491">
            <v>38</v>
          </cell>
          <cell r="AI491">
            <v>1.7801041666680248</v>
          </cell>
        </row>
        <row r="492">
          <cell r="AG492" t="str">
            <v>St. Louis Ave &amp; Balmoral Ave</v>
          </cell>
          <cell r="AH492">
            <v>38</v>
          </cell>
          <cell r="AI492">
            <v>1.0010300926078344</v>
          </cell>
        </row>
        <row r="493">
          <cell r="AG493" t="str">
            <v>Stony Island Ave &amp; 71st St</v>
          </cell>
          <cell r="AH493">
            <v>38</v>
          </cell>
          <cell r="AI493">
            <v>1.1107638888788642</v>
          </cell>
        </row>
        <row r="494">
          <cell r="AG494" t="str">
            <v>Greenwood Ave &amp; 97th St</v>
          </cell>
          <cell r="AH494">
            <v>38</v>
          </cell>
          <cell r="AI494">
            <v>2.2999421296553919</v>
          </cell>
        </row>
        <row r="495">
          <cell r="AG495" t="str">
            <v>Lincolnwood Dr &amp; Central St</v>
          </cell>
          <cell r="AH495">
            <v>37</v>
          </cell>
          <cell r="AI495">
            <v>21.282245370413875</v>
          </cell>
        </row>
        <row r="496">
          <cell r="AG496" t="str">
            <v>N Sheffield Ave &amp; W Wellington Ave</v>
          </cell>
          <cell r="AH496">
            <v>37</v>
          </cell>
          <cell r="AI496">
            <v>0.43053240742301568</v>
          </cell>
        </row>
        <row r="497">
          <cell r="AG497" t="str">
            <v>State St &amp; 95th St</v>
          </cell>
          <cell r="AH497">
            <v>36</v>
          </cell>
          <cell r="AI497">
            <v>2.0428587963397149</v>
          </cell>
        </row>
        <row r="498">
          <cell r="AG498" t="str">
            <v>Ridge Blvd &amp; Howard St</v>
          </cell>
          <cell r="AH498">
            <v>36</v>
          </cell>
          <cell r="AI498">
            <v>0.52481481483118841</v>
          </cell>
        </row>
        <row r="499">
          <cell r="AG499" t="str">
            <v>Elmwood Ave &amp; Austin St</v>
          </cell>
          <cell r="AH499">
            <v>36</v>
          </cell>
          <cell r="AI499">
            <v>0.67846064815239515</v>
          </cell>
        </row>
        <row r="500">
          <cell r="AG500" t="str">
            <v>Kedzie Ave &amp; Chicago Ave</v>
          </cell>
          <cell r="AH500">
            <v>36</v>
          </cell>
          <cell r="AI500">
            <v>1.6709259259441751</v>
          </cell>
        </row>
        <row r="501">
          <cell r="AG501" t="str">
            <v>Wabash Ave &amp; 87th St</v>
          </cell>
          <cell r="AH501">
            <v>36</v>
          </cell>
          <cell r="AI501">
            <v>0.5215740740968613</v>
          </cell>
        </row>
        <row r="502">
          <cell r="AG502" t="str">
            <v>Jeffery Blvd &amp; 71st St</v>
          </cell>
          <cell r="AH502">
            <v>35</v>
          </cell>
          <cell r="AI502">
            <v>1.4457986111447099</v>
          </cell>
        </row>
        <row r="503">
          <cell r="AG503" t="str">
            <v>Dodge Ave &amp; Mulford St</v>
          </cell>
          <cell r="AH503">
            <v>35</v>
          </cell>
          <cell r="AI503">
            <v>1.7564467592601432</v>
          </cell>
        </row>
        <row r="504">
          <cell r="AG504" t="str">
            <v>MLK Jr Dr &amp; 56th St</v>
          </cell>
          <cell r="AH504">
            <v>35</v>
          </cell>
          <cell r="AI504">
            <v>1.5647800926017226</v>
          </cell>
        </row>
        <row r="505">
          <cell r="AG505" t="str">
            <v>N Southport Ave &amp; W Newport Ave</v>
          </cell>
          <cell r="AH505">
            <v>35</v>
          </cell>
          <cell r="AI505">
            <v>0.29434027776005678</v>
          </cell>
        </row>
        <row r="506">
          <cell r="AG506" t="str">
            <v>Rainbow Beach</v>
          </cell>
          <cell r="AH506">
            <v>34</v>
          </cell>
          <cell r="AI506">
            <v>0.83555555556813488</v>
          </cell>
        </row>
        <row r="507">
          <cell r="AG507" t="str">
            <v>Oakley Ave &amp; Touhy Ave</v>
          </cell>
          <cell r="AH507">
            <v>34</v>
          </cell>
          <cell r="AI507">
            <v>0.55231481482042</v>
          </cell>
        </row>
        <row r="508">
          <cell r="AG508" t="str">
            <v>Milwaukee Ave &amp; Cuyler Ave</v>
          </cell>
          <cell r="AH508">
            <v>33</v>
          </cell>
          <cell r="AI508">
            <v>0.92158564817509614</v>
          </cell>
        </row>
        <row r="509">
          <cell r="AG509" t="str">
            <v>Princeton Ave &amp; 47th St</v>
          </cell>
          <cell r="AH509">
            <v>33</v>
          </cell>
          <cell r="AI509">
            <v>0.42020833329297602</v>
          </cell>
        </row>
        <row r="510">
          <cell r="AG510" t="str">
            <v>Vernon Ave &amp; 75th St</v>
          </cell>
          <cell r="AH510">
            <v>32</v>
          </cell>
          <cell r="AI510">
            <v>0.66545138887158828</v>
          </cell>
        </row>
        <row r="511">
          <cell r="AG511" t="str">
            <v>Cottage Grove Ave &amp; 78th St</v>
          </cell>
          <cell r="AH511">
            <v>32</v>
          </cell>
          <cell r="AI511">
            <v>1.931712962956226</v>
          </cell>
        </row>
        <row r="512">
          <cell r="AG512" t="str">
            <v>Western Ave &amp; 24th St</v>
          </cell>
          <cell r="AH512">
            <v>32</v>
          </cell>
          <cell r="AI512">
            <v>0.5850694444598048</v>
          </cell>
        </row>
        <row r="513">
          <cell r="AG513" t="str">
            <v>Clark St &amp; Jarvis Ave</v>
          </cell>
          <cell r="AH513">
            <v>32</v>
          </cell>
          <cell r="AI513">
            <v>2.7899768518691417</v>
          </cell>
        </row>
        <row r="514">
          <cell r="AG514" t="str">
            <v>Kilbourn Ave &amp; Milwaukee Ave</v>
          </cell>
          <cell r="AH514">
            <v>32</v>
          </cell>
          <cell r="AI514">
            <v>0.51692129632283468</v>
          </cell>
        </row>
        <row r="515">
          <cell r="AG515" t="str">
            <v>Sacramento Blvd &amp; Franklin Blvd</v>
          </cell>
          <cell r="AH515">
            <v>31</v>
          </cell>
          <cell r="AI515">
            <v>15.781087962946913</v>
          </cell>
        </row>
        <row r="516">
          <cell r="AG516" t="str">
            <v>Homewood Ave &amp; 115th St</v>
          </cell>
          <cell r="AH516">
            <v>31</v>
          </cell>
          <cell r="AI516">
            <v>0.58857638890913222</v>
          </cell>
        </row>
        <row r="517">
          <cell r="AG517" t="str">
            <v>Phillips Ave &amp; 79th St</v>
          </cell>
          <cell r="AH517">
            <v>30</v>
          </cell>
          <cell r="AI517">
            <v>2.3399652777516167</v>
          </cell>
        </row>
        <row r="518">
          <cell r="AG518" t="str">
            <v>Western Blvd &amp; 48th Pl</v>
          </cell>
          <cell r="AH518">
            <v>30</v>
          </cell>
          <cell r="AI518">
            <v>1.0943749999714782</v>
          </cell>
        </row>
        <row r="519">
          <cell r="AG519" t="str">
            <v>Normal Ave &amp; Archer Ave</v>
          </cell>
          <cell r="AH519">
            <v>29</v>
          </cell>
          <cell r="AI519">
            <v>0.31699074074276723</v>
          </cell>
        </row>
        <row r="520">
          <cell r="AG520" t="str">
            <v>Major Taylor Trail &amp; 124th St</v>
          </cell>
          <cell r="AH520">
            <v>29</v>
          </cell>
          <cell r="AI520">
            <v>1.6416782407468418</v>
          </cell>
        </row>
        <row r="521">
          <cell r="AG521" t="str">
            <v>Halsted St &amp; 47th Pl</v>
          </cell>
          <cell r="AH521">
            <v>29</v>
          </cell>
          <cell r="AI521">
            <v>0.92348379630129784</v>
          </cell>
        </row>
        <row r="522">
          <cell r="AG522" t="str">
            <v>Knox Ave &amp; Montrose Ave</v>
          </cell>
          <cell r="AH522">
            <v>28</v>
          </cell>
          <cell r="AI522">
            <v>0.68483796297368826</v>
          </cell>
        </row>
        <row r="523">
          <cell r="AG523" t="str">
            <v>Western Ave &amp; Lunt Ave</v>
          </cell>
          <cell r="AH523">
            <v>28</v>
          </cell>
          <cell r="AI523">
            <v>0.7691087962812162</v>
          </cell>
        </row>
        <row r="524">
          <cell r="AG524" t="str">
            <v>Clark St &amp; Touhy Ave</v>
          </cell>
          <cell r="AH524">
            <v>28</v>
          </cell>
          <cell r="AI524">
            <v>0.45841435185138835</v>
          </cell>
        </row>
        <row r="525">
          <cell r="AG525" t="str">
            <v>Ashland Ave &amp; Archer Ave</v>
          </cell>
          <cell r="AH525">
            <v>28</v>
          </cell>
          <cell r="AI525">
            <v>3.3079282407270512</v>
          </cell>
        </row>
        <row r="526">
          <cell r="AG526" t="str">
            <v>MLK Jr Dr &amp; 63rd St</v>
          </cell>
          <cell r="AH526">
            <v>28</v>
          </cell>
          <cell r="AI526">
            <v>0.69337962961435551</v>
          </cell>
        </row>
        <row r="527">
          <cell r="AG527" t="str">
            <v>Austin Blvd &amp; Lake St</v>
          </cell>
          <cell r="AH527">
            <v>27</v>
          </cell>
          <cell r="AI527">
            <v>0.90288194443564862</v>
          </cell>
        </row>
        <row r="528">
          <cell r="AG528" t="str">
            <v>Indiana Ave &amp; 40th St</v>
          </cell>
          <cell r="AH528">
            <v>27</v>
          </cell>
          <cell r="AI528">
            <v>1.1225462962829624</v>
          </cell>
        </row>
        <row r="529">
          <cell r="AG529" t="str">
            <v>Austin Blvd &amp; Madison St</v>
          </cell>
          <cell r="AH529">
            <v>27</v>
          </cell>
          <cell r="AI529">
            <v>1.8171412037190748</v>
          </cell>
        </row>
        <row r="530">
          <cell r="AG530" t="str">
            <v>State St &amp; 79th St</v>
          </cell>
          <cell r="AH530">
            <v>27</v>
          </cell>
          <cell r="AI530">
            <v>0.70991898146166932</v>
          </cell>
        </row>
        <row r="531">
          <cell r="AG531" t="str">
            <v>Kilbourn Ave &amp; Irving Park Rd</v>
          </cell>
          <cell r="AH531">
            <v>26</v>
          </cell>
          <cell r="AI531">
            <v>0.56958333332295297</v>
          </cell>
        </row>
        <row r="532">
          <cell r="AG532" t="str">
            <v>Stony Island Ave &amp; South Chicago Ave</v>
          </cell>
          <cell r="AH532">
            <v>26</v>
          </cell>
          <cell r="AI532">
            <v>0.30009259258076781</v>
          </cell>
        </row>
        <row r="533">
          <cell r="AG533" t="str">
            <v>Kedzie Ave &amp; Roosevelt Rd</v>
          </cell>
          <cell r="AH533">
            <v>26</v>
          </cell>
          <cell r="AI533">
            <v>0.64287037037865957</v>
          </cell>
        </row>
        <row r="534">
          <cell r="AG534" t="str">
            <v>Central Ave &amp; Lake St</v>
          </cell>
          <cell r="AH534">
            <v>25</v>
          </cell>
          <cell r="AI534">
            <v>0.33604166666191304</v>
          </cell>
        </row>
        <row r="535">
          <cell r="AG535" t="str">
            <v>2112 W Peterson Ave</v>
          </cell>
          <cell r="AH535">
            <v>25</v>
          </cell>
          <cell r="AI535">
            <v>0.64635416666715173</v>
          </cell>
        </row>
        <row r="536">
          <cell r="AG536" t="str">
            <v>State St &amp; 123rd St</v>
          </cell>
          <cell r="AH536">
            <v>25</v>
          </cell>
          <cell r="AI536">
            <v>0.53229166668461403</v>
          </cell>
        </row>
        <row r="537">
          <cell r="AG537" t="str">
            <v>Damen Ave &amp; Coulter St</v>
          </cell>
          <cell r="AH537">
            <v>25</v>
          </cell>
          <cell r="AI537">
            <v>0.45040509259706596</v>
          </cell>
        </row>
        <row r="538">
          <cell r="AG538" t="str">
            <v>Fairfield Ave &amp; Roosevelt Rd</v>
          </cell>
          <cell r="AH538">
            <v>25</v>
          </cell>
          <cell r="AI538">
            <v>1.6999421296277433</v>
          </cell>
        </row>
        <row r="539">
          <cell r="AG539" t="str">
            <v>Eggleston Ave &amp; 69th St</v>
          </cell>
          <cell r="AH539">
            <v>25</v>
          </cell>
          <cell r="AI539">
            <v>0.24758101851330139</v>
          </cell>
        </row>
        <row r="540">
          <cell r="AG540" t="str">
            <v>Jeffery Blvd &amp; 76th St</v>
          </cell>
          <cell r="AH540">
            <v>24</v>
          </cell>
          <cell r="AI540">
            <v>9.5864467592618894</v>
          </cell>
        </row>
        <row r="541">
          <cell r="AG541" t="str">
            <v>Yates Blvd &amp; 75th St</v>
          </cell>
          <cell r="AH541">
            <v>24</v>
          </cell>
          <cell r="AI541">
            <v>4.8424305555381579</v>
          </cell>
        </row>
        <row r="542">
          <cell r="AG542" t="str">
            <v>Princeton Ave &amp; Garfield Blvd</v>
          </cell>
          <cell r="AH542">
            <v>24</v>
          </cell>
          <cell r="AI542">
            <v>0.25910879631555872</v>
          </cell>
        </row>
        <row r="543">
          <cell r="AG543" t="str">
            <v>Dodge Ave &amp; Main St</v>
          </cell>
          <cell r="AH543">
            <v>24</v>
          </cell>
          <cell r="AI543">
            <v>0.45417824071773794</v>
          </cell>
        </row>
        <row r="544">
          <cell r="AG544" t="str">
            <v>Burnham Greenway &amp; 105th St</v>
          </cell>
          <cell r="AH544">
            <v>23</v>
          </cell>
          <cell r="AI544">
            <v>3.7425231481538503</v>
          </cell>
        </row>
        <row r="545">
          <cell r="AG545" t="str">
            <v>Walden Pkwy &amp; 100th St</v>
          </cell>
          <cell r="AH545">
            <v>23</v>
          </cell>
          <cell r="AI545">
            <v>0.5249537037088885</v>
          </cell>
        </row>
        <row r="546">
          <cell r="AG546" t="str">
            <v>Michigan Ave &amp; 114th St</v>
          </cell>
          <cell r="AH546">
            <v>23</v>
          </cell>
          <cell r="AI546">
            <v>0.61751157406979473</v>
          </cell>
        </row>
        <row r="547">
          <cell r="AG547" t="str">
            <v>Cicero Ave &amp; Lake St</v>
          </cell>
          <cell r="AH547">
            <v>22</v>
          </cell>
          <cell r="AI547">
            <v>3.010601851863612</v>
          </cell>
        </row>
        <row r="548">
          <cell r="AG548" t="str">
            <v>Albany Ave &amp; 26th St</v>
          </cell>
          <cell r="AH548">
            <v>22</v>
          </cell>
          <cell r="AI548">
            <v>0.28567129627481336</v>
          </cell>
        </row>
        <row r="549">
          <cell r="AG549" t="str">
            <v>Dodge Ave &amp; Church St</v>
          </cell>
          <cell r="AH549">
            <v>22</v>
          </cell>
          <cell r="AI549">
            <v>0.61781250001513399</v>
          </cell>
        </row>
        <row r="550">
          <cell r="AG550" t="str">
            <v>Central Ave &amp; Chicago Ave</v>
          </cell>
          <cell r="AH550">
            <v>22</v>
          </cell>
          <cell r="AI550">
            <v>2.1400347222443088</v>
          </cell>
        </row>
        <row r="551">
          <cell r="AG551" t="str">
            <v>Pulaski Rd &amp; Lake St</v>
          </cell>
          <cell r="AH551">
            <v>22</v>
          </cell>
          <cell r="AI551">
            <v>0.75143518520053476</v>
          </cell>
        </row>
        <row r="552">
          <cell r="AG552" t="str">
            <v>Vernon Ave &amp; 79th St</v>
          </cell>
          <cell r="AH552">
            <v>22</v>
          </cell>
          <cell r="AI552">
            <v>1.2847916666942183</v>
          </cell>
        </row>
        <row r="553">
          <cell r="AG553" t="str">
            <v>Ashland Ave &amp; 50th St</v>
          </cell>
          <cell r="AH553">
            <v>22</v>
          </cell>
          <cell r="AI553">
            <v>3.4744444444586406</v>
          </cell>
        </row>
        <row r="554">
          <cell r="AG554" t="str">
            <v>Western Ave &amp; 111th St</v>
          </cell>
          <cell r="AH554">
            <v>21</v>
          </cell>
          <cell r="AI554">
            <v>8.591759259274113</v>
          </cell>
        </row>
        <row r="555">
          <cell r="AG555" t="str">
            <v>Stony Island Ave &amp; 75th St</v>
          </cell>
          <cell r="AH555">
            <v>21</v>
          </cell>
          <cell r="AI555">
            <v>0.65370370371238096</v>
          </cell>
        </row>
        <row r="556">
          <cell r="AG556" t="str">
            <v>Wentworth Ave &amp; 63rd St</v>
          </cell>
          <cell r="AH556">
            <v>21</v>
          </cell>
          <cell r="AI556">
            <v>0.37050925927906064</v>
          </cell>
        </row>
        <row r="557">
          <cell r="AG557" t="str">
            <v>Eberhart Ave &amp; 131st St</v>
          </cell>
          <cell r="AH557">
            <v>21</v>
          </cell>
          <cell r="AI557">
            <v>0.6330787037150003</v>
          </cell>
        </row>
        <row r="558">
          <cell r="AG558" t="str">
            <v>Ridge Blvd &amp; Touhy Ave</v>
          </cell>
          <cell r="AH558">
            <v>21</v>
          </cell>
          <cell r="AI558">
            <v>0.33981481481896481</v>
          </cell>
        </row>
        <row r="559">
          <cell r="AG559" t="str">
            <v>Loomis St &amp; 89th St</v>
          </cell>
          <cell r="AH559">
            <v>21</v>
          </cell>
          <cell r="AI559">
            <v>1.999756944445835</v>
          </cell>
        </row>
        <row r="560">
          <cell r="AG560" t="str">
            <v>Avenue O &amp; 134th St</v>
          </cell>
          <cell r="AH560">
            <v>21</v>
          </cell>
          <cell r="AI560">
            <v>0.87341435182315763</v>
          </cell>
        </row>
        <row r="561">
          <cell r="AG561" t="str">
            <v>W Washington Blvd &amp; N Peoria St</v>
          </cell>
          <cell r="AH561">
            <v>21</v>
          </cell>
          <cell r="AI561">
            <v>0.24023148151172791</v>
          </cell>
        </row>
        <row r="562">
          <cell r="AG562" t="str">
            <v>Wood St &amp; 35th St</v>
          </cell>
          <cell r="AH562">
            <v>20</v>
          </cell>
          <cell r="AI562">
            <v>0.63075231481343508</v>
          </cell>
        </row>
        <row r="563">
          <cell r="AG563" t="str">
            <v>California Ave &amp; 23rd Pl</v>
          </cell>
          <cell r="AH563">
            <v>20</v>
          </cell>
          <cell r="AI563">
            <v>0.35366898145730374</v>
          </cell>
        </row>
        <row r="564">
          <cell r="AG564" t="str">
            <v>Commercial Ave &amp; 130th St</v>
          </cell>
          <cell r="AH564">
            <v>20</v>
          </cell>
          <cell r="AI564">
            <v>1.0009953703629435</v>
          </cell>
        </row>
        <row r="565">
          <cell r="AG565" t="str">
            <v>Pulaski Rd &amp; Congress Pkwy</v>
          </cell>
          <cell r="AH565">
            <v>20</v>
          </cell>
          <cell r="AI565">
            <v>1.6869212962774327</v>
          </cell>
        </row>
        <row r="566">
          <cell r="AG566" t="str">
            <v>Central Park Blvd &amp; 5th Ave</v>
          </cell>
          <cell r="AH566">
            <v>19</v>
          </cell>
          <cell r="AI566">
            <v>0.54021990738692693</v>
          </cell>
        </row>
        <row r="567">
          <cell r="AG567" t="str">
            <v>Kedzie Ave &amp; 110th St</v>
          </cell>
          <cell r="AH567">
            <v>19</v>
          </cell>
          <cell r="AI567">
            <v>0.40548611113626976</v>
          </cell>
        </row>
        <row r="568">
          <cell r="AG568" t="str">
            <v>Elizabeth St &amp; 92nd St</v>
          </cell>
          <cell r="AH568">
            <v>19</v>
          </cell>
          <cell r="AI568">
            <v>1.5864814814776764</v>
          </cell>
        </row>
        <row r="569">
          <cell r="AG569" t="str">
            <v>Dauphin Ave &amp; 103rd St</v>
          </cell>
          <cell r="AH569">
            <v>18</v>
          </cell>
          <cell r="AI569">
            <v>1.409074074072123</v>
          </cell>
        </row>
        <row r="570">
          <cell r="AG570" t="str">
            <v>Major Taylor Trail &amp; 115th St</v>
          </cell>
          <cell r="AH570">
            <v>18</v>
          </cell>
          <cell r="AI570">
            <v>0.47835648148611654</v>
          </cell>
        </row>
        <row r="571">
          <cell r="AG571" t="str">
            <v>Cottage Grove Ave &amp; 111th Pl</v>
          </cell>
          <cell r="AH571">
            <v>18</v>
          </cell>
          <cell r="AI571">
            <v>0.81265046296175569</v>
          </cell>
        </row>
        <row r="572">
          <cell r="AG572" t="str">
            <v>Dauphin Ave &amp; 87th St</v>
          </cell>
          <cell r="AH572">
            <v>18</v>
          </cell>
          <cell r="AI572">
            <v>0.4120833333072369</v>
          </cell>
        </row>
        <row r="573">
          <cell r="AG573" t="str">
            <v>Baltimore Ave &amp; 87th St</v>
          </cell>
          <cell r="AH573">
            <v>18</v>
          </cell>
          <cell r="AI573">
            <v>1.5778240740692127</v>
          </cell>
        </row>
        <row r="574">
          <cell r="AG574" t="str">
            <v>Central Park Ave &amp; 24th St</v>
          </cell>
          <cell r="AH574">
            <v>18</v>
          </cell>
          <cell r="AI574">
            <v>0.97453703702922212</v>
          </cell>
        </row>
        <row r="575">
          <cell r="AG575" t="str">
            <v>Greenwood Ave &amp; 79th St</v>
          </cell>
          <cell r="AH575">
            <v>17</v>
          </cell>
          <cell r="AI575">
            <v>0.34486111113074003</v>
          </cell>
        </row>
        <row r="576">
          <cell r="AG576" t="str">
            <v>Stony Island Ave &amp; 82nd St</v>
          </cell>
          <cell r="AH576">
            <v>17</v>
          </cell>
          <cell r="AI576">
            <v>0.29512731480645016</v>
          </cell>
        </row>
        <row r="577">
          <cell r="AG577" t="str">
            <v>Stewart Ave &amp; 83rd St</v>
          </cell>
          <cell r="AH577">
            <v>17</v>
          </cell>
          <cell r="AI577">
            <v>0.88725694444292458</v>
          </cell>
        </row>
        <row r="578">
          <cell r="AG578" t="str">
            <v>W Armitage Ave &amp; N Sheffield Ave</v>
          </cell>
          <cell r="AH578">
            <v>17</v>
          </cell>
          <cell r="AI578">
            <v>0.184988425928168</v>
          </cell>
        </row>
        <row r="579">
          <cell r="AG579" t="str">
            <v>Ashland Ave &amp; McDowell Ave</v>
          </cell>
          <cell r="AH579">
            <v>17</v>
          </cell>
          <cell r="AI579">
            <v>0.22559027776878793</v>
          </cell>
        </row>
        <row r="580">
          <cell r="AG580" t="str">
            <v>Chicago State University</v>
          </cell>
          <cell r="AH580">
            <v>17</v>
          </cell>
          <cell r="AI580">
            <v>3.2913773148175096</v>
          </cell>
        </row>
        <row r="581">
          <cell r="AG581" t="str">
            <v>Commercial Ave &amp; 100th St</v>
          </cell>
          <cell r="AH581">
            <v>16</v>
          </cell>
          <cell r="AI581">
            <v>0.56504629630217096</v>
          </cell>
        </row>
        <row r="582">
          <cell r="AG582" t="str">
            <v>Halsted St &amp; 96th St</v>
          </cell>
          <cell r="AH582">
            <v>16</v>
          </cell>
          <cell r="AI582">
            <v>1.2726736111071659</v>
          </cell>
        </row>
        <row r="583">
          <cell r="AG583" t="str">
            <v>Hale Ave &amp; 107th St</v>
          </cell>
          <cell r="AH583">
            <v>16</v>
          </cell>
          <cell r="AI583">
            <v>0.42152777776937</v>
          </cell>
        </row>
        <row r="584">
          <cell r="AG584" t="str">
            <v>Halsted St &amp; 104th St</v>
          </cell>
          <cell r="AH584">
            <v>16</v>
          </cell>
          <cell r="AI584">
            <v>0.3125925925996853</v>
          </cell>
        </row>
        <row r="585">
          <cell r="AG585" t="str">
            <v>Kedzie Ave &amp; Harrison St</v>
          </cell>
          <cell r="AH585">
            <v>16</v>
          </cell>
          <cell r="AI585">
            <v>0.49552083334856434</v>
          </cell>
        </row>
        <row r="586">
          <cell r="AG586" t="str">
            <v>Summit Ave &amp; 86th St</v>
          </cell>
          <cell r="AH586">
            <v>16</v>
          </cell>
          <cell r="AI586">
            <v>2.479803240748879</v>
          </cell>
        </row>
        <row r="587">
          <cell r="AG587" t="str">
            <v>Cottage Grove Ave &amp; 83rd St</v>
          </cell>
          <cell r="AH587">
            <v>15</v>
          </cell>
          <cell r="AI587">
            <v>0.57771990742185153</v>
          </cell>
        </row>
        <row r="588">
          <cell r="AG588" t="str">
            <v>Cicero Ave &amp; Quincy St</v>
          </cell>
          <cell r="AH588">
            <v>15</v>
          </cell>
          <cell r="AI588">
            <v>2.5331597222102573</v>
          </cell>
        </row>
        <row r="589">
          <cell r="AG589" t="str">
            <v>Exchange Ave &amp; 79th St</v>
          </cell>
          <cell r="AH589">
            <v>15</v>
          </cell>
          <cell r="AI589">
            <v>0.61262731482565869</v>
          </cell>
        </row>
        <row r="590">
          <cell r="AG590" t="str">
            <v>Hermitage Ave &amp; Polk St</v>
          </cell>
          <cell r="AH590">
            <v>15</v>
          </cell>
          <cell r="AI590">
            <v>0.31017361109843478</v>
          </cell>
        </row>
        <row r="591">
          <cell r="AG591" t="str">
            <v>Loomis Blvd &amp; 84th St</v>
          </cell>
          <cell r="AH591">
            <v>14</v>
          </cell>
          <cell r="AI591">
            <v>7.8350231481526862</v>
          </cell>
        </row>
        <row r="592">
          <cell r="AG592" t="str">
            <v>Halsted St &amp; 111th St</v>
          </cell>
          <cell r="AH592">
            <v>14</v>
          </cell>
          <cell r="AI592">
            <v>2.4753472222146229</v>
          </cell>
        </row>
        <row r="593">
          <cell r="AG593" t="str">
            <v>Cottage Grove Ave &amp; 67th St</v>
          </cell>
          <cell r="AH593">
            <v>14</v>
          </cell>
          <cell r="AI593">
            <v>0.33166666666511446</v>
          </cell>
        </row>
        <row r="594">
          <cell r="AG594" t="str">
            <v>Ada St &amp; 113th St</v>
          </cell>
          <cell r="AH594">
            <v>14</v>
          </cell>
          <cell r="AI594">
            <v>0.73896990739740431</v>
          </cell>
        </row>
        <row r="595">
          <cell r="AG595" t="str">
            <v>Avenue O &amp; 118th St</v>
          </cell>
          <cell r="AH595">
            <v>14</v>
          </cell>
          <cell r="AI595">
            <v>0.41281249996973202</v>
          </cell>
        </row>
        <row r="596">
          <cell r="AG596" t="str">
            <v>Halsted &amp; 63rd - Kennedy-King Vaccination Site</v>
          </cell>
          <cell r="AH596">
            <v>14</v>
          </cell>
          <cell r="AI596">
            <v>0.14315972221811535</v>
          </cell>
        </row>
        <row r="597">
          <cell r="AG597" t="str">
            <v>Western Ave &amp; 104th St</v>
          </cell>
          <cell r="AH597">
            <v>14</v>
          </cell>
          <cell r="AI597">
            <v>0.41354166665405501</v>
          </cell>
        </row>
        <row r="598">
          <cell r="AG598" t="str">
            <v>Halsted St &amp; 78th St</v>
          </cell>
          <cell r="AH598">
            <v>14</v>
          </cell>
          <cell r="AI598">
            <v>1.3193055555457249</v>
          </cell>
        </row>
        <row r="599">
          <cell r="AG599" t="str">
            <v>Houston Ave &amp; 92nd St</v>
          </cell>
          <cell r="AH599">
            <v>14</v>
          </cell>
          <cell r="AI599">
            <v>0.48484953703882638</v>
          </cell>
        </row>
        <row r="600">
          <cell r="AG600" t="str">
            <v>South Chicago Ave &amp; 83rd St</v>
          </cell>
          <cell r="AH600">
            <v>14</v>
          </cell>
          <cell r="AI600">
            <v>1.177280092604633</v>
          </cell>
        </row>
        <row r="601">
          <cell r="AG601" t="str">
            <v>Indiana Ave &amp; 103rd St</v>
          </cell>
          <cell r="AH601">
            <v>13</v>
          </cell>
          <cell r="AI601">
            <v>0.23341435185284354</v>
          </cell>
        </row>
        <row r="602">
          <cell r="AG602" t="str">
            <v>Ellis Ave &amp; 83rd St</v>
          </cell>
          <cell r="AH602">
            <v>13</v>
          </cell>
          <cell r="AI602">
            <v>0.2567824074139935</v>
          </cell>
        </row>
        <row r="603">
          <cell r="AG603" t="str">
            <v>May St &amp; 69th St</v>
          </cell>
          <cell r="AH603">
            <v>13</v>
          </cell>
          <cell r="AI603">
            <v>1.3957638888823567</v>
          </cell>
        </row>
        <row r="604">
          <cell r="AG604" t="str">
            <v>Vernon Ave &amp; 107th St</v>
          </cell>
          <cell r="AH604">
            <v>13</v>
          </cell>
          <cell r="AI604">
            <v>0.31530092591856373</v>
          </cell>
        </row>
        <row r="605">
          <cell r="AG605" t="str">
            <v>State St &amp; 54th St</v>
          </cell>
          <cell r="AH605">
            <v>13</v>
          </cell>
          <cell r="AI605">
            <v>0.12021990740322508</v>
          </cell>
        </row>
        <row r="606">
          <cell r="AG606" t="str">
            <v>Kedzie Ave &amp; 21st St</v>
          </cell>
          <cell r="AH606">
            <v>13</v>
          </cell>
          <cell r="AI606">
            <v>0.41659722223266726</v>
          </cell>
        </row>
        <row r="607">
          <cell r="AG607" t="str">
            <v>State St &amp; Pershing Rd</v>
          </cell>
          <cell r="AH607">
            <v>13</v>
          </cell>
          <cell r="AI607">
            <v>0.25311342593340669</v>
          </cell>
        </row>
        <row r="608">
          <cell r="AG608" t="str">
            <v>Shields Ave &amp; 43rd St</v>
          </cell>
          <cell r="AH608">
            <v>13</v>
          </cell>
          <cell r="AI608">
            <v>0.33627314815385034</v>
          </cell>
        </row>
        <row r="609">
          <cell r="AG609" t="str">
            <v>Bradley Park</v>
          </cell>
          <cell r="AH609">
            <v>13</v>
          </cell>
          <cell r="AI609">
            <v>0.49445601853949483</v>
          </cell>
        </row>
        <row r="610">
          <cell r="AG610" t="str">
            <v>Ashland Ave &amp; Pershing Rd</v>
          </cell>
          <cell r="AH610">
            <v>13</v>
          </cell>
          <cell r="AI610">
            <v>0.1133333333345945</v>
          </cell>
        </row>
        <row r="611">
          <cell r="AG611" t="str">
            <v>Commercial Ave &amp; 83rd St</v>
          </cell>
          <cell r="AH611">
            <v>12</v>
          </cell>
          <cell r="AI611">
            <v>0.46942129629314877</v>
          </cell>
        </row>
        <row r="612">
          <cell r="AG612" t="str">
            <v>Eberhart Ave &amp; 91st St</v>
          </cell>
          <cell r="AH612">
            <v>12</v>
          </cell>
          <cell r="AI612">
            <v>0.66218749999825377</v>
          </cell>
        </row>
        <row r="613">
          <cell r="AG613" t="str">
            <v>Kostner Ave &amp; Adams St</v>
          </cell>
          <cell r="AH613">
            <v>12</v>
          </cell>
          <cell r="AI613">
            <v>0.29396990739041939</v>
          </cell>
        </row>
        <row r="614">
          <cell r="AG614" t="str">
            <v>Kenton Ave &amp; Madison St</v>
          </cell>
          <cell r="AH614">
            <v>11</v>
          </cell>
          <cell r="AI614">
            <v>0.78454861111094942</v>
          </cell>
        </row>
        <row r="615">
          <cell r="AG615" t="str">
            <v>Marquette Ave &amp; 89th St</v>
          </cell>
          <cell r="AH615">
            <v>11</v>
          </cell>
          <cell r="AI615">
            <v>1.2782407407503342</v>
          </cell>
        </row>
        <row r="616">
          <cell r="AG616" t="str">
            <v>Evans Ave &amp; 75th St</v>
          </cell>
          <cell r="AH616">
            <v>11</v>
          </cell>
          <cell r="AI616">
            <v>2.0909027777597657</v>
          </cell>
        </row>
        <row r="617">
          <cell r="AG617" t="str">
            <v>Vincennes Ave &amp; 104th St</v>
          </cell>
          <cell r="AH617">
            <v>11</v>
          </cell>
          <cell r="AI617">
            <v>0.14469907407328719</v>
          </cell>
        </row>
        <row r="618">
          <cell r="AG618" t="str">
            <v>Kedzie Ave &amp; 24th St</v>
          </cell>
          <cell r="AH618">
            <v>11</v>
          </cell>
          <cell r="AI618">
            <v>0.20967592591478024</v>
          </cell>
        </row>
        <row r="619">
          <cell r="AG619" t="str">
            <v>Ashland Ave &amp; 63rd St</v>
          </cell>
          <cell r="AH619">
            <v>11</v>
          </cell>
          <cell r="AI619">
            <v>1.4826388888759539</v>
          </cell>
        </row>
        <row r="620">
          <cell r="AG620" t="str">
            <v>California Ave &amp; 26th St</v>
          </cell>
          <cell r="AH620">
            <v>11</v>
          </cell>
          <cell r="AI620">
            <v>0.29578703703009523</v>
          </cell>
        </row>
        <row r="621">
          <cell r="AG621" t="str">
            <v>Laramie Ave &amp; Kinzie St</v>
          </cell>
          <cell r="AH621">
            <v>11</v>
          </cell>
          <cell r="AI621">
            <v>2.2575231481532683</v>
          </cell>
        </row>
        <row r="622">
          <cell r="AG622" t="str">
            <v>Phillips Ave &amp; 83rd St</v>
          </cell>
          <cell r="AH622">
            <v>10</v>
          </cell>
          <cell r="AI622">
            <v>1.2375231481419178</v>
          </cell>
        </row>
        <row r="623">
          <cell r="AG623" t="str">
            <v>Halsted St &amp; 73rd St</v>
          </cell>
          <cell r="AH623">
            <v>10</v>
          </cell>
          <cell r="AI623">
            <v>0.31854166666016681</v>
          </cell>
        </row>
        <row r="624">
          <cell r="AG624" t="str">
            <v>Hoyne Ave &amp; 47th St</v>
          </cell>
          <cell r="AH624">
            <v>10</v>
          </cell>
          <cell r="AI624">
            <v>0.37291666665987577</v>
          </cell>
        </row>
        <row r="625">
          <cell r="AG625" t="str">
            <v>East End Ave &amp; 87th St</v>
          </cell>
          <cell r="AH625">
            <v>10</v>
          </cell>
          <cell r="AI625">
            <v>0.19526620370015735</v>
          </cell>
        </row>
        <row r="626">
          <cell r="AG626" t="str">
            <v>Michigan Ave &amp; 71st St</v>
          </cell>
          <cell r="AH626">
            <v>10</v>
          </cell>
          <cell r="AI626">
            <v>0.16495370370830642</v>
          </cell>
        </row>
        <row r="627">
          <cell r="AG627" t="str">
            <v>Millard Ave &amp; 26th St</v>
          </cell>
          <cell r="AH627">
            <v>10</v>
          </cell>
          <cell r="AI627">
            <v>0.1317476851909305</v>
          </cell>
        </row>
        <row r="628">
          <cell r="AG628" t="str">
            <v>N Paulina St &amp; Lincoln Ave</v>
          </cell>
          <cell r="AH628">
            <v>10</v>
          </cell>
          <cell r="AI628">
            <v>0.21193287037749542</v>
          </cell>
        </row>
        <row r="629">
          <cell r="AG629" t="str">
            <v>Throop St &amp; 52nd St</v>
          </cell>
          <cell r="AH629">
            <v>9</v>
          </cell>
          <cell r="AI629">
            <v>0.27534722221025731</v>
          </cell>
        </row>
        <row r="630">
          <cell r="AG630" t="str">
            <v>Ashland Ave &amp; 66th St</v>
          </cell>
          <cell r="AH630">
            <v>9</v>
          </cell>
          <cell r="AI630">
            <v>0.22237268518074416</v>
          </cell>
        </row>
        <row r="631">
          <cell r="AG631" t="str">
            <v>Halsted St &amp; 56th St</v>
          </cell>
          <cell r="AH631">
            <v>9</v>
          </cell>
          <cell r="AI631">
            <v>9.4317129623959772E-2</v>
          </cell>
        </row>
        <row r="632">
          <cell r="AG632" t="str">
            <v>Ashland Ave &amp; 78th St</v>
          </cell>
          <cell r="AH632">
            <v>9</v>
          </cell>
          <cell r="AI632">
            <v>0.1351620370260207</v>
          </cell>
        </row>
        <row r="633">
          <cell r="AG633" t="str">
            <v>Racine Ave &amp; Garfield Blvd</v>
          </cell>
          <cell r="AH633">
            <v>9</v>
          </cell>
          <cell r="AI633">
            <v>0.33828703704057261</v>
          </cell>
        </row>
        <row r="634">
          <cell r="AG634" t="str">
            <v>Hegewisch Metra Station</v>
          </cell>
          <cell r="AH634">
            <v>9</v>
          </cell>
          <cell r="AI634">
            <v>0.23484953703882638</v>
          </cell>
        </row>
        <row r="635">
          <cell r="AG635" t="str">
            <v>Marshfield Ave &amp; 59th St</v>
          </cell>
          <cell r="AH635">
            <v>9</v>
          </cell>
          <cell r="AI635">
            <v>0.31030092592845904</v>
          </cell>
        </row>
        <row r="636">
          <cell r="AG636" t="str">
            <v>Base - 2132 W Hubbard Warehouse</v>
          </cell>
          <cell r="AH636">
            <v>9</v>
          </cell>
          <cell r="AI636">
            <v>6.3819444447290152E-2</v>
          </cell>
        </row>
        <row r="637">
          <cell r="AG637" t="str">
            <v>Central Ave &amp; Harrison St</v>
          </cell>
          <cell r="AH637">
            <v>8</v>
          </cell>
          <cell r="AI637">
            <v>0.26098379630275303</v>
          </cell>
        </row>
        <row r="638">
          <cell r="AG638" t="str">
            <v>Wabash Ave &amp; 83rd St</v>
          </cell>
          <cell r="AH638">
            <v>8</v>
          </cell>
          <cell r="AI638">
            <v>0.19525462961610174</v>
          </cell>
        </row>
        <row r="639">
          <cell r="AG639" t="str">
            <v>Stewart Ave &amp; 63rd St</v>
          </cell>
          <cell r="AH639">
            <v>8</v>
          </cell>
          <cell r="AI639">
            <v>1.1868634259299142</v>
          </cell>
        </row>
        <row r="640">
          <cell r="AG640" t="str">
            <v>Cottage Grove Ave &amp; 71st St</v>
          </cell>
          <cell r="AH640">
            <v>8</v>
          </cell>
          <cell r="AI640">
            <v>6.9282407406717539E-2</v>
          </cell>
        </row>
        <row r="641">
          <cell r="AG641" t="str">
            <v>Clyde Ave &amp; 87th St</v>
          </cell>
          <cell r="AH641">
            <v>8</v>
          </cell>
          <cell r="AI641">
            <v>24.347812500003783</v>
          </cell>
        </row>
        <row r="642">
          <cell r="AG642" t="str">
            <v>Bennett Ave &amp; 79th St</v>
          </cell>
          <cell r="AH642">
            <v>8</v>
          </cell>
          <cell r="AI642">
            <v>9.4901273148061591</v>
          </cell>
        </row>
        <row r="643">
          <cell r="AG643" t="str">
            <v>Marshfield Ave &amp; 44th St</v>
          </cell>
          <cell r="AH643">
            <v>8</v>
          </cell>
          <cell r="AI643">
            <v>0.20773148148145992</v>
          </cell>
        </row>
        <row r="644">
          <cell r="AG644" t="str">
            <v>Morgan St &amp; Pershing Rd</v>
          </cell>
          <cell r="AH644">
            <v>8</v>
          </cell>
          <cell r="AI644">
            <v>0.10707175925927004</v>
          </cell>
        </row>
        <row r="645">
          <cell r="AG645" t="str">
            <v>Elizabeth St &amp; 59th St</v>
          </cell>
          <cell r="AH645">
            <v>8</v>
          </cell>
          <cell r="AI645">
            <v>0.32893518519995268</v>
          </cell>
        </row>
        <row r="646">
          <cell r="AG646" t="str">
            <v>Damen Ave &amp; 51st St</v>
          </cell>
          <cell r="AH646">
            <v>8</v>
          </cell>
          <cell r="AI646">
            <v>8.3981481482624076E-2</v>
          </cell>
        </row>
        <row r="647">
          <cell r="AG647" t="str">
            <v>Halsted St &amp; 69th St</v>
          </cell>
          <cell r="AH647">
            <v>7</v>
          </cell>
          <cell r="AI647">
            <v>0.25028935183945578</v>
          </cell>
        </row>
        <row r="648">
          <cell r="AG648" t="str">
            <v>Damen Ave &amp; 59th St</v>
          </cell>
          <cell r="AH648">
            <v>7</v>
          </cell>
          <cell r="AI648">
            <v>1.0595254629661213</v>
          </cell>
        </row>
        <row r="649">
          <cell r="AG649" t="str">
            <v>Stony Island Ave &amp; 90th St</v>
          </cell>
          <cell r="AH649">
            <v>7</v>
          </cell>
          <cell r="AI649">
            <v>6.3912037039699499E-2</v>
          </cell>
        </row>
        <row r="650">
          <cell r="AG650" t="str">
            <v>Karlov Ave &amp; Madison St</v>
          </cell>
          <cell r="AH650">
            <v>7</v>
          </cell>
          <cell r="AI650">
            <v>9.3148148152977228E-2</v>
          </cell>
        </row>
        <row r="651">
          <cell r="AG651" t="str">
            <v>Wentworth Ave &amp; 104th St</v>
          </cell>
          <cell r="AH651">
            <v>7</v>
          </cell>
          <cell r="AI651">
            <v>9.0196759258105885E-2</v>
          </cell>
        </row>
        <row r="652">
          <cell r="AG652" t="str">
            <v>Laramie Ave &amp; Madison St</v>
          </cell>
          <cell r="AH652">
            <v>7</v>
          </cell>
          <cell r="AI652">
            <v>1.232037037036207</v>
          </cell>
        </row>
        <row r="653">
          <cell r="AG653" t="str">
            <v>N Carpenter St &amp; W Lake St</v>
          </cell>
          <cell r="AH653">
            <v>7</v>
          </cell>
          <cell r="AI653">
            <v>4.1712962964083999E-2</v>
          </cell>
        </row>
        <row r="654">
          <cell r="AG654" t="str">
            <v>Kostner Ave &amp; Lake St</v>
          </cell>
          <cell r="AH654">
            <v>7</v>
          </cell>
          <cell r="AI654">
            <v>0.25225694444816327</v>
          </cell>
        </row>
        <row r="655">
          <cell r="AG655" t="str">
            <v>Halsted St &amp; 51st St</v>
          </cell>
          <cell r="AH655">
            <v>6</v>
          </cell>
          <cell r="AI655">
            <v>0.11317129629605915</v>
          </cell>
        </row>
        <row r="656">
          <cell r="AG656" t="str">
            <v>Central Ave &amp; Madison St</v>
          </cell>
          <cell r="AH656">
            <v>6</v>
          </cell>
          <cell r="AI656">
            <v>0.93924768519354984</v>
          </cell>
        </row>
        <row r="657">
          <cell r="AG657" t="str">
            <v>Eggleston Ave &amp; 92nd St</v>
          </cell>
          <cell r="AH657">
            <v>6</v>
          </cell>
          <cell r="AI657">
            <v>7.890046296233777E-2</v>
          </cell>
        </row>
        <row r="658">
          <cell r="AG658" t="str">
            <v>Seeley Ave &amp; Garfield Blvd</v>
          </cell>
          <cell r="AH658">
            <v>6</v>
          </cell>
          <cell r="AI658">
            <v>1.2003587963044993</v>
          </cell>
        </row>
        <row r="659">
          <cell r="AG659" t="str">
            <v>Calumet Ave &amp; 71st St</v>
          </cell>
          <cell r="AH659">
            <v>6</v>
          </cell>
          <cell r="AI659">
            <v>1.2087847222137498</v>
          </cell>
        </row>
        <row r="660">
          <cell r="AG660" t="str">
            <v>Latrobe Ave &amp; Chicago Ave</v>
          </cell>
          <cell r="AH660">
            <v>6</v>
          </cell>
          <cell r="AI660">
            <v>0.26665509257873055</v>
          </cell>
        </row>
        <row r="661">
          <cell r="AG661" t="str">
            <v>Halsted St &amp; 59th St</v>
          </cell>
          <cell r="AH661">
            <v>6</v>
          </cell>
          <cell r="AI661">
            <v>0.22679398147738539</v>
          </cell>
        </row>
        <row r="662">
          <cell r="AG662" t="str">
            <v>Ewing Ave &amp; Burnham Greenway</v>
          </cell>
          <cell r="AH662">
            <v>5</v>
          </cell>
          <cell r="AI662">
            <v>0.10988425926188938</v>
          </cell>
        </row>
        <row r="663">
          <cell r="AG663" t="str">
            <v>Constance Ave &amp; 95th St</v>
          </cell>
          <cell r="AH663">
            <v>5</v>
          </cell>
          <cell r="AI663">
            <v>0.1196412036952097</v>
          </cell>
        </row>
        <row r="664">
          <cell r="AG664" t="str">
            <v>Vincennes Ave &amp; 75th St</v>
          </cell>
          <cell r="AH664">
            <v>5</v>
          </cell>
          <cell r="AI664">
            <v>9.7962962958263233E-2</v>
          </cell>
        </row>
        <row r="665">
          <cell r="AG665" t="str">
            <v>Ashland Ave &amp; Garfield Blvd</v>
          </cell>
          <cell r="AH665">
            <v>5</v>
          </cell>
          <cell r="AI665">
            <v>0.1754166666578385</v>
          </cell>
        </row>
        <row r="666">
          <cell r="AG666" t="str">
            <v>Rhodes Ave &amp; 71st St</v>
          </cell>
          <cell r="AH666">
            <v>5</v>
          </cell>
          <cell r="AI666">
            <v>1.1213888888960355</v>
          </cell>
        </row>
        <row r="667">
          <cell r="AG667" t="str">
            <v>Altgeld Gardens</v>
          </cell>
          <cell r="AH667">
            <v>4</v>
          </cell>
          <cell r="AI667">
            <v>0.13231481482216623</v>
          </cell>
        </row>
        <row r="668">
          <cell r="AG668" t="str">
            <v>Woodlawn Ave &amp; 75th St</v>
          </cell>
          <cell r="AH668">
            <v>4</v>
          </cell>
          <cell r="AI668">
            <v>0.1004513888983638</v>
          </cell>
        </row>
        <row r="669">
          <cell r="AG669" t="str">
            <v>Laramie Ave &amp; Gladys Ave</v>
          </cell>
          <cell r="AH669">
            <v>4</v>
          </cell>
          <cell r="AI669">
            <v>1.1192361111097853</v>
          </cell>
        </row>
        <row r="670">
          <cell r="AG670" t="str">
            <v>Torrence Ave &amp; 106th St</v>
          </cell>
          <cell r="AH670">
            <v>4</v>
          </cell>
          <cell r="AI670">
            <v>5.4224537037953269E-2</v>
          </cell>
        </row>
        <row r="671">
          <cell r="AG671" t="str">
            <v>Racine Ave &amp; 65th St</v>
          </cell>
          <cell r="AH671">
            <v>3</v>
          </cell>
          <cell r="AI671">
            <v>5.4641203714709263E-2</v>
          </cell>
        </row>
        <row r="672">
          <cell r="AG672" t="str">
            <v>Cicero Ave &amp; Flournoy St</v>
          </cell>
          <cell r="AH672">
            <v>3</v>
          </cell>
          <cell r="AI672">
            <v>1.0553703703699284</v>
          </cell>
        </row>
        <row r="673">
          <cell r="AG673" t="str">
            <v>Ashland Ave &amp; 74th St</v>
          </cell>
          <cell r="AH673">
            <v>3</v>
          </cell>
          <cell r="AI673">
            <v>1.3022337962975143</v>
          </cell>
        </row>
        <row r="674">
          <cell r="AG674" t="str">
            <v>State St &amp; 76th St</v>
          </cell>
          <cell r="AH674">
            <v>3</v>
          </cell>
          <cell r="AI674">
            <v>3.665509259008104E-2</v>
          </cell>
        </row>
        <row r="675">
          <cell r="AG675" t="str">
            <v>Elizabeth St &amp; 47th St</v>
          </cell>
          <cell r="AH675">
            <v>3</v>
          </cell>
          <cell r="AI675">
            <v>1.077916666668898</v>
          </cell>
        </row>
        <row r="676">
          <cell r="AG676" t="str">
            <v>Western &amp; 28th - Velasquez Institute Vaccination Site</v>
          </cell>
          <cell r="AH676">
            <v>3</v>
          </cell>
          <cell r="AI676">
            <v>5.9641203697538003E-2</v>
          </cell>
        </row>
        <row r="677">
          <cell r="AG677" t="str">
            <v>Carpenter St &amp; 63rd St</v>
          </cell>
          <cell r="AH677">
            <v>3</v>
          </cell>
          <cell r="AI677">
            <v>6.1805555560567882E-2</v>
          </cell>
        </row>
        <row r="678">
          <cell r="AG678" t="str">
            <v>Greenwood Ave &amp; 91st St</v>
          </cell>
          <cell r="AH678">
            <v>2</v>
          </cell>
          <cell r="AI678">
            <v>2.5671296294603962E-2</v>
          </cell>
        </row>
        <row r="679">
          <cell r="AG679" t="str">
            <v>Oglesby Ave &amp; 100th St</v>
          </cell>
          <cell r="AH679">
            <v>2</v>
          </cell>
          <cell r="AI679">
            <v>1.174212962963793</v>
          </cell>
        </row>
        <row r="680">
          <cell r="AG680" t="str">
            <v>Kedzie Ave &amp; 104th St</v>
          </cell>
          <cell r="AH680">
            <v>2</v>
          </cell>
          <cell r="AI680">
            <v>5.1770833335467614E-2</v>
          </cell>
        </row>
        <row r="681">
          <cell r="AG681" t="str">
            <v>MLK Jr Dr &amp; 83rd St</v>
          </cell>
          <cell r="AH681">
            <v>2</v>
          </cell>
          <cell r="AI681">
            <v>4.3564814812270924E-2</v>
          </cell>
        </row>
        <row r="682">
          <cell r="AG682" t="str">
            <v>Torrence Ave &amp; 126th Pl</v>
          </cell>
          <cell r="AH682">
            <v>2</v>
          </cell>
          <cell r="AI682">
            <v>2.5960648141335696E-2</v>
          </cell>
        </row>
        <row r="683">
          <cell r="AG683" t="str">
            <v>Hampden Ct &amp; Diversey Ave</v>
          </cell>
          <cell r="AH683">
            <v>2</v>
          </cell>
          <cell r="AI683">
            <v>1.3530092597648036E-2</v>
          </cell>
        </row>
        <row r="684">
          <cell r="AG684" t="str">
            <v>South Chicago Ave &amp; Elliot Ave</v>
          </cell>
          <cell r="AH684">
            <v>1</v>
          </cell>
          <cell r="AI684">
            <v>8.4143518521159422E-2</v>
          </cell>
        </row>
        <row r="685">
          <cell r="AG685" t="str">
            <v>W 103rd St &amp; S Avers Ave</v>
          </cell>
          <cell r="AH685">
            <v>1</v>
          </cell>
          <cell r="AI685">
            <v>1.7233796301297843E-2</v>
          </cell>
        </row>
        <row r="686">
          <cell r="AG686" t="str">
            <v>Woodlawn &amp; 103rd - Olive Harvey Vaccination Site</v>
          </cell>
          <cell r="AH686">
            <v>1</v>
          </cell>
          <cell r="AI686">
            <v>2.2881944445543922E-2</v>
          </cell>
        </row>
        <row r="687">
          <cell r="AG687" t="str">
            <v>N Clark St &amp; W Elm St</v>
          </cell>
          <cell r="AH687">
            <v>1</v>
          </cell>
          <cell r="AI687">
            <v>4.7685185199952684E-3</v>
          </cell>
        </row>
        <row r="688">
          <cell r="AG688" t="str">
            <v>S Wentworth Ave &amp; W 111th St</v>
          </cell>
          <cell r="AH688">
            <v>1</v>
          </cell>
          <cell r="AI688">
            <v>2.7083333334303461E-3</v>
          </cell>
        </row>
        <row r="689">
          <cell r="AG689" t="str">
            <v>Racine Ave &amp; 61st St</v>
          </cell>
          <cell r="AH689">
            <v>0</v>
          </cell>
          <cell r="AI689">
            <v>0</v>
          </cell>
        </row>
      </sheetData>
      <sheetData sheetId="5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747.50809027830837</v>
          </cell>
          <cell r="Y2">
            <v>1113.1405439811715</v>
          </cell>
          <cell r="Z2">
            <v>1163.5235995374678</v>
          </cell>
          <cell r="AA2">
            <v>1004.5461805542727</v>
          </cell>
          <cell r="AB2">
            <v>1334.1425578705748</v>
          </cell>
          <cell r="AC2">
            <v>2176.6733796298649</v>
          </cell>
          <cell r="AD2">
            <v>2016.036122685844</v>
          </cell>
          <cell r="AG2" t="str">
            <v>Streeter Dr &amp; Grand Ave</v>
          </cell>
          <cell r="AH2">
            <v>11523</v>
          </cell>
          <cell r="AI2">
            <v>407.860266203832</v>
          </cell>
        </row>
        <row r="3">
          <cell r="W3" t="str">
            <v>Member</v>
          </cell>
          <cell r="X3">
            <v>413.0424074072871</v>
          </cell>
          <cell r="Y3">
            <v>608.38738425904739</v>
          </cell>
          <cell r="Z3">
            <v>628.6815740744205</v>
          </cell>
          <cell r="AA3">
            <v>483.76745370334538</v>
          </cell>
          <cell r="AB3">
            <v>483.74466435204522</v>
          </cell>
          <cell r="AC3">
            <v>520.79362268598197</v>
          </cell>
          <cell r="AD3">
            <v>519.9634143516887</v>
          </cell>
          <cell r="AG3" t="str">
            <v>Lake Shore Dr &amp; North Blvd</v>
          </cell>
          <cell r="AH3">
            <v>5541</v>
          </cell>
          <cell r="AI3">
            <v>143.63616898118198</v>
          </cell>
        </row>
        <row r="4">
          <cell r="W4" t="str">
            <v>Totals</v>
          </cell>
          <cell r="X4">
            <v>1160.5504976855955</v>
          </cell>
          <cell r="Y4">
            <v>1721.5279282402189</v>
          </cell>
          <cell r="Z4">
            <v>1792.2051736118883</v>
          </cell>
          <cell r="AA4">
            <v>1488.3136342576181</v>
          </cell>
          <cell r="AB4">
            <v>1817.88722222262</v>
          </cell>
          <cell r="AC4">
            <v>2697.4670023158469</v>
          </cell>
          <cell r="AD4">
            <v>2535.9995370375327</v>
          </cell>
          <cell r="AG4" t="str">
            <v>Lake Shore Dr &amp; Monroe St</v>
          </cell>
          <cell r="AH4">
            <v>5420</v>
          </cell>
          <cell r="AI4">
            <v>218.29701388892136</v>
          </cell>
        </row>
        <row r="5">
          <cell r="AG5" t="str">
            <v>Millennium Park</v>
          </cell>
          <cell r="AH5">
            <v>5077</v>
          </cell>
          <cell r="AI5">
            <v>250.9415162034129</v>
          </cell>
        </row>
        <row r="6">
          <cell r="AG6" t="str">
            <v>Michigan Ave &amp; Oak St</v>
          </cell>
          <cell r="AH6">
            <v>4985</v>
          </cell>
          <cell r="AI6">
            <v>176.18135416688165</v>
          </cell>
        </row>
        <row r="7">
          <cell r="AG7" t="str">
            <v>Theater on the Lake</v>
          </cell>
          <cell r="AH7">
            <v>3486</v>
          </cell>
          <cell r="AI7">
            <v>84.977199074201053</v>
          </cell>
        </row>
        <row r="8">
          <cell r="AG8" t="str">
            <v>Shedd Aquarium</v>
          </cell>
          <cell r="AH8">
            <v>3232</v>
          </cell>
          <cell r="AI8">
            <v>80.828136573909433</v>
          </cell>
        </row>
        <row r="9">
          <cell r="AG9" t="str">
            <v>Wells St &amp; Concord Ln</v>
          </cell>
          <cell r="AH9">
            <v>3096</v>
          </cell>
          <cell r="AI9">
            <v>50.147268518529017</v>
          </cell>
        </row>
        <row r="10">
          <cell r="AG10" t="str">
            <v>Buckingham Fountain</v>
          </cell>
          <cell r="AH10">
            <v>2959</v>
          </cell>
          <cell r="AI10">
            <v>158.50503472219862</v>
          </cell>
        </row>
        <row r="11">
          <cell r="AG11" t="str">
            <v>Clark St &amp; Lincoln Ave</v>
          </cell>
          <cell r="AH11">
            <v>2951</v>
          </cell>
          <cell r="AI11">
            <v>57.48855324069882</v>
          </cell>
        </row>
        <row r="12">
          <cell r="AG12" t="str">
            <v>Dusable Harbor</v>
          </cell>
          <cell r="AH12">
            <v>2736</v>
          </cell>
          <cell r="AI12">
            <v>105.93471064804908</v>
          </cell>
        </row>
        <row r="13">
          <cell r="AG13" t="str">
            <v>Wabash Ave &amp; Grand Ave</v>
          </cell>
          <cell r="AH13">
            <v>2671</v>
          </cell>
          <cell r="AI13">
            <v>127.35915509245388</v>
          </cell>
        </row>
        <row r="14">
          <cell r="AG14" t="str">
            <v>Clark St &amp; Elm St</v>
          </cell>
          <cell r="AH14">
            <v>2617</v>
          </cell>
          <cell r="AI14">
            <v>79.698460648229229</v>
          </cell>
        </row>
        <row r="15">
          <cell r="AG15" t="str">
            <v>Indiana Ave &amp; Roosevelt Rd</v>
          </cell>
          <cell r="AH15">
            <v>2586</v>
          </cell>
          <cell r="AI15">
            <v>73.720624999783468</v>
          </cell>
        </row>
        <row r="16">
          <cell r="AG16" t="str">
            <v>Clark St &amp; Armitage Ave</v>
          </cell>
          <cell r="AH16">
            <v>2570</v>
          </cell>
          <cell r="AI16">
            <v>47.518958333246701</v>
          </cell>
        </row>
        <row r="17">
          <cell r="AG17" t="str">
            <v>Wells St &amp; Elm St</v>
          </cell>
          <cell r="AH17">
            <v>2477</v>
          </cell>
          <cell r="AI17">
            <v>34.705902777786832</v>
          </cell>
        </row>
        <row r="18">
          <cell r="AG18" t="str">
            <v>Michigan Ave &amp; Lake St</v>
          </cell>
          <cell r="AH18">
            <v>2437</v>
          </cell>
          <cell r="AI18">
            <v>145.36300925951946</v>
          </cell>
        </row>
        <row r="19">
          <cell r="AG19" t="str">
            <v>New St &amp; Illinois St</v>
          </cell>
          <cell r="AH19">
            <v>2397</v>
          </cell>
          <cell r="AI19">
            <v>62.283344907133142</v>
          </cell>
        </row>
        <row r="20">
          <cell r="AG20" t="str">
            <v>Michigan Ave &amp; Washington St</v>
          </cell>
          <cell r="AH20">
            <v>2261</v>
          </cell>
          <cell r="AI20">
            <v>85.857604166543751</v>
          </cell>
        </row>
        <row r="21">
          <cell r="AG21" t="str">
            <v>Michigan Ave &amp; 8th St</v>
          </cell>
          <cell r="AH21">
            <v>2244</v>
          </cell>
          <cell r="AI21">
            <v>80.634201388980728</v>
          </cell>
        </row>
        <row r="22">
          <cell r="AG22" t="str">
            <v>Lake Shore Dr &amp; Ohio St</v>
          </cell>
          <cell r="AH22">
            <v>2149</v>
          </cell>
          <cell r="AI22">
            <v>142.32356481458555</v>
          </cell>
        </row>
        <row r="23">
          <cell r="AG23" t="str">
            <v>Larrabee St &amp; Webster Ave</v>
          </cell>
          <cell r="AH23">
            <v>2141</v>
          </cell>
          <cell r="AI23">
            <v>45.005254629701085</v>
          </cell>
        </row>
        <row r="24">
          <cell r="AG24" t="str">
            <v>Wells St &amp; Evergreen Ave</v>
          </cell>
          <cell r="AH24">
            <v>2116</v>
          </cell>
          <cell r="AI24">
            <v>30.789340277980955</v>
          </cell>
        </row>
        <row r="25">
          <cell r="AG25" t="str">
            <v>Fairbanks Ct &amp; Grand Ave</v>
          </cell>
          <cell r="AH25">
            <v>2028</v>
          </cell>
          <cell r="AI25">
            <v>61.739409722184064</v>
          </cell>
        </row>
        <row r="26">
          <cell r="AG26" t="str">
            <v>Montrose Harbor</v>
          </cell>
          <cell r="AH26">
            <v>2024</v>
          </cell>
          <cell r="AI26">
            <v>76.766284722398268</v>
          </cell>
        </row>
        <row r="27">
          <cell r="AG27" t="str">
            <v>Lake Shore Dr &amp; Diversey Pkwy</v>
          </cell>
          <cell r="AH27">
            <v>1943</v>
          </cell>
          <cell r="AI27">
            <v>40.488553240546025</v>
          </cell>
        </row>
        <row r="28">
          <cell r="AG28" t="str">
            <v>Dearborn St &amp; Erie St</v>
          </cell>
          <cell r="AH28">
            <v>1938</v>
          </cell>
          <cell r="AI28">
            <v>45.326064814740676</v>
          </cell>
        </row>
        <row r="29">
          <cell r="AG29" t="str">
            <v>Lakeview Ave &amp; Fullerton Pkwy</v>
          </cell>
          <cell r="AH29">
            <v>1933</v>
          </cell>
          <cell r="AI29">
            <v>37.759085647987376</v>
          </cell>
        </row>
        <row r="30">
          <cell r="AG30" t="str">
            <v>Lake Shore Dr &amp; Belmont Ave</v>
          </cell>
          <cell r="AH30">
            <v>1894</v>
          </cell>
          <cell r="AI30">
            <v>41.070138888899237</v>
          </cell>
        </row>
        <row r="31">
          <cell r="AG31" t="str">
            <v>Wilton Ave &amp; Belmont Ave</v>
          </cell>
          <cell r="AH31">
            <v>1871</v>
          </cell>
          <cell r="AI31">
            <v>39.352997685433365</v>
          </cell>
        </row>
        <row r="32">
          <cell r="AG32" t="str">
            <v>Wells St &amp; Huron St</v>
          </cell>
          <cell r="AH32">
            <v>1871</v>
          </cell>
          <cell r="AI32">
            <v>30.057071759372775</v>
          </cell>
        </row>
        <row r="33">
          <cell r="AG33" t="str">
            <v>LaSalle St &amp; Illinois St</v>
          </cell>
          <cell r="AH33">
            <v>1851</v>
          </cell>
          <cell r="AI33">
            <v>36.199490740815236</v>
          </cell>
        </row>
        <row r="34">
          <cell r="AG34" t="str">
            <v>Wabash Ave &amp; Wacker Pl</v>
          </cell>
          <cell r="AH34">
            <v>1834</v>
          </cell>
          <cell r="AI34">
            <v>58.654062499976135</v>
          </cell>
        </row>
        <row r="35">
          <cell r="AG35" t="str">
            <v>Clark St &amp; Newport St</v>
          </cell>
          <cell r="AH35">
            <v>1819</v>
          </cell>
          <cell r="AI35">
            <v>32.610254629624251</v>
          </cell>
        </row>
        <row r="36">
          <cell r="AG36" t="str">
            <v>Columbus Dr &amp; Randolph St</v>
          </cell>
          <cell r="AH36">
            <v>1818</v>
          </cell>
          <cell r="AI36">
            <v>57.116493055647879</v>
          </cell>
        </row>
        <row r="37">
          <cell r="AG37" t="str">
            <v>Broadway &amp; Barry Ave</v>
          </cell>
          <cell r="AH37">
            <v>1791</v>
          </cell>
          <cell r="AI37">
            <v>35.67480324076314</v>
          </cell>
        </row>
        <row r="38">
          <cell r="AG38" t="str">
            <v>Lincoln Ave &amp; Fullerton Ave</v>
          </cell>
          <cell r="AH38">
            <v>1785</v>
          </cell>
          <cell r="AI38">
            <v>30.078668981434021</v>
          </cell>
        </row>
        <row r="39">
          <cell r="AG39" t="str">
            <v>Lake Shore Dr &amp; Wellington Ave</v>
          </cell>
          <cell r="AH39">
            <v>1698</v>
          </cell>
          <cell r="AI39">
            <v>38.163749999905122</v>
          </cell>
        </row>
        <row r="40">
          <cell r="AG40" t="str">
            <v>Halsted St &amp; Roscoe St</v>
          </cell>
          <cell r="AH40">
            <v>1649</v>
          </cell>
          <cell r="AI40">
            <v>28.387916666601086</v>
          </cell>
        </row>
        <row r="41">
          <cell r="AG41" t="str">
            <v>Ashland Ave &amp; Division St</v>
          </cell>
          <cell r="AH41">
            <v>1629</v>
          </cell>
          <cell r="AI41">
            <v>25.191990740589972</v>
          </cell>
        </row>
        <row r="42">
          <cell r="AG42" t="str">
            <v>Dearborn Pkwy &amp; Delaware Pl</v>
          </cell>
          <cell r="AH42">
            <v>1601</v>
          </cell>
          <cell r="AI42">
            <v>29.412870370382734</v>
          </cell>
        </row>
        <row r="43">
          <cell r="AG43" t="str">
            <v>Clark St &amp; Schiller St</v>
          </cell>
          <cell r="AH43">
            <v>1587</v>
          </cell>
          <cell r="AI43">
            <v>24.640300926017517</v>
          </cell>
        </row>
        <row r="44">
          <cell r="AG44" t="str">
            <v>Clark St &amp; Drummond Pl</v>
          </cell>
          <cell r="AH44">
            <v>1585</v>
          </cell>
          <cell r="AI44">
            <v>26.274247685287264</v>
          </cell>
        </row>
        <row r="45">
          <cell r="AG45" t="str">
            <v>State St &amp; Kinzie St</v>
          </cell>
          <cell r="AH45">
            <v>1581</v>
          </cell>
          <cell r="AI45">
            <v>57.269745370198507</v>
          </cell>
        </row>
        <row r="46">
          <cell r="AG46" t="str">
            <v>Sheffield Ave &amp; Waveland Ave</v>
          </cell>
          <cell r="AH46">
            <v>1569</v>
          </cell>
          <cell r="AI46">
            <v>46.349062499895808</v>
          </cell>
        </row>
        <row r="47">
          <cell r="AG47" t="str">
            <v>Wabash Ave &amp; Roosevelt Rd</v>
          </cell>
          <cell r="AH47">
            <v>1566</v>
          </cell>
          <cell r="AI47">
            <v>72.616481481396477</v>
          </cell>
        </row>
        <row r="48">
          <cell r="AG48" t="str">
            <v>Damen Ave &amp; Pierce Ave</v>
          </cell>
          <cell r="AH48">
            <v>1566</v>
          </cell>
          <cell r="AI48">
            <v>29.156863426025666</v>
          </cell>
        </row>
        <row r="49">
          <cell r="AG49" t="str">
            <v>Lincoln Park Conservatory</v>
          </cell>
          <cell r="AH49">
            <v>1562</v>
          </cell>
          <cell r="AI49">
            <v>46.667581018598867</v>
          </cell>
        </row>
        <row r="50">
          <cell r="AG50" t="str">
            <v>St. Clair St &amp; Erie St</v>
          </cell>
          <cell r="AH50">
            <v>1538</v>
          </cell>
          <cell r="AI50">
            <v>72.396192129555857</v>
          </cell>
        </row>
        <row r="51">
          <cell r="AG51" t="str">
            <v>Clark St &amp; Wrightwood Ave</v>
          </cell>
          <cell r="AH51">
            <v>1529</v>
          </cell>
          <cell r="AI51">
            <v>24.226921296110959</v>
          </cell>
        </row>
        <row r="52">
          <cell r="AG52" t="str">
            <v>Rush St &amp; Cedar St</v>
          </cell>
          <cell r="AH52">
            <v>1524</v>
          </cell>
          <cell r="AI52">
            <v>30.246817129547708</v>
          </cell>
        </row>
        <row r="53">
          <cell r="AG53" t="str">
            <v>Wells St &amp; Hubbard St</v>
          </cell>
          <cell r="AH53">
            <v>1511</v>
          </cell>
          <cell r="AI53">
            <v>29.723981481452938</v>
          </cell>
        </row>
        <row r="54">
          <cell r="AG54" t="str">
            <v>Green St &amp; Madison St</v>
          </cell>
          <cell r="AH54">
            <v>1493</v>
          </cell>
          <cell r="AI54">
            <v>28.091365740867332</v>
          </cell>
        </row>
        <row r="55">
          <cell r="AG55" t="str">
            <v>State St &amp; Randolph St</v>
          </cell>
          <cell r="AH55">
            <v>1452</v>
          </cell>
          <cell r="AI55">
            <v>39.28956018522149</v>
          </cell>
        </row>
        <row r="56">
          <cell r="AG56" t="str">
            <v>Stockton Dr &amp; Wrightwood Ave</v>
          </cell>
          <cell r="AH56">
            <v>1450</v>
          </cell>
          <cell r="AI56">
            <v>26.288773148269684</v>
          </cell>
        </row>
        <row r="57">
          <cell r="AG57" t="str">
            <v>Bissell St &amp; Armitage Ave</v>
          </cell>
          <cell r="AH57">
            <v>1430</v>
          </cell>
          <cell r="AI57">
            <v>23.309756944516266</v>
          </cell>
        </row>
        <row r="58">
          <cell r="AG58" t="str">
            <v>Green St &amp; Randolph St</v>
          </cell>
          <cell r="AH58">
            <v>1426</v>
          </cell>
          <cell r="AI58">
            <v>27.897118055538158</v>
          </cell>
        </row>
        <row r="59">
          <cell r="AG59" t="str">
            <v>Rush St &amp; Superior St</v>
          </cell>
          <cell r="AH59">
            <v>1400</v>
          </cell>
          <cell r="AI59">
            <v>32.599803240780602</v>
          </cell>
        </row>
        <row r="60">
          <cell r="AG60" t="str">
            <v>Kingsbury St &amp; Kinzie St</v>
          </cell>
          <cell r="AH60">
            <v>1396</v>
          </cell>
          <cell r="AI60">
            <v>20.11376157408813</v>
          </cell>
        </row>
        <row r="61">
          <cell r="AG61" t="str">
            <v>Morgan St &amp; Lake St</v>
          </cell>
          <cell r="AH61">
            <v>1392</v>
          </cell>
          <cell r="AI61">
            <v>24.760798611016071</v>
          </cell>
        </row>
        <row r="62">
          <cell r="AG62" t="str">
            <v>Adler Planetarium</v>
          </cell>
          <cell r="AH62">
            <v>1370</v>
          </cell>
          <cell r="AI62">
            <v>36.662592592605506</v>
          </cell>
        </row>
        <row r="63">
          <cell r="AG63" t="str">
            <v>Desplaines St &amp; Kinzie St</v>
          </cell>
          <cell r="AH63">
            <v>1358</v>
          </cell>
          <cell r="AI63">
            <v>22.753692129474075</v>
          </cell>
        </row>
        <row r="64">
          <cell r="AG64" t="str">
            <v>Wabash Ave &amp; 9th St</v>
          </cell>
          <cell r="AH64">
            <v>1355</v>
          </cell>
          <cell r="AI64">
            <v>39.591562499808788</v>
          </cell>
        </row>
        <row r="65">
          <cell r="AG65" t="str">
            <v>Sheffield Ave &amp; Wrightwood Ave</v>
          </cell>
          <cell r="AH65">
            <v>1343</v>
          </cell>
          <cell r="AI65">
            <v>19.756701389014779</v>
          </cell>
        </row>
        <row r="66">
          <cell r="AG66" t="str">
            <v>Halsted St &amp; Wrightwood Ave</v>
          </cell>
          <cell r="AH66">
            <v>1337</v>
          </cell>
          <cell r="AI66">
            <v>21.191550926014315</v>
          </cell>
        </row>
        <row r="67">
          <cell r="AG67" t="str">
            <v>Southport Ave &amp; Roscoe St</v>
          </cell>
          <cell r="AH67">
            <v>1319</v>
          </cell>
          <cell r="AI67">
            <v>27.91484953721374</v>
          </cell>
        </row>
        <row r="68">
          <cell r="AG68" t="str">
            <v>Broadway &amp; Cornelia Ave</v>
          </cell>
          <cell r="AH68">
            <v>1316</v>
          </cell>
          <cell r="AI68">
            <v>25.165474537039699</v>
          </cell>
        </row>
        <row r="69">
          <cell r="AG69" t="str">
            <v>Wilton Ave &amp; Diversey Pkwy</v>
          </cell>
          <cell r="AH69">
            <v>1315</v>
          </cell>
          <cell r="AI69">
            <v>23.105057870416204</v>
          </cell>
        </row>
        <row r="70">
          <cell r="AG70" t="str">
            <v>Mies van der Rohe Way &amp; Chestnut St</v>
          </cell>
          <cell r="AH70">
            <v>1304</v>
          </cell>
          <cell r="AI70">
            <v>37.115092592619476</v>
          </cell>
        </row>
        <row r="71">
          <cell r="AG71" t="str">
            <v>Sedgwick St &amp; North Ave</v>
          </cell>
          <cell r="AH71">
            <v>1303</v>
          </cell>
          <cell r="AI71">
            <v>24.605648148266482</v>
          </cell>
        </row>
        <row r="72">
          <cell r="AG72" t="str">
            <v>Pine Grove Ave &amp; Waveland Ave</v>
          </cell>
          <cell r="AH72">
            <v>1276</v>
          </cell>
          <cell r="AI72">
            <v>27.732002314915007</v>
          </cell>
        </row>
        <row r="73">
          <cell r="AG73" t="str">
            <v>Fort Dearborn Dr &amp; 31st St</v>
          </cell>
          <cell r="AH73">
            <v>1261</v>
          </cell>
          <cell r="AI73">
            <v>98.978854166656674</v>
          </cell>
        </row>
        <row r="74">
          <cell r="AG74" t="str">
            <v>Broadway &amp; Waveland Ave</v>
          </cell>
          <cell r="AH74">
            <v>1252</v>
          </cell>
          <cell r="AI74">
            <v>23.506469907420978</v>
          </cell>
        </row>
        <row r="75">
          <cell r="AG75" t="str">
            <v>Clark St &amp; Grace St</v>
          </cell>
          <cell r="AH75">
            <v>1242</v>
          </cell>
          <cell r="AI75">
            <v>21.762164351792308</v>
          </cell>
        </row>
        <row r="76">
          <cell r="AG76" t="str">
            <v>Lakefront Trail &amp; Bryn Mawr Ave</v>
          </cell>
          <cell r="AH76">
            <v>1238</v>
          </cell>
          <cell r="AI76">
            <v>34.246655092661968</v>
          </cell>
        </row>
        <row r="77">
          <cell r="AG77" t="str">
            <v>Sheffield Ave &amp; Webster Ave</v>
          </cell>
          <cell r="AH77">
            <v>1228</v>
          </cell>
          <cell r="AI77">
            <v>18.230069444478431</v>
          </cell>
        </row>
        <row r="78">
          <cell r="AG78" t="str">
            <v>McClurg Ct &amp; Erie St</v>
          </cell>
          <cell r="AH78">
            <v>1223</v>
          </cell>
          <cell r="AI78">
            <v>33.926400463176833</v>
          </cell>
        </row>
        <row r="79">
          <cell r="AG79" t="str">
            <v>Michigan Ave &amp; Jackson Blvd</v>
          </cell>
          <cell r="AH79">
            <v>1216</v>
          </cell>
          <cell r="AI79">
            <v>62.419641203981882</v>
          </cell>
        </row>
        <row r="80">
          <cell r="AG80" t="str">
            <v>Clark St &amp; Wellington Ave</v>
          </cell>
          <cell r="AH80">
            <v>1213</v>
          </cell>
          <cell r="AI80">
            <v>23.917673611060309</v>
          </cell>
        </row>
        <row r="81">
          <cell r="AG81" t="str">
            <v>Halsted St &amp; Dickens Ave</v>
          </cell>
          <cell r="AH81">
            <v>1208</v>
          </cell>
          <cell r="AI81">
            <v>23.417939814644342</v>
          </cell>
        </row>
        <row r="82">
          <cell r="AG82" t="str">
            <v>Milwaukee Ave &amp; Grand Ave</v>
          </cell>
          <cell r="AH82">
            <v>1206</v>
          </cell>
          <cell r="AI82">
            <v>18.073807870343444</v>
          </cell>
        </row>
        <row r="83">
          <cell r="AG83" t="str">
            <v>Michigan Ave &amp; Pearson St</v>
          </cell>
          <cell r="AH83">
            <v>1193</v>
          </cell>
          <cell r="AI83">
            <v>36.39283564825746</v>
          </cell>
        </row>
        <row r="84">
          <cell r="AG84" t="str">
            <v>Clark St &amp; North Ave</v>
          </cell>
          <cell r="AH84">
            <v>1188</v>
          </cell>
          <cell r="AI84">
            <v>27.032592592462606</v>
          </cell>
        </row>
        <row r="85">
          <cell r="AG85" t="str">
            <v>Federal St &amp; Polk St</v>
          </cell>
          <cell r="AH85">
            <v>1180</v>
          </cell>
          <cell r="AI85">
            <v>22.24983796300512</v>
          </cell>
        </row>
        <row r="86">
          <cell r="AG86" t="str">
            <v>Shore Dr &amp; 55th St</v>
          </cell>
          <cell r="AH86">
            <v>1176</v>
          </cell>
          <cell r="AI86">
            <v>33.519027777823794</v>
          </cell>
        </row>
        <row r="87">
          <cell r="AG87" t="str">
            <v>Wood St &amp; Milwaukee Ave</v>
          </cell>
          <cell r="AH87">
            <v>1159</v>
          </cell>
          <cell r="AI87">
            <v>19.782361111152568</v>
          </cell>
        </row>
        <row r="88">
          <cell r="AG88" t="str">
            <v>Sheffield Ave &amp; Wellington Ave</v>
          </cell>
          <cell r="AH88">
            <v>1128</v>
          </cell>
          <cell r="AI88">
            <v>17.065636574239761</v>
          </cell>
        </row>
        <row r="89">
          <cell r="AG89" t="str">
            <v>Franklin St &amp; Jackson Blvd</v>
          </cell>
          <cell r="AH89">
            <v>1118</v>
          </cell>
          <cell r="AI89">
            <v>24.833726852019026</v>
          </cell>
        </row>
        <row r="90">
          <cell r="AG90" t="str">
            <v>Halsted St &amp; Clybourn Ave</v>
          </cell>
          <cell r="AH90">
            <v>1107</v>
          </cell>
          <cell r="AI90">
            <v>14.739687499895808</v>
          </cell>
        </row>
        <row r="91">
          <cell r="AG91" t="str">
            <v>Ritchie Ct &amp; Banks St</v>
          </cell>
          <cell r="AH91">
            <v>1099</v>
          </cell>
          <cell r="AI91">
            <v>23.721747685289301</v>
          </cell>
        </row>
        <row r="92">
          <cell r="AG92" t="str">
            <v>Broadway &amp; Belmont Ave</v>
          </cell>
          <cell r="AH92">
            <v>1097</v>
          </cell>
          <cell r="AI92">
            <v>21.848113425963675</v>
          </cell>
        </row>
        <row r="93">
          <cell r="AG93" t="str">
            <v>Clinton St &amp; Madison St</v>
          </cell>
          <cell r="AH93">
            <v>1078</v>
          </cell>
          <cell r="AI93">
            <v>18.636296296317596</v>
          </cell>
        </row>
        <row r="94">
          <cell r="AG94" t="str">
            <v>Clark St &amp; Lake St</v>
          </cell>
          <cell r="AH94">
            <v>1068</v>
          </cell>
          <cell r="AI94">
            <v>59.36684027769661</v>
          </cell>
        </row>
        <row r="95">
          <cell r="AG95" t="str">
            <v>Southport Ave &amp; Waveland Ave</v>
          </cell>
          <cell r="AH95">
            <v>1060</v>
          </cell>
          <cell r="AI95">
            <v>21.088483796207584</v>
          </cell>
        </row>
        <row r="96">
          <cell r="AG96" t="str">
            <v>Cityfront Plaza Dr &amp; Pioneer Ct</v>
          </cell>
          <cell r="AH96">
            <v>1058</v>
          </cell>
          <cell r="AI96">
            <v>27.996967592589499</v>
          </cell>
        </row>
        <row r="97">
          <cell r="AG97" t="str">
            <v>Sheffield Ave &amp; Fullerton Ave</v>
          </cell>
          <cell r="AH97">
            <v>1056</v>
          </cell>
          <cell r="AI97">
            <v>14.734270833338087</v>
          </cell>
        </row>
        <row r="98">
          <cell r="AG98" t="str">
            <v>Clark St &amp; Randolph St</v>
          </cell>
          <cell r="AH98">
            <v>1050</v>
          </cell>
          <cell r="AI98">
            <v>23.826284722337732</v>
          </cell>
        </row>
        <row r="99">
          <cell r="AG99" t="str">
            <v>Racine Ave &amp; Belmont Ave</v>
          </cell>
          <cell r="AH99">
            <v>1046</v>
          </cell>
          <cell r="AI99">
            <v>14.114259259280516</v>
          </cell>
        </row>
        <row r="100">
          <cell r="AG100" t="str">
            <v>Orleans St &amp; Merchandise Mart Plaza</v>
          </cell>
          <cell r="AH100">
            <v>1040</v>
          </cell>
          <cell r="AI100">
            <v>13.367152777842421</v>
          </cell>
        </row>
        <row r="101">
          <cell r="AG101" t="str">
            <v>Southport Ave &amp; Wrightwood Ave</v>
          </cell>
          <cell r="AH101">
            <v>1025</v>
          </cell>
          <cell r="AI101">
            <v>11.983773148225737</v>
          </cell>
        </row>
        <row r="102">
          <cell r="AG102" t="str">
            <v>Clark St &amp; Chicago Ave</v>
          </cell>
          <cell r="AH102">
            <v>1019</v>
          </cell>
          <cell r="AI102">
            <v>23.040011574041273</v>
          </cell>
        </row>
        <row r="103">
          <cell r="AG103" t="str">
            <v>Dearborn St &amp; Monroe St</v>
          </cell>
          <cell r="AH103">
            <v>1010</v>
          </cell>
          <cell r="AI103">
            <v>23.479467592558649</v>
          </cell>
        </row>
        <row r="104">
          <cell r="AG104" t="str">
            <v>LaSalle Dr &amp; Huron St</v>
          </cell>
          <cell r="AH104">
            <v>997</v>
          </cell>
          <cell r="AI104">
            <v>19.172824073997617</v>
          </cell>
        </row>
        <row r="105">
          <cell r="AG105" t="str">
            <v>Sedgwick St &amp; Webster Ave</v>
          </cell>
          <cell r="AH105">
            <v>996</v>
          </cell>
          <cell r="AI105">
            <v>14.896087963032187</v>
          </cell>
        </row>
        <row r="106">
          <cell r="AG106" t="str">
            <v>Broadway &amp; Sheridan Rd</v>
          </cell>
          <cell r="AH106">
            <v>986</v>
          </cell>
          <cell r="AI106">
            <v>19.804236111020145</v>
          </cell>
        </row>
        <row r="107">
          <cell r="AG107" t="str">
            <v>Pine Grove Ave &amp; Irving Park Rd</v>
          </cell>
          <cell r="AH107">
            <v>977</v>
          </cell>
          <cell r="AI107">
            <v>20.432638888858492</v>
          </cell>
        </row>
        <row r="108">
          <cell r="AG108" t="str">
            <v>Desplaines St &amp; Randolph St</v>
          </cell>
          <cell r="AH108">
            <v>976</v>
          </cell>
          <cell r="AI108">
            <v>23.042164351856627</v>
          </cell>
        </row>
        <row r="109">
          <cell r="AG109" t="str">
            <v>Cannon Dr &amp; Fullerton Ave</v>
          </cell>
          <cell r="AH109">
            <v>964</v>
          </cell>
          <cell r="AI109">
            <v>32.47230324071279</v>
          </cell>
        </row>
        <row r="110">
          <cell r="AG110" t="str">
            <v>Michigan Ave &amp; Madison St</v>
          </cell>
          <cell r="AH110">
            <v>949</v>
          </cell>
          <cell r="AI110">
            <v>38.750775462838646</v>
          </cell>
        </row>
        <row r="111">
          <cell r="AG111" t="str">
            <v>Sheridan Rd &amp; Montrose Ave</v>
          </cell>
          <cell r="AH111">
            <v>948</v>
          </cell>
          <cell r="AI111">
            <v>19.330578703535139</v>
          </cell>
        </row>
        <row r="112">
          <cell r="AG112" t="str">
            <v>Daley Center Plaza</v>
          </cell>
          <cell r="AH112">
            <v>945</v>
          </cell>
          <cell r="AI112">
            <v>18.568761574009841</v>
          </cell>
        </row>
        <row r="113">
          <cell r="AG113" t="str">
            <v>Lincoln Ave &amp; Diversey Pkwy</v>
          </cell>
          <cell r="AH113">
            <v>943</v>
          </cell>
          <cell r="AI113">
            <v>12.754502314899582</v>
          </cell>
        </row>
        <row r="114">
          <cell r="AG114" t="str">
            <v>Mies van der Rohe Way &amp; Chicago Ave</v>
          </cell>
          <cell r="AH114">
            <v>918</v>
          </cell>
          <cell r="AI114">
            <v>23.566967592661968</v>
          </cell>
        </row>
        <row r="115">
          <cell r="AG115" t="str">
            <v>Franklin St &amp; Illinois St</v>
          </cell>
          <cell r="AH115">
            <v>914</v>
          </cell>
          <cell r="AI115">
            <v>12.127187500009313</v>
          </cell>
        </row>
        <row r="116">
          <cell r="AG116" t="str">
            <v>Field Blvd &amp; South Water St</v>
          </cell>
          <cell r="AH116">
            <v>908</v>
          </cell>
          <cell r="AI116">
            <v>26.675393518540659</v>
          </cell>
        </row>
        <row r="117">
          <cell r="AG117" t="str">
            <v>Kingsbury St &amp; Erie St</v>
          </cell>
          <cell r="AH117">
            <v>902</v>
          </cell>
          <cell r="AI117">
            <v>14.328310185250302</v>
          </cell>
        </row>
        <row r="118">
          <cell r="AG118" t="str">
            <v>Damen Ave &amp; Cortland St</v>
          </cell>
          <cell r="AH118">
            <v>901</v>
          </cell>
          <cell r="AI118">
            <v>14.262951388911461</v>
          </cell>
        </row>
        <row r="119">
          <cell r="AG119" t="str">
            <v>Kedzie Ave &amp; Milwaukee Ave</v>
          </cell>
          <cell r="AH119">
            <v>898</v>
          </cell>
          <cell r="AI119">
            <v>33.737997685253504</v>
          </cell>
        </row>
        <row r="120">
          <cell r="AG120" t="str">
            <v>Clinton St &amp; Lake St</v>
          </cell>
          <cell r="AH120">
            <v>896</v>
          </cell>
          <cell r="AI120">
            <v>12.237418981545488</v>
          </cell>
        </row>
        <row r="121">
          <cell r="AG121" t="str">
            <v>Dayton St &amp; North Ave</v>
          </cell>
          <cell r="AH121">
            <v>884</v>
          </cell>
          <cell r="AI121">
            <v>11.155567129550036</v>
          </cell>
        </row>
        <row r="122">
          <cell r="AG122" t="str">
            <v>State St &amp; Pearson St</v>
          </cell>
          <cell r="AH122">
            <v>882</v>
          </cell>
          <cell r="AI122">
            <v>17.959432870382443</v>
          </cell>
        </row>
        <row r="123">
          <cell r="AG123" t="str">
            <v>Milwaukee Ave &amp; Wabansia Ave</v>
          </cell>
          <cell r="AH123">
            <v>876</v>
          </cell>
          <cell r="AI123">
            <v>17.297430555496248</v>
          </cell>
        </row>
        <row r="124">
          <cell r="AG124" t="str">
            <v>Burling St &amp; Diversey Pkwy</v>
          </cell>
          <cell r="AH124">
            <v>876</v>
          </cell>
          <cell r="AI124">
            <v>15.767361111058563</v>
          </cell>
        </row>
        <row r="125">
          <cell r="AG125" t="str">
            <v>Stetson Ave &amp; South Water St</v>
          </cell>
          <cell r="AH125">
            <v>865</v>
          </cell>
          <cell r="AI125">
            <v>26.390138888840738</v>
          </cell>
        </row>
        <row r="126">
          <cell r="AG126" t="str">
            <v>Larrabee St &amp; Division St</v>
          </cell>
          <cell r="AH126">
            <v>864</v>
          </cell>
          <cell r="AI126">
            <v>15.469965277683514</v>
          </cell>
        </row>
        <row r="127">
          <cell r="AG127" t="str">
            <v>Honore St &amp; Division St</v>
          </cell>
          <cell r="AH127">
            <v>860</v>
          </cell>
          <cell r="AI127">
            <v>16.098657407288556</v>
          </cell>
        </row>
        <row r="128">
          <cell r="AG128" t="str">
            <v>Greenview Ave &amp; Fullerton Ave</v>
          </cell>
          <cell r="AH128">
            <v>855</v>
          </cell>
          <cell r="AI128">
            <v>35.523171296219516</v>
          </cell>
        </row>
        <row r="129">
          <cell r="AG129" t="str">
            <v>Sheridan Rd &amp; Irving Park Rd</v>
          </cell>
          <cell r="AH129">
            <v>850</v>
          </cell>
          <cell r="AI129">
            <v>12.215740740786714</v>
          </cell>
        </row>
        <row r="130">
          <cell r="AG130" t="str">
            <v>California Ave &amp; Milwaukee Ave</v>
          </cell>
          <cell r="AH130">
            <v>848</v>
          </cell>
          <cell r="AI130">
            <v>14.751863425946794</v>
          </cell>
        </row>
        <row r="131">
          <cell r="AG131" t="str">
            <v>State St &amp; Harrison St</v>
          </cell>
          <cell r="AH131">
            <v>844</v>
          </cell>
          <cell r="AI131">
            <v>27.784085648068867</v>
          </cell>
        </row>
        <row r="132">
          <cell r="AG132" t="str">
            <v>Michigan Ave &amp; 14th St</v>
          </cell>
          <cell r="AH132">
            <v>824</v>
          </cell>
          <cell r="AI132">
            <v>24.059918981663941</v>
          </cell>
        </row>
        <row r="133">
          <cell r="AG133" t="str">
            <v>Paulina Ave &amp; North Ave</v>
          </cell>
          <cell r="AH133">
            <v>824</v>
          </cell>
          <cell r="AI133">
            <v>12.723946759273531</v>
          </cell>
        </row>
        <row r="134">
          <cell r="AG134" t="str">
            <v>Southport Ave &amp; Wellington Ave</v>
          </cell>
          <cell r="AH134">
            <v>821</v>
          </cell>
          <cell r="AI134">
            <v>11.978020833339542</v>
          </cell>
        </row>
        <row r="135">
          <cell r="AG135" t="str">
            <v>Franklin St &amp; Chicago Ave</v>
          </cell>
          <cell r="AH135">
            <v>813</v>
          </cell>
          <cell r="AI135">
            <v>12.326539351866813</v>
          </cell>
        </row>
        <row r="136">
          <cell r="AG136" t="str">
            <v>Wabash Ave &amp; Adams St</v>
          </cell>
          <cell r="AH136">
            <v>809</v>
          </cell>
          <cell r="AI136">
            <v>56.305752314925485</v>
          </cell>
        </row>
        <row r="137">
          <cell r="AG137" t="str">
            <v>Michigan Ave &amp; Ida B Wells Dr</v>
          </cell>
          <cell r="AH137">
            <v>808</v>
          </cell>
          <cell r="AI137">
            <v>49.381550925965712</v>
          </cell>
        </row>
        <row r="138">
          <cell r="AG138" t="str">
            <v>Burnham Harbor</v>
          </cell>
          <cell r="AH138">
            <v>806</v>
          </cell>
          <cell r="AI138">
            <v>39.945231481535302</v>
          </cell>
        </row>
        <row r="139">
          <cell r="AG139" t="str">
            <v>Franklin St &amp; Lake St</v>
          </cell>
          <cell r="AH139">
            <v>802</v>
          </cell>
          <cell r="AI139">
            <v>15.956435185034934</v>
          </cell>
        </row>
        <row r="140">
          <cell r="AG140" t="str">
            <v>Canal St &amp; Adams St</v>
          </cell>
          <cell r="AH140">
            <v>786</v>
          </cell>
          <cell r="AI140">
            <v>42.960567129550327</v>
          </cell>
        </row>
        <row r="141">
          <cell r="AG141" t="str">
            <v>Clarendon Ave &amp; Junior Ter</v>
          </cell>
          <cell r="AH141">
            <v>782</v>
          </cell>
          <cell r="AI141">
            <v>17.705567129632982</v>
          </cell>
        </row>
        <row r="142">
          <cell r="AG142" t="str">
            <v>Ogden Ave &amp; Chicago Ave</v>
          </cell>
          <cell r="AH142">
            <v>781</v>
          </cell>
          <cell r="AI142">
            <v>14.432800925787888</v>
          </cell>
        </row>
        <row r="143">
          <cell r="AG143" t="str">
            <v>Wells St &amp; Polk St</v>
          </cell>
          <cell r="AH143">
            <v>766</v>
          </cell>
          <cell r="AI143">
            <v>14.591550925972115</v>
          </cell>
        </row>
        <row r="144">
          <cell r="AG144" t="str">
            <v>Damen Ave &amp; Chicago Ave</v>
          </cell>
          <cell r="AH144">
            <v>764</v>
          </cell>
          <cell r="AI144">
            <v>11.199351851973915</v>
          </cell>
        </row>
        <row r="145">
          <cell r="AG145" t="str">
            <v>Wentworth Ave &amp; Cermak Rd</v>
          </cell>
          <cell r="AH145">
            <v>761</v>
          </cell>
          <cell r="AI145">
            <v>30.975960647971078</v>
          </cell>
        </row>
        <row r="146">
          <cell r="AG146" t="str">
            <v>Racine Ave &amp; Fullerton Ave</v>
          </cell>
          <cell r="AH146">
            <v>760</v>
          </cell>
          <cell r="AI146">
            <v>11.432777777677984</v>
          </cell>
        </row>
        <row r="147">
          <cell r="AG147" t="str">
            <v>Field Museum</v>
          </cell>
          <cell r="AH147">
            <v>750</v>
          </cell>
          <cell r="AI147">
            <v>22.937534722230339</v>
          </cell>
        </row>
        <row r="148">
          <cell r="AG148" t="str">
            <v>Clinton St &amp; Washington Blvd</v>
          </cell>
          <cell r="AH148">
            <v>748</v>
          </cell>
          <cell r="AI148">
            <v>16.156168981440715</v>
          </cell>
        </row>
        <row r="149">
          <cell r="AG149" t="str">
            <v>Southport Ave &amp; Belmont Ave</v>
          </cell>
          <cell r="AH149">
            <v>745</v>
          </cell>
          <cell r="AI149">
            <v>20.828113425945048</v>
          </cell>
        </row>
        <row r="150">
          <cell r="AG150" t="str">
            <v>Peoria St &amp; Jackson Blvd</v>
          </cell>
          <cell r="AH150">
            <v>742</v>
          </cell>
          <cell r="AI150">
            <v>11.066701388961519</v>
          </cell>
        </row>
        <row r="151">
          <cell r="AG151" t="str">
            <v>Sedgwick St &amp; Huron St</v>
          </cell>
          <cell r="AH151">
            <v>722</v>
          </cell>
          <cell r="AI151">
            <v>10.674398148184991</v>
          </cell>
        </row>
        <row r="152">
          <cell r="AG152" t="str">
            <v>Lakefront Trail &amp; Wilson Ave</v>
          </cell>
          <cell r="AH152">
            <v>716</v>
          </cell>
          <cell r="AI152">
            <v>23.896550925812335</v>
          </cell>
        </row>
        <row r="153">
          <cell r="AG153" t="str">
            <v>Clarendon Ave &amp; Gordon Ter</v>
          </cell>
          <cell r="AH153">
            <v>715</v>
          </cell>
          <cell r="AI153">
            <v>12.096076388945221</v>
          </cell>
        </row>
        <row r="154">
          <cell r="AG154" t="str">
            <v>Damen Ave &amp; Division St</v>
          </cell>
          <cell r="AH154">
            <v>713</v>
          </cell>
          <cell r="AI154">
            <v>23.925486111227656</v>
          </cell>
        </row>
        <row r="155">
          <cell r="AG155" t="str">
            <v>Canal St &amp; Madison St</v>
          </cell>
          <cell r="AH155">
            <v>705</v>
          </cell>
          <cell r="AI155">
            <v>12.941168981538794</v>
          </cell>
        </row>
        <row r="156">
          <cell r="AG156" t="str">
            <v>Sheffield Ave &amp; Kingsbury St</v>
          </cell>
          <cell r="AH156">
            <v>705</v>
          </cell>
          <cell r="AI156">
            <v>10.164027777689626</v>
          </cell>
        </row>
        <row r="157">
          <cell r="AG157" t="str">
            <v>Larrabee St &amp; Armitage Ave</v>
          </cell>
          <cell r="AH157">
            <v>704</v>
          </cell>
          <cell r="AI157">
            <v>9.7683912036009133</v>
          </cell>
        </row>
        <row r="158">
          <cell r="AG158" t="str">
            <v>Halsted St &amp; Willow St</v>
          </cell>
          <cell r="AH158">
            <v>700</v>
          </cell>
          <cell r="AI158">
            <v>15.501550926019263</v>
          </cell>
        </row>
        <row r="159">
          <cell r="AG159" t="str">
            <v>Ashland Ave &amp; Blackhawk St</v>
          </cell>
          <cell r="AH159">
            <v>698</v>
          </cell>
          <cell r="AI159">
            <v>11.545787037117407</v>
          </cell>
        </row>
        <row r="160">
          <cell r="AG160" t="str">
            <v>Sheffield Ave &amp; Willow St</v>
          </cell>
          <cell r="AH160">
            <v>698</v>
          </cell>
          <cell r="AI160">
            <v>9.4053819444598048</v>
          </cell>
        </row>
        <row r="161">
          <cell r="AG161" t="str">
            <v>Marine Dr &amp; Ainslie St</v>
          </cell>
          <cell r="AH161">
            <v>697</v>
          </cell>
          <cell r="AI161">
            <v>20.391956018444034</v>
          </cell>
        </row>
        <row r="162">
          <cell r="AG162" t="str">
            <v>Southport Ave &amp; Clybourn Ave</v>
          </cell>
          <cell r="AH162">
            <v>693</v>
          </cell>
          <cell r="AI162">
            <v>10.132245370172313</v>
          </cell>
        </row>
        <row r="163">
          <cell r="AG163" t="str">
            <v>Larrabee St &amp; Kingsbury St</v>
          </cell>
          <cell r="AH163">
            <v>684</v>
          </cell>
          <cell r="AI163">
            <v>8.9115509260445833</v>
          </cell>
        </row>
        <row r="164">
          <cell r="AG164" t="str">
            <v>Lincoln Ave &amp; Belmont Ave</v>
          </cell>
          <cell r="AH164">
            <v>681</v>
          </cell>
          <cell r="AI164">
            <v>9.3600578704208601</v>
          </cell>
        </row>
        <row r="165">
          <cell r="AG165" t="str">
            <v>Wells St &amp; Walton St</v>
          </cell>
          <cell r="AH165">
            <v>670</v>
          </cell>
          <cell r="AI165">
            <v>7.9390856481331866</v>
          </cell>
        </row>
        <row r="166">
          <cell r="AG166" t="str">
            <v>Lincoln Ave &amp; Roscoe St</v>
          </cell>
          <cell r="AH166">
            <v>662</v>
          </cell>
          <cell r="AI166">
            <v>10.746238425985212</v>
          </cell>
        </row>
        <row r="167">
          <cell r="AG167" t="str">
            <v>Aberdeen St &amp; Monroe St</v>
          </cell>
          <cell r="AH167">
            <v>655</v>
          </cell>
          <cell r="AI167">
            <v>13.32248842586705</v>
          </cell>
        </row>
        <row r="168">
          <cell r="AG168" t="str">
            <v>Carpenter St &amp; Huron St</v>
          </cell>
          <cell r="AH168">
            <v>651</v>
          </cell>
          <cell r="AI168">
            <v>7.8430902777836309</v>
          </cell>
        </row>
        <row r="169">
          <cell r="AG169" t="str">
            <v>Rush St &amp; Hubbard St</v>
          </cell>
          <cell r="AH169">
            <v>643</v>
          </cell>
          <cell r="AI169">
            <v>16.259571759313985</v>
          </cell>
        </row>
        <row r="170">
          <cell r="AG170" t="str">
            <v>Orleans St &amp; Chestnut St (NEXT Apts)</v>
          </cell>
          <cell r="AH170">
            <v>643</v>
          </cell>
          <cell r="AI170">
            <v>10.645879629621049</v>
          </cell>
        </row>
        <row r="171">
          <cell r="AG171" t="str">
            <v>Sangamon St &amp; Washington Blvd</v>
          </cell>
          <cell r="AH171">
            <v>636</v>
          </cell>
          <cell r="AI171">
            <v>9.0562037037452683</v>
          </cell>
        </row>
        <row r="172">
          <cell r="AG172" t="str">
            <v>Kimbark Ave &amp; 53rd St</v>
          </cell>
          <cell r="AH172">
            <v>629</v>
          </cell>
          <cell r="AI172">
            <v>13.209120370374876</v>
          </cell>
        </row>
        <row r="173">
          <cell r="AG173" t="str">
            <v>Eckhart Park</v>
          </cell>
          <cell r="AH173">
            <v>629</v>
          </cell>
          <cell r="AI173">
            <v>12.467384259238315</v>
          </cell>
        </row>
        <row r="174">
          <cell r="AG174" t="str">
            <v>Clark St &amp; Berwyn Ave</v>
          </cell>
          <cell r="AH174">
            <v>619</v>
          </cell>
          <cell r="AI174">
            <v>10.065937500032305</v>
          </cell>
        </row>
        <row r="175">
          <cell r="AG175" t="str">
            <v>Western Ave &amp; Winnebago Ave</v>
          </cell>
          <cell r="AH175">
            <v>610</v>
          </cell>
          <cell r="AI175">
            <v>9.7487962962404708</v>
          </cell>
        </row>
        <row r="176">
          <cell r="AG176" t="str">
            <v>State St &amp; Van Buren St</v>
          </cell>
          <cell r="AH176">
            <v>608</v>
          </cell>
          <cell r="AI176">
            <v>16.973668981518131</v>
          </cell>
        </row>
        <row r="177">
          <cell r="AG177" t="str">
            <v>Franklin St &amp; Monroe St</v>
          </cell>
          <cell r="AH177">
            <v>608</v>
          </cell>
          <cell r="AI177">
            <v>12.305289351774263</v>
          </cell>
        </row>
        <row r="178">
          <cell r="AG178" t="str">
            <v>Clark St &amp; Winnemac Ave</v>
          </cell>
          <cell r="AH178">
            <v>602</v>
          </cell>
          <cell r="AI178">
            <v>15.030821759304672</v>
          </cell>
        </row>
        <row r="179">
          <cell r="AG179" t="str">
            <v>Aberdeen St &amp; Randolph St</v>
          </cell>
          <cell r="AH179">
            <v>596</v>
          </cell>
          <cell r="AI179">
            <v>27.884594907372957</v>
          </cell>
        </row>
        <row r="180">
          <cell r="AG180" t="str">
            <v>Walsh Park</v>
          </cell>
          <cell r="AH180">
            <v>595</v>
          </cell>
          <cell r="AI180">
            <v>12.433749999981956</v>
          </cell>
        </row>
        <row r="181">
          <cell r="AG181" t="str">
            <v>Clifton Ave &amp; Armitage Ave</v>
          </cell>
          <cell r="AH181">
            <v>589</v>
          </cell>
          <cell r="AI181">
            <v>8.1385185184844886</v>
          </cell>
        </row>
        <row r="182">
          <cell r="AG182" t="str">
            <v>Franklin St &amp; Adams St (Temp)</v>
          </cell>
          <cell r="AH182">
            <v>574</v>
          </cell>
          <cell r="AI182">
            <v>12.190023148148612</v>
          </cell>
        </row>
        <row r="183">
          <cell r="AG183" t="str">
            <v>Ravenswood Ave &amp; Lawrence Ave</v>
          </cell>
          <cell r="AH183">
            <v>573</v>
          </cell>
          <cell r="AI183">
            <v>9.4561689815454884</v>
          </cell>
        </row>
        <row r="184">
          <cell r="AG184" t="str">
            <v>Ogden Ave &amp; Race Ave</v>
          </cell>
          <cell r="AH184">
            <v>567</v>
          </cell>
          <cell r="AI184">
            <v>7.871192129496194</v>
          </cell>
        </row>
        <row r="185">
          <cell r="AG185" t="str">
            <v>Clark St &amp; Leland Ave</v>
          </cell>
          <cell r="AH185">
            <v>561</v>
          </cell>
          <cell r="AI185">
            <v>9.2065740739562898</v>
          </cell>
        </row>
        <row r="186">
          <cell r="AG186" t="str">
            <v>Jefferson St &amp; Monroe St</v>
          </cell>
          <cell r="AH186">
            <v>560</v>
          </cell>
          <cell r="AI186">
            <v>12.748148148260952</v>
          </cell>
        </row>
        <row r="187">
          <cell r="AG187" t="str">
            <v>Ashland Ave &amp; Chicago Ave</v>
          </cell>
          <cell r="AH187">
            <v>559</v>
          </cell>
          <cell r="AI187">
            <v>9.9750810185651062</v>
          </cell>
        </row>
        <row r="188">
          <cell r="AG188" t="str">
            <v>Lake Park Ave &amp; 53rd St</v>
          </cell>
          <cell r="AH188">
            <v>548</v>
          </cell>
          <cell r="AI188">
            <v>18.777488425883348</v>
          </cell>
        </row>
        <row r="189">
          <cell r="AG189" t="str">
            <v>Ashland Ave &amp; Wrightwood Ave</v>
          </cell>
          <cell r="AH189">
            <v>546</v>
          </cell>
          <cell r="AI189">
            <v>14.489618055478786</v>
          </cell>
        </row>
        <row r="190">
          <cell r="AG190" t="str">
            <v>Larrabee St &amp; North Ave</v>
          </cell>
          <cell r="AH190">
            <v>546</v>
          </cell>
          <cell r="AI190">
            <v>7.9044097220903495</v>
          </cell>
        </row>
        <row r="191">
          <cell r="AG191" t="str">
            <v>Michigan Ave &amp; 18th St</v>
          </cell>
          <cell r="AH191">
            <v>542</v>
          </cell>
          <cell r="AI191">
            <v>15.134155092644505</v>
          </cell>
        </row>
        <row r="192">
          <cell r="AG192" t="str">
            <v>Sheridan Rd &amp; Buena Ave</v>
          </cell>
          <cell r="AH192">
            <v>539</v>
          </cell>
          <cell r="AI192">
            <v>8.8128356481975061</v>
          </cell>
        </row>
        <row r="193">
          <cell r="AG193" t="str">
            <v>LaSalle St &amp; Jackson Blvd</v>
          </cell>
          <cell r="AH193">
            <v>537</v>
          </cell>
          <cell r="AI193">
            <v>13.149560185229348</v>
          </cell>
        </row>
        <row r="194">
          <cell r="AG194" t="str">
            <v>Cornell Ave &amp; Hyde Park Blvd</v>
          </cell>
          <cell r="AH194">
            <v>529</v>
          </cell>
          <cell r="AI194">
            <v>21.505393518506025</v>
          </cell>
        </row>
        <row r="195">
          <cell r="AG195" t="str">
            <v>Museum of Science and Industry</v>
          </cell>
          <cell r="AH195">
            <v>522</v>
          </cell>
          <cell r="AI195">
            <v>39.653229166746314</v>
          </cell>
        </row>
        <row r="196">
          <cell r="AG196" t="str">
            <v>Aberdeen St &amp; Jackson Blvd</v>
          </cell>
          <cell r="AH196">
            <v>522</v>
          </cell>
          <cell r="AI196">
            <v>10.500752314750571</v>
          </cell>
        </row>
        <row r="197">
          <cell r="AG197" t="str">
            <v>Calumet Ave &amp; 18th St</v>
          </cell>
          <cell r="AH197">
            <v>515</v>
          </cell>
          <cell r="AI197">
            <v>14.0389236111223</v>
          </cell>
        </row>
        <row r="198">
          <cell r="AG198" t="str">
            <v>Orleans St &amp; Hubbard St</v>
          </cell>
          <cell r="AH198">
            <v>509</v>
          </cell>
          <cell r="AI198">
            <v>26.983553240752371</v>
          </cell>
        </row>
        <row r="199">
          <cell r="AG199" t="str">
            <v>Humboldt Blvd &amp; Armitage Ave</v>
          </cell>
          <cell r="AH199">
            <v>509</v>
          </cell>
          <cell r="AI199">
            <v>8.8343171296000946</v>
          </cell>
        </row>
        <row r="200">
          <cell r="AG200" t="str">
            <v>Clarendon Ave &amp; Leland Ave</v>
          </cell>
          <cell r="AH200">
            <v>504</v>
          </cell>
          <cell r="AI200">
            <v>12.802928240795154</v>
          </cell>
        </row>
        <row r="201">
          <cell r="AG201" t="str">
            <v>Broadway &amp; Argyle St</v>
          </cell>
          <cell r="AH201">
            <v>500</v>
          </cell>
          <cell r="AI201">
            <v>12.484513888957736</v>
          </cell>
        </row>
        <row r="202">
          <cell r="AG202" t="str">
            <v>Noble St &amp; Milwaukee Ave</v>
          </cell>
          <cell r="AH202">
            <v>496</v>
          </cell>
          <cell r="AI202">
            <v>11.342719907435821</v>
          </cell>
        </row>
        <row r="203">
          <cell r="AG203" t="str">
            <v>Ellis Ave &amp; 60th St</v>
          </cell>
          <cell r="AH203">
            <v>496</v>
          </cell>
          <cell r="AI203">
            <v>8.2602314815230784</v>
          </cell>
        </row>
        <row r="204">
          <cell r="AG204" t="str">
            <v>Elston Ave &amp; Cortland St</v>
          </cell>
          <cell r="AH204">
            <v>496</v>
          </cell>
          <cell r="AI204">
            <v>6.3906597222812707</v>
          </cell>
        </row>
        <row r="205">
          <cell r="AG205" t="str">
            <v>Sedgwick St &amp; Schiller St</v>
          </cell>
          <cell r="AH205">
            <v>495</v>
          </cell>
          <cell r="AI205">
            <v>18.266493055511091</v>
          </cell>
        </row>
        <row r="206">
          <cell r="AG206" t="str">
            <v>Campbell Ave &amp; North Ave</v>
          </cell>
          <cell r="AH206">
            <v>494</v>
          </cell>
          <cell r="AI206">
            <v>10.821053240812034</v>
          </cell>
        </row>
        <row r="207">
          <cell r="AG207" t="str">
            <v>Broadway &amp; Granville Ave</v>
          </cell>
          <cell r="AH207">
            <v>490</v>
          </cell>
          <cell r="AI207">
            <v>15.231747685123992</v>
          </cell>
        </row>
        <row r="208">
          <cell r="AG208" t="str">
            <v>Ashland Ave &amp; Grace St</v>
          </cell>
          <cell r="AH208">
            <v>484</v>
          </cell>
          <cell r="AI208">
            <v>7.6163773148000473</v>
          </cell>
        </row>
        <row r="209">
          <cell r="AG209" t="str">
            <v>Wabash Ave &amp; 16th St</v>
          </cell>
          <cell r="AH209">
            <v>483</v>
          </cell>
          <cell r="AI209">
            <v>10.625729166560632</v>
          </cell>
        </row>
        <row r="210">
          <cell r="AG210" t="str">
            <v>Racine Ave &amp; Wrightwood Ave</v>
          </cell>
          <cell r="AH210">
            <v>483</v>
          </cell>
          <cell r="AI210">
            <v>6.9629166666709352</v>
          </cell>
        </row>
        <row r="211">
          <cell r="AG211" t="str">
            <v>Dearborn St &amp; Van Buren St</v>
          </cell>
          <cell r="AH211">
            <v>479</v>
          </cell>
          <cell r="AI211">
            <v>11.30964120367571</v>
          </cell>
        </row>
        <row r="212">
          <cell r="AG212" t="str">
            <v>Damen Ave &amp; Thomas St (Augusta Blvd)</v>
          </cell>
          <cell r="AH212">
            <v>479</v>
          </cell>
          <cell r="AI212">
            <v>7.6326504631069838</v>
          </cell>
        </row>
        <row r="213">
          <cell r="AG213" t="str">
            <v>Broadway &amp; Wilson - Truman College Vaccination Site</v>
          </cell>
          <cell r="AH213">
            <v>477</v>
          </cell>
          <cell r="AI213">
            <v>28.687187500072469</v>
          </cell>
        </row>
        <row r="214">
          <cell r="AG214" t="str">
            <v>Clinton St &amp; Jackson Blvd</v>
          </cell>
          <cell r="AH214">
            <v>476</v>
          </cell>
          <cell r="AI214">
            <v>13.579351851825777</v>
          </cell>
        </row>
        <row r="215">
          <cell r="AG215" t="str">
            <v>Lake Park Ave &amp; 35th St</v>
          </cell>
          <cell r="AH215">
            <v>472</v>
          </cell>
          <cell r="AI215">
            <v>38.841203703741485</v>
          </cell>
        </row>
        <row r="216">
          <cell r="AG216" t="str">
            <v>Dearborn St &amp; Adams St</v>
          </cell>
          <cell r="AH216">
            <v>472</v>
          </cell>
          <cell r="AI216">
            <v>11.826250000071013</v>
          </cell>
        </row>
        <row r="217">
          <cell r="AG217" t="str">
            <v>Leavitt St &amp; North Ave</v>
          </cell>
          <cell r="AH217">
            <v>466</v>
          </cell>
          <cell r="AI217">
            <v>9.3985879629835836</v>
          </cell>
        </row>
        <row r="218">
          <cell r="AG218" t="str">
            <v>Greenview Ave &amp; Diversey Pkwy</v>
          </cell>
          <cell r="AH218">
            <v>464</v>
          </cell>
          <cell r="AI218">
            <v>5.8547685184894362</v>
          </cell>
        </row>
        <row r="219">
          <cell r="AG219" t="str">
            <v>Canal St &amp; Monroe St</v>
          </cell>
          <cell r="AH219">
            <v>461</v>
          </cell>
          <cell r="AI219">
            <v>19.883518518625351</v>
          </cell>
        </row>
        <row r="220">
          <cell r="AG220" t="str">
            <v>Clark St &amp; 9th St (AMLI)</v>
          </cell>
          <cell r="AH220">
            <v>460</v>
          </cell>
          <cell r="AI220">
            <v>24.178414351918036</v>
          </cell>
        </row>
        <row r="221">
          <cell r="AG221" t="str">
            <v>Damen Ave &amp; Charleston St</v>
          </cell>
          <cell r="AH221">
            <v>441</v>
          </cell>
          <cell r="AI221">
            <v>7.391192129754927</v>
          </cell>
        </row>
        <row r="222">
          <cell r="AG222" t="str">
            <v>Ada St &amp; Washington Blvd</v>
          </cell>
          <cell r="AH222">
            <v>437</v>
          </cell>
          <cell r="AI222">
            <v>6.2848379629213014</v>
          </cell>
        </row>
        <row r="223">
          <cell r="AG223" t="str">
            <v>Broadway &amp; Berwyn Ave</v>
          </cell>
          <cell r="AH223">
            <v>436</v>
          </cell>
          <cell r="AI223">
            <v>12.443067129461269</v>
          </cell>
        </row>
        <row r="224">
          <cell r="AG224" t="str">
            <v>Delano Ct &amp; Roosevelt Rd</v>
          </cell>
          <cell r="AH224">
            <v>432</v>
          </cell>
          <cell r="AI224">
            <v>11.889675926009659</v>
          </cell>
        </row>
        <row r="225">
          <cell r="AG225" t="str">
            <v>Wood St &amp; Chicago Ave</v>
          </cell>
          <cell r="AH225">
            <v>429</v>
          </cell>
          <cell r="AI225">
            <v>6.4639583333482733</v>
          </cell>
        </row>
        <row r="226">
          <cell r="AG226" t="str">
            <v>Broadway &amp; Thorndale Ave</v>
          </cell>
          <cell r="AH226">
            <v>426</v>
          </cell>
          <cell r="AI226">
            <v>15.154108796377841</v>
          </cell>
        </row>
        <row r="227">
          <cell r="AG227" t="str">
            <v>Financial Pl &amp; Ida B Wells Dr</v>
          </cell>
          <cell r="AH227">
            <v>418</v>
          </cell>
          <cell r="AI227">
            <v>10.325092592524015</v>
          </cell>
        </row>
        <row r="228">
          <cell r="AG228" t="str">
            <v>Ashland Ave &amp; Grand Ave</v>
          </cell>
          <cell r="AH228">
            <v>418</v>
          </cell>
          <cell r="AI228">
            <v>6.0867245370536693</v>
          </cell>
        </row>
        <row r="229">
          <cell r="AG229" t="str">
            <v>LaSalle St &amp; Washington St</v>
          </cell>
          <cell r="AH229">
            <v>416</v>
          </cell>
          <cell r="AI229">
            <v>8.7497453703472274</v>
          </cell>
        </row>
        <row r="230">
          <cell r="AG230" t="str">
            <v>Winthrop Ave &amp; Lawrence Ave</v>
          </cell>
          <cell r="AH230">
            <v>415</v>
          </cell>
          <cell r="AI230">
            <v>9.1274999999950523</v>
          </cell>
        </row>
        <row r="231">
          <cell r="AG231" t="str">
            <v>Fairbanks St &amp; Superior St</v>
          </cell>
          <cell r="AH231">
            <v>411</v>
          </cell>
          <cell r="AI231">
            <v>13.170914351903775</v>
          </cell>
        </row>
        <row r="232">
          <cell r="AG232" t="str">
            <v>Racine Ave &amp; 18th St</v>
          </cell>
          <cell r="AH232">
            <v>408</v>
          </cell>
          <cell r="AI232">
            <v>13.326076388759247</v>
          </cell>
        </row>
        <row r="233">
          <cell r="AG233" t="str">
            <v>Ashland Ave &amp; Augusta Blvd</v>
          </cell>
          <cell r="AH233">
            <v>407</v>
          </cell>
          <cell r="AI233">
            <v>8.1042939815160935</v>
          </cell>
        </row>
        <row r="234">
          <cell r="AG234" t="str">
            <v>Western Ave &amp; Walton St</v>
          </cell>
          <cell r="AH234">
            <v>403</v>
          </cell>
          <cell r="AI234">
            <v>5.7830208333252813</v>
          </cell>
        </row>
        <row r="235">
          <cell r="AG235" t="str">
            <v>Southport Ave &amp; Irving Park Rd</v>
          </cell>
          <cell r="AH235">
            <v>400</v>
          </cell>
          <cell r="AI235">
            <v>9.7090972222940763</v>
          </cell>
        </row>
        <row r="236">
          <cell r="AG236" t="str">
            <v>Woodlawn Ave &amp; 55th St</v>
          </cell>
          <cell r="AH236">
            <v>397</v>
          </cell>
          <cell r="AI236">
            <v>8.629432870351593</v>
          </cell>
        </row>
        <row r="237">
          <cell r="AG237" t="str">
            <v>Clinton St &amp; Roosevelt Rd</v>
          </cell>
          <cell r="AH237">
            <v>394</v>
          </cell>
          <cell r="AI237">
            <v>9.267754629610863</v>
          </cell>
        </row>
        <row r="238">
          <cell r="AG238" t="str">
            <v>University Ave &amp; 57th St</v>
          </cell>
          <cell r="AH238">
            <v>392</v>
          </cell>
          <cell r="AI238">
            <v>7.004004629496194</v>
          </cell>
        </row>
        <row r="239">
          <cell r="AG239" t="str">
            <v>Clybourn Ave &amp; Division St</v>
          </cell>
          <cell r="AH239">
            <v>378</v>
          </cell>
          <cell r="AI239">
            <v>6.5974884259849205</v>
          </cell>
        </row>
        <row r="240">
          <cell r="AG240" t="str">
            <v>Logan Blvd &amp; Elston Ave</v>
          </cell>
          <cell r="AH240">
            <v>378</v>
          </cell>
          <cell r="AI240">
            <v>6.5874768519352074</v>
          </cell>
        </row>
        <row r="241">
          <cell r="AG241" t="str">
            <v>Leavitt St &amp; Armitage Ave</v>
          </cell>
          <cell r="AH241">
            <v>374</v>
          </cell>
          <cell r="AI241">
            <v>6.5839467592013534</v>
          </cell>
        </row>
        <row r="242">
          <cell r="AG242" t="str">
            <v>Wacker Dr &amp; Washington St</v>
          </cell>
          <cell r="AH242">
            <v>373</v>
          </cell>
          <cell r="AI242">
            <v>7.1219675926477066</v>
          </cell>
        </row>
        <row r="243">
          <cell r="AG243" t="str">
            <v>Seeley Ave &amp; Roscoe St</v>
          </cell>
          <cell r="AH243">
            <v>370</v>
          </cell>
          <cell r="AI243">
            <v>5.8286921296821674</v>
          </cell>
        </row>
        <row r="244">
          <cell r="AG244" t="str">
            <v>63rd St Beach</v>
          </cell>
          <cell r="AH244">
            <v>368</v>
          </cell>
          <cell r="AI244">
            <v>14.745081018576457</v>
          </cell>
        </row>
        <row r="245">
          <cell r="AG245" t="str">
            <v>Benson Ave &amp; Church St</v>
          </cell>
          <cell r="AH245">
            <v>368</v>
          </cell>
          <cell r="AI245">
            <v>14.367986111115897</v>
          </cell>
        </row>
        <row r="246">
          <cell r="AG246" t="str">
            <v>Broadway &amp; Ridge Ave</v>
          </cell>
          <cell r="AH246">
            <v>365</v>
          </cell>
          <cell r="AI246">
            <v>11.472986111089995</v>
          </cell>
        </row>
        <row r="247">
          <cell r="AG247" t="str">
            <v>Damen Ave &amp; Wellington Ave</v>
          </cell>
          <cell r="AH247">
            <v>360</v>
          </cell>
          <cell r="AI247">
            <v>6.5907523148707696</v>
          </cell>
        </row>
        <row r="248">
          <cell r="AG248" t="str">
            <v>Orleans St &amp; Elm St</v>
          </cell>
          <cell r="AH248">
            <v>358</v>
          </cell>
          <cell r="AI248">
            <v>6.9403240741230547</v>
          </cell>
        </row>
        <row r="249">
          <cell r="AG249" t="str">
            <v>Western Ave &amp; Division St</v>
          </cell>
          <cell r="AH249">
            <v>358</v>
          </cell>
          <cell r="AI249">
            <v>5.4107291667241952</v>
          </cell>
        </row>
        <row r="250">
          <cell r="AG250" t="str">
            <v>Desplaines St &amp; Jackson Blvd</v>
          </cell>
          <cell r="AH250">
            <v>357</v>
          </cell>
          <cell r="AI250">
            <v>9.8295717591245193</v>
          </cell>
        </row>
        <row r="251">
          <cell r="AG251" t="str">
            <v>Damen Ave &amp; Grand Ave</v>
          </cell>
          <cell r="AH251">
            <v>357</v>
          </cell>
          <cell r="AI251">
            <v>4.6616898147767643</v>
          </cell>
        </row>
        <row r="252">
          <cell r="AG252" t="str">
            <v>Larrabee St &amp; Menomonee St</v>
          </cell>
          <cell r="AH252">
            <v>357</v>
          </cell>
          <cell r="AI252">
            <v>4.6530902776721632</v>
          </cell>
        </row>
        <row r="253">
          <cell r="AG253" t="str">
            <v>Larrabee St &amp; Oak St</v>
          </cell>
          <cell r="AH253">
            <v>356</v>
          </cell>
          <cell r="AI253">
            <v>40.319282407333958</v>
          </cell>
        </row>
        <row r="254">
          <cell r="AG254" t="str">
            <v>Sheridan Rd &amp; Lawrence Ave</v>
          </cell>
          <cell r="AH254">
            <v>356</v>
          </cell>
          <cell r="AI254">
            <v>11.466550925906631</v>
          </cell>
        </row>
        <row r="255">
          <cell r="AG255" t="str">
            <v>Stave St &amp; Armitage Ave</v>
          </cell>
          <cell r="AH255">
            <v>355</v>
          </cell>
          <cell r="AI255">
            <v>16.072997685194423</v>
          </cell>
        </row>
        <row r="256">
          <cell r="AG256" t="str">
            <v>Ellis Ave &amp; 53rd St</v>
          </cell>
          <cell r="AH256">
            <v>351</v>
          </cell>
          <cell r="AI256">
            <v>8.368344907379651</v>
          </cell>
        </row>
        <row r="257">
          <cell r="AG257" t="str">
            <v>Sheridan Rd &amp; Loyola Ave</v>
          </cell>
          <cell r="AH257">
            <v>344</v>
          </cell>
          <cell r="AI257">
            <v>9.5246527777489973</v>
          </cell>
        </row>
        <row r="258">
          <cell r="AG258" t="str">
            <v>Chicago Ave &amp; Sheridan Rd</v>
          </cell>
          <cell r="AH258">
            <v>341</v>
          </cell>
          <cell r="AI258">
            <v>11.344027777733572</v>
          </cell>
        </row>
        <row r="259">
          <cell r="AG259" t="str">
            <v>Blackstone Ave &amp; Hyde Park Blvd</v>
          </cell>
          <cell r="AH259">
            <v>335</v>
          </cell>
          <cell r="AI259">
            <v>14.378391203710635</v>
          </cell>
        </row>
        <row r="260">
          <cell r="AG260" t="str">
            <v>Loomis St &amp; Lexington St</v>
          </cell>
          <cell r="AH260">
            <v>335</v>
          </cell>
          <cell r="AI260">
            <v>5.9828356481230003</v>
          </cell>
        </row>
        <row r="261">
          <cell r="AG261" t="str">
            <v>Wood St &amp; Augusta Blvd</v>
          </cell>
          <cell r="AH261">
            <v>334</v>
          </cell>
          <cell r="AI261">
            <v>4.0528472221994889</v>
          </cell>
        </row>
        <row r="262">
          <cell r="AG262" t="str">
            <v>Albany Ave &amp; Bloomingdale Ave</v>
          </cell>
          <cell r="AH262">
            <v>333</v>
          </cell>
          <cell r="AI262">
            <v>10.843958333243791</v>
          </cell>
        </row>
        <row r="263">
          <cell r="AG263" t="str">
            <v>California Ave &amp; Cortez St</v>
          </cell>
          <cell r="AH263">
            <v>333</v>
          </cell>
          <cell r="AI263">
            <v>9.6340740740852198</v>
          </cell>
        </row>
        <row r="264">
          <cell r="AG264" t="str">
            <v>California Ave &amp; Francis Pl (Temp)</v>
          </cell>
          <cell r="AH264">
            <v>332</v>
          </cell>
          <cell r="AI264">
            <v>5.1094212963216705</v>
          </cell>
        </row>
        <row r="265">
          <cell r="AG265" t="str">
            <v>May St &amp; Taylor St</v>
          </cell>
          <cell r="AH265">
            <v>331</v>
          </cell>
          <cell r="AI265">
            <v>6.514143518601486</v>
          </cell>
        </row>
        <row r="266">
          <cell r="AG266" t="str">
            <v>Halsted St &amp; Maxwell St</v>
          </cell>
          <cell r="AH266">
            <v>326</v>
          </cell>
          <cell r="AI266">
            <v>6.3818634259878309</v>
          </cell>
        </row>
        <row r="267">
          <cell r="AG267" t="str">
            <v>LaSalle St &amp; Adams St</v>
          </cell>
          <cell r="AH267">
            <v>325</v>
          </cell>
          <cell r="AI267">
            <v>33.616180555523897</v>
          </cell>
        </row>
        <row r="268">
          <cell r="AG268" t="str">
            <v>Lake Park Ave &amp; 56th St</v>
          </cell>
          <cell r="AH268">
            <v>323</v>
          </cell>
          <cell r="AI268">
            <v>8.6497916666849051</v>
          </cell>
        </row>
        <row r="269">
          <cell r="AG269" t="str">
            <v>Elizabeth (May) St &amp; Fulton St</v>
          </cell>
          <cell r="AH269">
            <v>319</v>
          </cell>
          <cell r="AI269">
            <v>7.7832291666854871</v>
          </cell>
        </row>
        <row r="270">
          <cell r="AG270" t="str">
            <v>Lincoln Ave &amp; Belle Plaine Ave</v>
          </cell>
          <cell r="AH270">
            <v>319</v>
          </cell>
          <cell r="AI270">
            <v>5.8562268519090139</v>
          </cell>
        </row>
        <row r="271">
          <cell r="AG271" t="str">
            <v>Damen Ave &amp; Melrose Ave</v>
          </cell>
          <cell r="AH271">
            <v>317</v>
          </cell>
          <cell r="AI271">
            <v>5.3085416666581295</v>
          </cell>
        </row>
        <row r="272">
          <cell r="AG272" t="str">
            <v>Ashland Ave &amp; Wellington Ave</v>
          </cell>
          <cell r="AH272">
            <v>316</v>
          </cell>
          <cell r="AI272">
            <v>6.4362152778485324</v>
          </cell>
        </row>
        <row r="273">
          <cell r="AG273" t="str">
            <v>Sheridan Rd &amp; Noyes St (NU)</v>
          </cell>
          <cell r="AH273">
            <v>314</v>
          </cell>
          <cell r="AI273">
            <v>12.235324073961237</v>
          </cell>
        </row>
        <row r="274">
          <cell r="AG274" t="str">
            <v>Milwaukee Ave &amp; Rockwell St</v>
          </cell>
          <cell r="AH274">
            <v>314</v>
          </cell>
          <cell r="AI274">
            <v>5.3147222222542041</v>
          </cell>
        </row>
        <row r="275">
          <cell r="AG275" t="str">
            <v>California Ave &amp; North Ave</v>
          </cell>
          <cell r="AH275">
            <v>313</v>
          </cell>
          <cell r="AI275">
            <v>4.9208101851618267</v>
          </cell>
        </row>
        <row r="276">
          <cell r="AG276" t="str">
            <v>Canal St &amp; Taylor St</v>
          </cell>
          <cell r="AH276">
            <v>308</v>
          </cell>
          <cell r="AI276">
            <v>5.7495254629902774</v>
          </cell>
        </row>
        <row r="277">
          <cell r="AG277" t="str">
            <v>Damen Ave &amp; Clybourn Ave</v>
          </cell>
          <cell r="AH277">
            <v>304</v>
          </cell>
          <cell r="AI277">
            <v>4.8747337963286554</v>
          </cell>
        </row>
        <row r="278">
          <cell r="AG278" t="str">
            <v>State St &amp; 19th St</v>
          </cell>
          <cell r="AH278">
            <v>303</v>
          </cell>
          <cell r="AI278">
            <v>31.060208333379705</v>
          </cell>
        </row>
        <row r="279">
          <cell r="AG279" t="str">
            <v>Clark St &amp; Montrose Ave</v>
          </cell>
          <cell r="AH279">
            <v>302</v>
          </cell>
          <cell r="AI279">
            <v>6.8038194444088731</v>
          </cell>
        </row>
        <row r="280">
          <cell r="AG280" t="str">
            <v>Clark St &amp; Bryn Mawr Ave</v>
          </cell>
          <cell r="AH280">
            <v>301</v>
          </cell>
          <cell r="AI280">
            <v>6.3647453703888459</v>
          </cell>
        </row>
        <row r="281">
          <cell r="AG281" t="str">
            <v>Wabash Ave &amp; Cermak Rd</v>
          </cell>
          <cell r="AH281">
            <v>293</v>
          </cell>
          <cell r="AI281">
            <v>7.1878587962128222</v>
          </cell>
        </row>
        <row r="282">
          <cell r="AG282" t="str">
            <v>Blue Island Ave &amp; 18th St</v>
          </cell>
          <cell r="AH282">
            <v>291</v>
          </cell>
          <cell r="AI282">
            <v>6.727534722238488</v>
          </cell>
        </row>
        <row r="283">
          <cell r="AG283" t="str">
            <v>Racine Ave &amp; Randolph St</v>
          </cell>
          <cell r="AH283">
            <v>284</v>
          </cell>
          <cell r="AI283">
            <v>4.4672685184632428</v>
          </cell>
        </row>
        <row r="284">
          <cell r="AG284" t="str">
            <v>Kedzie Ave &amp; Palmer Ct</v>
          </cell>
          <cell r="AH284">
            <v>283</v>
          </cell>
          <cell r="AI284">
            <v>6.5072916666322271</v>
          </cell>
        </row>
        <row r="285">
          <cell r="AG285" t="str">
            <v>California Ave &amp; Division St</v>
          </cell>
          <cell r="AH285">
            <v>281</v>
          </cell>
          <cell r="AI285">
            <v>7.2428935185380396</v>
          </cell>
        </row>
        <row r="286">
          <cell r="AG286" t="str">
            <v>Central Park Ave &amp; Bloomingdale Ave</v>
          </cell>
          <cell r="AH286">
            <v>277</v>
          </cell>
          <cell r="AI286">
            <v>8.7496064815131831</v>
          </cell>
        </row>
        <row r="287">
          <cell r="AG287" t="str">
            <v>Clark St &amp; Ida B Wells Dr</v>
          </cell>
          <cell r="AH287">
            <v>275</v>
          </cell>
          <cell r="AI287">
            <v>8.2941666667466052</v>
          </cell>
        </row>
        <row r="288">
          <cell r="AG288" t="str">
            <v>Western Ave &amp; Leland Ave</v>
          </cell>
          <cell r="AH288">
            <v>274</v>
          </cell>
          <cell r="AI288">
            <v>10.899999999972351</v>
          </cell>
        </row>
        <row r="289">
          <cell r="AG289" t="str">
            <v>Ellis Ave &amp; 55th St</v>
          </cell>
          <cell r="AH289">
            <v>272</v>
          </cell>
          <cell r="AI289">
            <v>7.2301388889900409</v>
          </cell>
        </row>
        <row r="290">
          <cell r="AG290" t="str">
            <v>Lincoln Ave &amp; Waveland Ave</v>
          </cell>
          <cell r="AH290">
            <v>270</v>
          </cell>
          <cell r="AI290">
            <v>4.4638541667009122</v>
          </cell>
        </row>
        <row r="291">
          <cell r="AG291" t="str">
            <v>Morgan St &amp; 18th St</v>
          </cell>
          <cell r="AH291">
            <v>266</v>
          </cell>
          <cell r="AI291">
            <v>6.1552777777833398</v>
          </cell>
        </row>
        <row r="292">
          <cell r="AG292" t="str">
            <v>900 W Harrison St</v>
          </cell>
          <cell r="AH292">
            <v>266</v>
          </cell>
          <cell r="AI292">
            <v>4.8498263888977817</v>
          </cell>
        </row>
        <row r="293">
          <cell r="AG293" t="str">
            <v>Campbell Ave &amp; Fullerton Ave</v>
          </cell>
          <cell r="AH293">
            <v>262</v>
          </cell>
          <cell r="AI293">
            <v>4.5583333332615439</v>
          </cell>
        </row>
        <row r="294">
          <cell r="AG294" t="str">
            <v>Calumet Ave &amp; 21st St</v>
          </cell>
          <cell r="AH294">
            <v>261</v>
          </cell>
          <cell r="AI294">
            <v>7.3338773147770553</v>
          </cell>
        </row>
        <row r="295">
          <cell r="AG295" t="str">
            <v>McCormick Place</v>
          </cell>
          <cell r="AH295">
            <v>260</v>
          </cell>
          <cell r="AI295">
            <v>7.6559722223028075</v>
          </cell>
        </row>
        <row r="296">
          <cell r="AG296" t="str">
            <v>Racine Ave &amp; Washington Blvd</v>
          </cell>
          <cell r="AH296">
            <v>259</v>
          </cell>
          <cell r="AI296">
            <v>3.8477199073749944</v>
          </cell>
        </row>
        <row r="297">
          <cell r="AG297" t="str">
            <v>California Ave &amp; Altgeld St</v>
          </cell>
          <cell r="AH297">
            <v>258</v>
          </cell>
          <cell r="AI297">
            <v>4.7015625001004082</v>
          </cell>
        </row>
        <row r="298">
          <cell r="AG298" t="str">
            <v>Spaulding Ave &amp; Armitage Ave</v>
          </cell>
          <cell r="AH298">
            <v>257</v>
          </cell>
          <cell r="AI298">
            <v>7.7409722223164863</v>
          </cell>
        </row>
        <row r="299">
          <cell r="AG299" t="str">
            <v>Wells St &amp; 19th St</v>
          </cell>
          <cell r="AH299">
            <v>254</v>
          </cell>
          <cell r="AI299">
            <v>7.6533217592805158</v>
          </cell>
        </row>
        <row r="300">
          <cell r="AG300" t="str">
            <v>Leavitt St &amp; Chicago Ave</v>
          </cell>
          <cell r="AH300">
            <v>253</v>
          </cell>
          <cell r="AI300">
            <v>3.652337962994352</v>
          </cell>
        </row>
        <row r="301">
          <cell r="AG301" t="str">
            <v>Ashland Ave &amp; Lake St</v>
          </cell>
          <cell r="AH301">
            <v>252</v>
          </cell>
          <cell r="AI301">
            <v>5.0123263888890506</v>
          </cell>
        </row>
        <row r="302">
          <cell r="AG302" t="str">
            <v>Lake Park Ave &amp; 47th St</v>
          </cell>
          <cell r="AH302">
            <v>251</v>
          </cell>
          <cell r="AI302">
            <v>8.4964467591998982</v>
          </cell>
        </row>
        <row r="303">
          <cell r="AG303" t="str">
            <v>Lincoln Ave &amp; Sunnyside Ave</v>
          </cell>
          <cell r="AH303">
            <v>250</v>
          </cell>
          <cell r="AI303">
            <v>4.3171875000625732</v>
          </cell>
        </row>
        <row r="304">
          <cell r="AG304" t="str">
            <v>Ravenswood Ave &amp; Irving Park Rd</v>
          </cell>
          <cell r="AH304">
            <v>250</v>
          </cell>
          <cell r="AI304">
            <v>3.8136689814709825</v>
          </cell>
        </row>
        <row r="305">
          <cell r="AG305" t="str">
            <v>Troy St &amp; North Ave</v>
          </cell>
          <cell r="AH305">
            <v>248</v>
          </cell>
          <cell r="AI305">
            <v>6.8787847222120035</v>
          </cell>
        </row>
        <row r="306">
          <cell r="AG306" t="str">
            <v>Wolcott (Ravenswood) Ave &amp; Montrose Ave</v>
          </cell>
          <cell r="AH306">
            <v>248</v>
          </cell>
          <cell r="AI306">
            <v>4.9761458333960036</v>
          </cell>
        </row>
        <row r="307">
          <cell r="AG307" t="str">
            <v>Paulina St &amp; 18th St</v>
          </cell>
          <cell r="AH307">
            <v>247</v>
          </cell>
          <cell r="AI307">
            <v>4.5295370369713055</v>
          </cell>
        </row>
        <row r="308">
          <cell r="AG308" t="str">
            <v>California Ave &amp; Fletcher St</v>
          </cell>
          <cell r="AH308">
            <v>246</v>
          </cell>
          <cell r="AI308">
            <v>3.7434027778217569</v>
          </cell>
        </row>
        <row r="309">
          <cell r="AG309" t="str">
            <v>Chicago Ave &amp; Washington St</v>
          </cell>
          <cell r="AH309">
            <v>245</v>
          </cell>
          <cell r="AI309">
            <v>5.4883796295471257</v>
          </cell>
        </row>
        <row r="310">
          <cell r="AG310" t="str">
            <v>Glenwood Ave &amp; Morse Ave</v>
          </cell>
          <cell r="AH310">
            <v>244</v>
          </cell>
          <cell r="AI310">
            <v>5.9491550926031778</v>
          </cell>
        </row>
        <row r="311">
          <cell r="AG311" t="str">
            <v>Loomis St &amp; Jackson Blvd</v>
          </cell>
          <cell r="AH311">
            <v>241</v>
          </cell>
          <cell r="AI311">
            <v>3.7324768518810743</v>
          </cell>
        </row>
        <row r="312">
          <cell r="AG312" t="str">
            <v>Rhodes Ave &amp; 32nd St</v>
          </cell>
          <cell r="AH312">
            <v>240</v>
          </cell>
          <cell r="AI312">
            <v>7.5514120370353339</v>
          </cell>
        </row>
        <row r="313">
          <cell r="AG313" t="str">
            <v>Paulina St &amp; Flournoy St</v>
          </cell>
          <cell r="AH313">
            <v>237</v>
          </cell>
          <cell r="AI313">
            <v>3.1598032407782739</v>
          </cell>
        </row>
        <row r="314">
          <cell r="AG314" t="str">
            <v>Damen Ave &amp; Leland Ave</v>
          </cell>
          <cell r="AH314">
            <v>231</v>
          </cell>
          <cell r="AI314">
            <v>5.754270833247574</v>
          </cell>
        </row>
        <row r="315">
          <cell r="AG315" t="str">
            <v>South Shore Dr &amp; 67th St</v>
          </cell>
          <cell r="AH315">
            <v>227</v>
          </cell>
          <cell r="AI315">
            <v>7.8482523147904431</v>
          </cell>
        </row>
        <row r="316">
          <cell r="AG316" t="str">
            <v>Leavitt St &amp; Belmont Ave</v>
          </cell>
          <cell r="AH316">
            <v>223</v>
          </cell>
          <cell r="AI316">
            <v>4.7619560184393777</v>
          </cell>
        </row>
        <row r="317">
          <cell r="AG317" t="str">
            <v>Cottage Grove Ave &amp; Oakwood Blvd</v>
          </cell>
          <cell r="AH317">
            <v>219</v>
          </cell>
          <cell r="AI317">
            <v>19.224004629621049</v>
          </cell>
        </row>
        <row r="318">
          <cell r="AG318" t="str">
            <v>University Library (NU)</v>
          </cell>
          <cell r="AH318">
            <v>216</v>
          </cell>
          <cell r="AI318">
            <v>6.4516203703678912</v>
          </cell>
        </row>
        <row r="319">
          <cell r="AG319" t="str">
            <v>Winchester Ave &amp; Elston Ave</v>
          </cell>
          <cell r="AH319">
            <v>216</v>
          </cell>
          <cell r="AI319">
            <v>3.6663657407625578</v>
          </cell>
        </row>
        <row r="320">
          <cell r="AG320" t="str">
            <v>Sheridan Rd &amp; Columbia Ave</v>
          </cell>
          <cell r="AH320">
            <v>215</v>
          </cell>
          <cell r="AI320">
            <v>8.0737268518569181</v>
          </cell>
        </row>
        <row r="321">
          <cell r="AG321" t="str">
            <v>Southport Ave &amp; Clark St</v>
          </cell>
          <cell r="AH321">
            <v>215</v>
          </cell>
          <cell r="AI321">
            <v>3.9512731480572256</v>
          </cell>
        </row>
        <row r="322">
          <cell r="AG322" t="str">
            <v>Leavitt St &amp; Division St</v>
          </cell>
          <cell r="AH322">
            <v>209</v>
          </cell>
          <cell r="AI322">
            <v>4.713831018532801</v>
          </cell>
        </row>
        <row r="323">
          <cell r="AG323" t="str">
            <v>Lincoln Ave &amp; Addison St</v>
          </cell>
          <cell r="AH323">
            <v>209</v>
          </cell>
          <cell r="AI323">
            <v>4.0996759258778184</v>
          </cell>
        </row>
        <row r="324">
          <cell r="AG324" t="str">
            <v>Damen Ave &amp; Foster Ave</v>
          </cell>
          <cell r="AH324">
            <v>208</v>
          </cell>
          <cell r="AI324">
            <v>5.8016087962969323</v>
          </cell>
        </row>
        <row r="325">
          <cell r="AG325" t="str">
            <v>Clinton St &amp; Tilden St</v>
          </cell>
          <cell r="AH325">
            <v>205</v>
          </cell>
          <cell r="AI325">
            <v>3.4023032407276332</v>
          </cell>
        </row>
        <row r="326">
          <cell r="AG326" t="str">
            <v>N Green St &amp; W Lake St</v>
          </cell>
          <cell r="AH326">
            <v>205</v>
          </cell>
          <cell r="AI326">
            <v>2.5195370370711316</v>
          </cell>
        </row>
        <row r="327">
          <cell r="AG327" t="str">
            <v>St. Louis Ave &amp; Fullerton Ave</v>
          </cell>
          <cell r="AH327">
            <v>203</v>
          </cell>
          <cell r="AI327">
            <v>3.968229166654055</v>
          </cell>
        </row>
        <row r="328">
          <cell r="AG328" t="str">
            <v>Morgan St &amp; Polk St</v>
          </cell>
          <cell r="AH328">
            <v>203</v>
          </cell>
          <cell r="AI328">
            <v>3.2820833333898918</v>
          </cell>
        </row>
        <row r="329">
          <cell r="AG329" t="str">
            <v>Ellis Ave &amp; 58th St</v>
          </cell>
          <cell r="AH329">
            <v>202</v>
          </cell>
          <cell r="AI329">
            <v>4.5509606481646188</v>
          </cell>
        </row>
        <row r="330">
          <cell r="AG330" t="str">
            <v>Halsted St &amp; 18th St</v>
          </cell>
          <cell r="AH330">
            <v>201</v>
          </cell>
          <cell r="AI330">
            <v>4.60574074077158</v>
          </cell>
        </row>
        <row r="331">
          <cell r="AG331" t="str">
            <v>Canal St &amp; Jackson Blvd</v>
          </cell>
          <cell r="AH331">
            <v>201</v>
          </cell>
          <cell r="AI331">
            <v>4.1610300925458432</v>
          </cell>
        </row>
        <row r="332">
          <cell r="AG332" t="str">
            <v>Wood St &amp; Hubbard St</v>
          </cell>
          <cell r="AH332">
            <v>200</v>
          </cell>
          <cell r="AI332">
            <v>3.1518865740508772</v>
          </cell>
        </row>
        <row r="333">
          <cell r="AG333" t="str">
            <v>Throop St &amp; Taylor St</v>
          </cell>
          <cell r="AH333">
            <v>192</v>
          </cell>
          <cell r="AI333">
            <v>2.9620717592260917</v>
          </cell>
        </row>
        <row r="334">
          <cell r="AG334" t="str">
            <v>Emerald Ave &amp; 31st St</v>
          </cell>
          <cell r="AH334">
            <v>190</v>
          </cell>
          <cell r="AI334">
            <v>3.9697916666191304</v>
          </cell>
        </row>
        <row r="335">
          <cell r="AG335" t="str">
            <v>Sheridan Rd &amp; Greenleaf Ave</v>
          </cell>
          <cell r="AH335">
            <v>187</v>
          </cell>
          <cell r="AI335">
            <v>6.1215277776500443</v>
          </cell>
        </row>
        <row r="336">
          <cell r="AG336" t="str">
            <v>South Shore Dr &amp; 71st St</v>
          </cell>
          <cell r="AH336">
            <v>186</v>
          </cell>
          <cell r="AI336">
            <v>12.714386574123637</v>
          </cell>
        </row>
        <row r="337">
          <cell r="AG337" t="str">
            <v>W Oakdale Ave &amp; N Broadway</v>
          </cell>
          <cell r="AH337">
            <v>184</v>
          </cell>
          <cell r="AI337">
            <v>2.4273842592519941</v>
          </cell>
        </row>
        <row r="338">
          <cell r="AG338" t="str">
            <v>Indiana Ave &amp; 26th St</v>
          </cell>
          <cell r="AH338">
            <v>183</v>
          </cell>
          <cell r="AI338">
            <v>6.1778935185357113</v>
          </cell>
        </row>
        <row r="339">
          <cell r="AG339" t="str">
            <v>Morgan St &amp; 31st St</v>
          </cell>
          <cell r="AH339">
            <v>181</v>
          </cell>
          <cell r="AI339">
            <v>3.2541319443989778</v>
          </cell>
        </row>
        <row r="340">
          <cell r="AG340" t="str">
            <v>Ashland Ave &amp; Belle Plaine Ave</v>
          </cell>
          <cell r="AH340">
            <v>181</v>
          </cell>
          <cell r="AI340">
            <v>2.5422685185039882</v>
          </cell>
        </row>
        <row r="341">
          <cell r="AG341" t="str">
            <v>Kosciuszko Park</v>
          </cell>
          <cell r="AH341">
            <v>178</v>
          </cell>
          <cell r="AI341">
            <v>4.4187731482234085</v>
          </cell>
        </row>
        <row r="342">
          <cell r="AG342" t="str">
            <v>Damen Ave &amp; Cullerton St</v>
          </cell>
          <cell r="AH342">
            <v>176</v>
          </cell>
          <cell r="AI342">
            <v>3.2080555555585306</v>
          </cell>
        </row>
        <row r="343">
          <cell r="AG343" t="str">
            <v>Evanston Civic Center</v>
          </cell>
          <cell r="AH343">
            <v>173</v>
          </cell>
          <cell r="AI343">
            <v>6.4856249999866122</v>
          </cell>
        </row>
        <row r="344">
          <cell r="AG344" t="str">
            <v>MLK Jr Dr &amp; 29th St</v>
          </cell>
          <cell r="AH344">
            <v>169</v>
          </cell>
          <cell r="AI344">
            <v>5.0020138889449299</v>
          </cell>
        </row>
        <row r="345">
          <cell r="AG345" t="str">
            <v>Greenwood Ave &amp; 47th St</v>
          </cell>
          <cell r="AH345">
            <v>167</v>
          </cell>
          <cell r="AI345">
            <v>4.8914467592549045</v>
          </cell>
        </row>
        <row r="346">
          <cell r="AG346" t="str">
            <v>Washtenaw Ave &amp; Lawrence Ave</v>
          </cell>
          <cell r="AH346">
            <v>167</v>
          </cell>
          <cell r="AI346">
            <v>3.8856018518345081</v>
          </cell>
        </row>
        <row r="347">
          <cell r="AG347" t="str">
            <v>Spaulding Ave &amp; Division St</v>
          </cell>
          <cell r="AH347">
            <v>166</v>
          </cell>
          <cell r="AI347">
            <v>10.629861111148784</v>
          </cell>
        </row>
        <row r="348">
          <cell r="AG348" t="str">
            <v>Talman Ave &amp; Addison St</v>
          </cell>
          <cell r="AH348">
            <v>166</v>
          </cell>
          <cell r="AI348">
            <v>6.3263310184556758</v>
          </cell>
        </row>
        <row r="349">
          <cell r="AG349" t="str">
            <v>California Ave &amp; Montrose Ave</v>
          </cell>
          <cell r="AH349">
            <v>166</v>
          </cell>
          <cell r="AI349">
            <v>3.7792245369637385</v>
          </cell>
        </row>
        <row r="350">
          <cell r="AG350" t="str">
            <v>Laflin St &amp; Cullerton St</v>
          </cell>
          <cell r="AH350">
            <v>166</v>
          </cell>
          <cell r="AI350">
            <v>2.7480787036620313</v>
          </cell>
        </row>
        <row r="351">
          <cell r="AG351" t="str">
            <v>Wentworth Ave &amp; 24th St (Temp)</v>
          </cell>
          <cell r="AH351">
            <v>164</v>
          </cell>
          <cell r="AI351">
            <v>3.9213310185514274</v>
          </cell>
        </row>
        <row r="352">
          <cell r="AG352" t="str">
            <v>Damen Ave &amp; Walnut (Lake) St</v>
          </cell>
          <cell r="AH352">
            <v>164</v>
          </cell>
          <cell r="AI352">
            <v>2.2569560185293085</v>
          </cell>
        </row>
        <row r="353">
          <cell r="AG353" t="str">
            <v>Halsted St &amp; Polk St</v>
          </cell>
          <cell r="AH353">
            <v>162</v>
          </cell>
          <cell r="AI353">
            <v>3.6465393518956262</v>
          </cell>
        </row>
        <row r="354">
          <cell r="AG354" t="str">
            <v>Troy St &amp; Elston Ave</v>
          </cell>
          <cell r="AH354">
            <v>162</v>
          </cell>
          <cell r="AI354">
            <v>2.7732407407238497</v>
          </cell>
        </row>
        <row r="355">
          <cell r="AG355" t="str">
            <v>Richmond St &amp; Diversey Ave</v>
          </cell>
          <cell r="AH355">
            <v>161</v>
          </cell>
          <cell r="AI355">
            <v>2.8137731481911032</v>
          </cell>
        </row>
        <row r="356">
          <cell r="AG356" t="str">
            <v>Wolcott Ave &amp; Polk St</v>
          </cell>
          <cell r="AH356">
            <v>161</v>
          </cell>
          <cell r="AI356">
            <v>2.2112962963001337</v>
          </cell>
        </row>
        <row r="357">
          <cell r="AG357" t="str">
            <v>Calumet Ave &amp; 51st St</v>
          </cell>
          <cell r="AH357">
            <v>159</v>
          </cell>
          <cell r="AI357">
            <v>6.0878935185246519</v>
          </cell>
        </row>
        <row r="358">
          <cell r="AG358" t="str">
            <v>State St &amp; 35th St</v>
          </cell>
          <cell r="AH358">
            <v>158</v>
          </cell>
          <cell r="AI358">
            <v>5.0542592592755682</v>
          </cell>
        </row>
        <row r="359">
          <cell r="AG359" t="str">
            <v>Harper Ave &amp; 59th St</v>
          </cell>
          <cell r="AH359">
            <v>157</v>
          </cell>
          <cell r="AI359">
            <v>3.9494907407570281</v>
          </cell>
        </row>
        <row r="360">
          <cell r="AG360" t="str">
            <v>Paulina St &amp; Montrose Ave</v>
          </cell>
          <cell r="AH360">
            <v>156</v>
          </cell>
          <cell r="AI360">
            <v>5.3177314815256977</v>
          </cell>
        </row>
        <row r="361">
          <cell r="AG361" t="str">
            <v>Paulina St &amp; Howard St</v>
          </cell>
          <cell r="AH361">
            <v>155</v>
          </cell>
          <cell r="AI361">
            <v>4.1603240740805632</v>
          </cell>
        </row>
        <row r="362">
          <cell r="AG362" t="str">
            <v>Leavitt St &amp; Addison St</v>
          </cell>
          <cell r="AH362">
            <v>155</v>
          </cell>
          <cell r="AI362">
            <v>2.0931365741344052</v>
          </cell>
        </row>
        <row r="363">
          <cell r="AG363" t="str">
            <v>Racine Ave &amp; Congress Pkwy</v>
          </cell>
          <cell r="AH363">
            <v>154</v>
          </cell>
          <cell r="AI363">
            <v>3.643726851856627</v>
          </cell>
        </row>
        <row r="364">
          <cell r="AG364" t="str">
            <v>Woodlawn Ave &amp; Lake Park Ave</v>
          </cell>
          <cell r="AH364">
            <v>152</v>
          </cell>
          <cell r="AI364">
            <v>8.2080555555367027</v>
          </cell>
        </row>
        <row r="365">
          <cell r="AG365" t="str">
            <v>Morgan Ave &amp; 14th Pl</v>
          </cell>
          <cell r="AH365">
            <v>152</v>
          </cell>
          <cell r="AI365">
            <v>2.3848379629271221</v>
          </cell>
        </row>
        <row r="366">
          <cell r="AG366" t="str">
            <v>Oakley Ave &amp; Irving Park Rd</v>
          </cell>
          <cell r="AH366">
            <v>152</v>
          </cell>
          <cell r="AI366">
            <v>2.1165162037723348</v>
          </cell>
        </row>
        <row r="367">
          <cell r="AG367" t="str">
            <v>Wentworth Ave &amp; 35th St</v>
          </cell>
          <cell r="AH367">
            <v>150</v>
          </cell>
          <cell r="AI367">
            <v>3.9196180554936291</v>
          </cell>
        </row>
        <row r="368">
          <cell r="AG368" t="str">
            <v>Clark St &amp; Elmdale Ave</v>
          </cell>
          <cell r="AH368">
            <v>149</v>
          </cell>
          <cell r="AI368">
            <v>4.1740509260198451</v>
          </cell>
        </row>
        <row r="369">
          <cell r="AG369" t="str">
            <v>Damen Ave &amp; Sunnyside Ave</v>
          </cell>
          <cell r="AH369">
            <v>149</v>
          </cell>
          <cell r="AI369">
            <v>2.9349537036832771</v>
          </cell>
        </row>
        <row r="370">
          <cell r="AG370" t="str">
            <v>MLK Jr Dr &amp; 47th St</v>
          </cell>
          <cell r="AH370">
            <v>147</v>
          </cell>
          <cell r="AI370">
            <v>19.056238425953779</v>
          </cell>
        </row>
        <row r="371">
          <cell r="AG371" t="str">
            <v>Elston Ave &amp; Wabansia Ave</v>
          </cell>
          <cell r="AH371">
            <v>147</v>
          </cell>
          <cell r="AI371">
            <v>1.9435879629454575</v>
          </cell>
        </row>
        <row r="372">
          <cell r="AG372" t="str">
            <v>Damen Ave &amp; Madison St</v>
          </cell>
          <cell r="AH372">
            <v>146</v>
          </cell>
          <cell r="AI372">
            <v>4.0466087962922757</v>
          </cell>
        </row>
        <row r="373">
          <cell r="AG373" t="str">
            <v>California Ave &amp; Byron St</v>
          </cell>
          <cell r="AH373">
            <v>146</v>
          </cell>
          <cell r="AI373">
            <v>2.9435185185066075</v>
          </cell>
        </row>
        <row r="374">
          <cell r="AG374" t="str">
            <v>Racine Ave &amp; 15th St</v>
          </cell>
          <cell r="AH374">
            <v>145</v>
          </cell>
          <cell r="AI374">
            <v>2.674525462956808</v>
          </cell>
        </row>
        <row r="375">
          <cell r="AG375" t="str">
            <v>Western Ave &amp; Roscoe St</v>
          </cell>
          <cell r="AH375">
            <v>145</v>
          </cell>
          <cell r="AI375">
            <v>2.531388888892252</v>
          </cell>
        </row>
        <row r="376">
          <cell r="AG376" t="str">
            <v>Indiana Ave &amp; 31st St</v>
          </cell>
          <cell r="AH376">
            <v>142</v>
          </cell>
          <cell r="AI376">
            <v>3.2620023148265318</v>
          </cell>
        </row>
        <row r="377">
          <cell r="AG377" t="str">
            <v>Clinton St &amp; 18th St</v>
          </cell>
          <cell r="AH377">
            <v>142</v>
          </cell>
          <cell r="AI377">
            <v>3.1814583334053168</v>
          </cell>
        </row>
        <row r="378">
          <cell r="AG378" t="str">
            <v>Avers Ave &amp; Belmont Ave</v>
          </cell>
          <cell r="AH378">
            <v>141</v>
          </cell>
          <cell r="AI378">
            <v>4.8954166666953824</v>
          </cell>
        </row>
        <row r="379">
          <cell r="AG379" t="str">
            <v>Francisco Ave &amp; Foster Ave</v>
          </cell>
          <cell r="AH379">
            <v>141</v>
          </cell>
          <cell r="AI379">
            <v>3.699988425913034</v>
          </cell>
        </row>
        <row r="380">
          <cell r="AG380" t="str">
            <v>Claremont Ave &amp; Hirsch St</v>
          </cell>
          <cell r="AH380">
            <v>141</v>
          </cell>
          <cell r="AI380">
            <v>2.2611689814511919</v>
          </cell>
        </row>
        <row r="381">
          <cell r="AG381" t="str">
            <v>Ravenswood Ave &amp; Berteau Ave</v>
          </cell>
          <cell r="AH381">
            <v>141</v>
          </cell>
          <cell r="AI381">
            <v>1.9487847222480923</v>
          </cell>
        </row>
        <row r="382">
          <cell r="AG382" t="str">
            <v>Central Park Ave &amp; North Ave</v>
          </cell>
          <cell r="AH382">
            <v>139</v>
          </cell>
          <cell r="AI382">
            <v>4.8648148147549364</v>
          </cell>
        </row>
        <row r="383">
          <cell r="AG383" t="str">
            <v>State St &amp; 33rd St</v>
          </cell>
          <cell r="AH383">
            <v>139</v>
          </cell>
          <cell r="AI383">
            <v>2.9664351851897663</v>
          </cell>
        </row>
        <row r="384">
          <cell r="AG384" t="str">
            <v>Halsted St &amp; 21st St</v>
          </cell>
          <cell r="AH384">
            <v>138</v>
          </cell>
          <cell r="AI384">
            <v>4.255902777738811</v>
          </cell>
        </row>
        <row r="385">
          <cell r="AG385" t="str">
            <v>Warren Park West</v>
          </cell>
          <cell r="AH385">
            <v>135</v>
          </cell>
          <cell r="AI385">
            <v>5.9298032407241408</v>
          </cell>
        </row>
        <row r="386">
          <cell r="AG386" t="str">
            <v>Halsted St &amp; North Branch St</v>
          </cell>
          <cell r="AH386">
            <v>133</v>
          </cell>
          <cell r="AI386">
            <v>2.6511689815160935</v>
          </cell>
        </row>
        <row r="387">
          <cell r="AG387" t="str">
            <v>Calumet Ave &amp; 35th St</v>
          </cell>
          <cell r="AH387">
            <v>133</v>
          </cell>
          <cell r="AI387">
            <v>2.4769097222160781</v>
          </cell>
        </row>
        <row r="388">
          <cell r="AG388" t="str">
            <v>Wentworth Ave &amp; 33rd St</v>
          </cell>
          <cell r="AH388">
            <v>132</v>
          </cell>
          <cell r="AI388">
            <v>4.1272916666857782</v>
          </cell>
        </row>
        <row r="389">
          <cell r="AG389" t="str">
            <v>Clark St &amp; Schreiber Ave</v>
          </cell>
          <cell r="AH389">
            <v>132</v>
          </cell>
          <cell r="AI389">
            <v>2.2896874999714782</v>
          </cell>
        </row>
        <row r="390">
          <cell r="AG390" t="str">
            <v>Smith Park</v>
          </cell>
          <cell r="AH390">
            <v>130</v>
          </cell>
          <cell r="AI390">
            <v>3.1473726852127584</v>
          </cell>
        </row>
        <row r="391">
          <cell r="AG391" t="str">
            <v>Central Park Ave &amp; Elbridge Ave</v>
          </cell>
          <cell r="AH391">
            <v>130</v>
          </cell>
          <cell r="AI391">
            <v>2.1035416666418314</v>
          </cell>
        </row>
        <row r="392">
          <cell r="AG392" t="str">
            <v>MLK Jr Dr &amp; Pershing Rd</v>
          </cell>
          <cell r="AH392">
            <v>129</v>
          </cell>
          <cell r="AI392">
            <v>8.2214236111540231</v>
          </cell>
        </row>
        <row r="393">
          <cell r="AG393" t="str">
            <v>Clark St &amp; Lunt Ave</v>
          </cell>
          <cell r="AH393">
            <v>129</v>
          </cell>
          <cell r="AI393">
            <v>2.9373148147860775</v>
          </cell>
        </row>
        <row r="394">
          <cell r="AG394" t="str">
            <v>Kimball Ave &amp; Belmont Ave</v>
          </cell>
          <cell r="AH394">
            <v>127</v>
          </cell>
          <cell r="AI394">
            <v>2.5533564814759302</v>
          </cell>
        </row>
        <row r="395">
          <cell r="AG395" t="str">
            <v>Greenview Ave &amp; Jarvis Ave</v>
          </cell>
          <cell r="AH395">
            <v>126</v>
          </cell>
          <cell r="AI395">
            <v>2.7228703703731298</v>
          </cell>
        </row>
        <row r="396">
          <cell r="AG396" t="str">
            <v>Albany Ave &amp; Montrose Ave</v>
          </cell>
          <cell r="AH396">
            <v>121</v>
          </cell>
          <cell r="AI396">
            <v>2.8905208333089831</v>
          </cell>
        </row>
        <row r="397">
          <cell r="AG397" t="str">
            <v>May St &amp; Cullerton St</v>
          </cell>
          <cell r="AH397">
            <v>119</v>
          </cell>
          <cell r="AI397">
            <v>2.083495370367018</v>
          </cell>
        </row>
        <row r="398">
          <cell r="AG398" t="str">
            <v>Halsted St &amp; 35th St</v>
          </cell>
          <cell r="AH398">
            <v>118</v>
          </cell>
          <cell r="AI398">
            <v>3.2445949074171949</v>
          </cell>
        </row>
        <row r="399">
          <cell r="AG399" t="str">
            <v>Eastlake Ter &amp; Rogers Ave</v>
          </cell>
          <cell r="AH399">
            <v>118</v>
          </cell>
          <cell r="AI399">
            <v>2.8595023147863685</v>
          </cell>
        </row>
        <row r="400">
          <cell r="AG400" t="str">
            <v>Canal St &amp; Harrison St</v>
          </cell>
          <cell r="AH400">
            <v>117</v>
          </cell>
          <cell r="AI400">
            <v>2.4275231481733499</v>
          </cell>
        </row>
        <row r="401">
          <cell r="AG401" t="str">
            <v>Leavitt St &amp; Lawrence Ave</v>
          </cell>
          <cell r="AH401">
            <v>117</v>
          </cell>
          <cell r="AI401">
            <v>1.7609374999956344</v>
          </cell>
        </row>
        <row r="402">
          <cell r="AG402" t="str">
            <v>Lincoln Ave &amp; Winona St</v>
          </cell>
          <cell r="AH402">
            <v>116</v>
          </cell>
          <cell r="AI402">
            <v>4.9015277777871233</v>
          </cell>
        </row>
        <row r="403">
          <cell r="AG403" t="str">
            <v>Halsted St &amp; Roosevelt Rd</v>
          </cell>
          <cell r="AH403">
            <v>116</v>
          </cell>
          <cell r="AI403">
            <v>2.7380555555209867</v>
          </cell>
        </row>
        <row r="404">
          <cell r="AG404" t="str">
            <v>Cottage Grove Ave &amp; 47th St</v>
          </cell>
          <cell r="AH404">
            <v>114</v>
          </cell>
          <cell r="AI404">
            <v>8.7935763888963265</v>
          </cell>
        </row>
        <row r="405">
          <cell r="AG405" t="str">
            <v>Prairie Ave &amp; 43rd St</v>
          </cell>
          <cell r="AH405">
            <v>114</v>
          </cell>
          <cell r="AI405">
            <v>2.6000462962692836</v>
          </cell>
        </row>
        <row r="406">
          <cell r="AG406" t="str">
            <v>Cottage Grove Ave &amp; 51st St</v>
          </cell>
          <cell r="AH406">
            <v>113</v>
          </cell>
          <cell r="AI406">
            <v>1.9665740740674664</v>
          </cell>
        </row>
        <row r="407">
          <cell r="AG407" t="str">
            <v>Western Ave &amp; Congress Pkwy</v>
          </cell>
          <cell r="AH407">
            <v>112</v>
          </cell>
          <cell r="AI407">
            <v>2.3029513888686779</v>
          </cell>
        </row>
        <row r="408">
          <cell r="AG408" t="str">
            <v>Glenwood Ave &amp; Touhy Ave</v>
          </cell>
          <cell r="AH408">
            <v>111</v>
          </cell>
          <cell r="AI408">
            <v>3.5598263888823567</v>
          </cell>
        </row>
        <row r="409">
          <cell r="AG409" t="str">
            <v>Western Ave &amp; Monroe St</v>
          </cell>
          <cell r="AH409">
            <v>110</v>
          </cell>
          <cell r="AI409">
            <v>2.3296759259392275</v>
          </cell>
        </row>
        <row r="410">
          <cell r="AG410" t="str">
            <v>Halsted St &amp; Archer Ave</v>
          </cell>
          <cell r="AH410">
            <v>107</v>
          </cell>
          <cell r="AI410">
            <v>2.9092361111106584</v>
          </cell>
        </row>
        <row r="411">
          <cell r="AG411" t="str">
            <v>Avondale Ave &amp; Irving Park Rd</v>
          </cell>
          <cell r="AH411">
            <v>107</v>
          </cell>
          <cell r="AI411">
            <v>1.8470023148620385</v>
          </cell>
        </row>
        <row r="412">
          <cell r="AG412" t="str">
            <v>Shields Ave &amp; 28th Pl</v>
          </cell>
          <cell r="AH412">
            <v>107</v>
          </cell>
          <cell r="AI412">
            <v>1.7370833333625342</v>
          </cell>
        </row>
        <row r="413">
          <cell r="AG413" t="str">
            <v>Kedzie Ave &amp; Leland Ave</v>
          </cell>
          <cell r="AH413">
            <v>106</v>
          </cell>
          <cell r="AI413">
            <v>3.178749999984575</v>
          </cell>
        </row>
        <row r="414">
          <cell r="AG414" t="str">
            <v>Wallace St &amp; 35th St</v>
          </cell>
          <cell r="AH414">
            <v>106</v>
          </cell>
          <cell r="AI414">
            <v>2.3458449074460077</v>
          </cell>
        </row>
        <row r="415">
          <cell r="AG415" t="str">
            <v>Valli Produce - Evanston Plaza</v>
          </cell>
          <cell r="AH415">
            <v>106</v>
          </cell>
          <cell r="AI415">
            <v>1.9364120370373712</v>
          </cell>
        </row>
        <row r="416">
          <cell r="AG416" t="str">
            <v>Rockwell St &amp; Eastwood Ave</v>
          </cell>
          <cell r="AH416">
            <v>106</v>
          </cell>
          <cell r="AI416">
            <v>1.8559606481649098</v>
          </cell>
        </row>
        <row r="417">
          <cell r="AG417" t="str">
            <v>Wood St &amp; Taylor St (Temp)</v>
          </cell>
          <cell r="AH417">
            <v>106</v>
          </cell>
          <cell r="AI417">
            <v>1.4480787036955007</v>
          </cell>
        </row>
        <row r="418">
          <cell r="AG418" t="str">
            <v>Western Ave &amp; Fillmore St</v>
          </cell>
          <cell r="AH418">
            <v>103</v>
          </cell>
          <cell r="AI418">
            <v>2.5062499999839929</v>
          </cell>
        </row>
        <row r="419">
          <cell r="AG419" t="str">
            <v>Monticello Ave &amp; Irving Park Rd</v>
          </cell>
          <cell r="AH419">
            <v>102</v>
          </cell>
          <cell r="AI419">
            <v>1.8266203703606152</v>
          </cell>
        </row>
        <row r="420">
          <cell r="AG420" t="str">
            <v>Racine Ave &amp; 13th St</v>
          </cell>
          <cell r="AH420">
            <v>100</v>
          </cell>
          <cell r="AI420">
            <v>2.6007291666755918</v>
          </cell>
        </row>
        <row r="421">
          <cell r="AG421" t="str">
            <v>Hoyne Ave &amp; Balmoral Ave</v>
          </cell>
          <cell r="AH421">
            <v>99</v>
          </cell>
          <cell r="AI421">
            <v>1.6658449074311648</v>
          </cell>
        </row>
        <row r="422">
          <cell r="AG422" t="str">
            <v>Christiana Ave &amp; Lawrence Ave</v>
          </cell>
          <cell r="AH422">
            <v>98</v>
          </cell>
          <cell r="AI422">
            <v>2.1318518518164637</v>
          </cell>
        </row>
        <row r="423">
          <cell r="AG423" t="str">
            <v>Artesian Ave &amp; Hubbard St</v>
          </cell>
          <cell r="AH423">
            <v>96</v>
          </cell>
          <cell r="AI423">
            <v>2.7412615740249748</v>
          </cell>
        </row>
        <row r="424">
          <cell r="AG424" t="str">
            <v>Cottage Grove Ave &amp; 63rd St</v>
          </cell>
          <cell r="AH424">
            <v>94</v>
          </cell>
          <cell r="AI424">
            <v>4.3541087963167229</v>
          </cell>
        </row>
        <row r="425">
          <cell r="AG425" t="str">
            <v>Campbell Ave &amp; Montrose Ave</v>
          </cell>
          <cell r="AH425">
            <v>93</v>
          </cell>
          <cell r="AI425">
            <v>1.8117013888841029</v>
          </cell>
        </row>
        <row r="426">
          <cell r="AG426" t="str">
            <v>Damen Ave &amp; Wabansia Ave</v>
          </cell>
          <cell r="AH426">
            <v>93</v>
          </cell>
          <cell r="AI426">
            <v>0.93685185183858266</v>
          </cell>
        </row>
        <row r="427">
          <cell r="AG427" t="str">
            <v>Western Ave &amp; 21st St</v>
          </cell>
          <cell r="AH427">
            <v>92</v>
          </cell>
          <cell r="AI427">
            <v>3.0967245370557066</v>
          </cell>
        </row>
        <row r="428">
          <cell r="AG428" t="str">
            <v>Cherry Ave &amp; Blackhawk St</v>
          </cell>
          <cell r="AH428">
            <v>91</v>
          </cell>
          <cell r="AI428">
            <v>3.2237384258987731</v>
          </cell>
        </row>
        <row r="429">
          <cell r="AG429" t="str">
            <v>Calumet Ave &amp; 33rd St</v>
          </cell>
          <cell r="AH429">
            <v>91</v>
          </cell>
          <cell r="AI429">
            <v>2.5008912037374103</v>
          </cell>
        </row>
        <row r="430">
          <cell r="AG430" t="str">
            <v>Winchester (Ravenswood) Ave &amp; Balmoral Ave</v>
          </cell>
          <cell r="AH430">
            <v>91</v>
          </cell>
          <cell r="AI430">
            <v>2.250833333353512</v>
          </cell>
        </row>
        <row r="431">
          <cell r="AG431" t="str">
            <v>Clinton St &amp; Polk St</v>
          </cell>
          <cell r="AH431">
            <v>89</v>
          </cell>
          <cell r="AI431">
            <v>1.7345023148009204</v>
          </cell>
        </row>
        <row r="432">
          <cell r="AG432" t="str">
            <v>Western Ave &amp; Granville Ave</v>
          </cell>
          <cell r="AH432">
            <v>88</v>
          </cell>
          <cell r="AI432">
            <v>2.3992592592549045</v>
          </cell>
        </row>
        <row r="433">
          <cell r="AG433" t="str">
            <v>Shields Ave &amp; 31st St</v>
          </cell>
          <cell r="AH433">
            <v>88</v>
          </cell>
          <cell r="AI433">
            <v>1.3283449074006057</v>
          </cell>
        </row>
        <row r="434">
          <cell r="AG434" t="str">
            <v>Clark St &amp; Columbia Ave</v>
          </cell>
          <cell r="AH434">
            <v>87</v>
          </cell>
          <cell r="AI434">
            <v>1.655023148174223</v>
          </cell>
        </row>
        <row r="435">
          <cell r="AG435" t="str">
            <v>Dorchester Ave &amp; 63rd St</v>
          </cell>
          <cell r="AH435">
            <v>85</v>
          </cell>
          <cell r="AI435">
            <v>3.5985300926404307</v>
          </cell>
        </row>
        <row r="436">
          <cell r="AG436" t="str">
            <v>Drake Ave &amp; Montrose Ave</v>
          </cell>
          <cell r="AH436">
            <v>84</v>
          </cell>
          <cell r="AI436">
            <v>6.6597337962666643</v>
          </cell>
        </row>
        <row r="437">
          <cell r="AG437" t="str">
            <v>Central St Metra</v>
          </cell>
          <cell r="AH437">
            <v>84</v>
          </cell>
          <cell r="AI437">
            <v>3.0870023147654138</v>
          </cell>
        </row>
        <row r="438">
          <cell r="AG438" t="str">
            <v>Cottage Grove Ave &amp; 43rd St</v>
          </cell>
          <cell r="AH438">
            <v>82</v>
          </cell>
          <cell r="AI438">
            <v>4.8219097222390701</v>
          </cell>
        </row>
        <row r="439">
          <cell r="AG439" t="str">
            <v>Keystone Ave &amp; Fullerton Ave</v>
          </cell>
          <cell r="AH439">
            <v>82</v>
          </cell>
          <cell r="AI439">
            <v>2.0762268518374185</v>
          </cell>
        </row>
        <row r="440">
          <cell r="AG440" t="str">
            <v>Calumet Park</v>
          </cell>
          <cell r="AH440">
            <v>80</v>
          </cell>
          <cell r="AI440">
            <v>2.3712962963472819</v>
          </cell>
        </row>
        <row r="441">
          <cell r="AG441" t="str">
            <v>Prairie Ave &amp; Garfield Blvd</v>
          </cell>
          <cell r="AH441">
            <v>80</v>
          </cell>
          <cell r="AI441">
            <v>2.183622685210139</v>
          </cell>
        </row>
        <row r="442">
          <cell r="AG442" t="str">
            <v>Austin Blvd &amp; Lake St</v>
          </cell>
          <cell r="AH442">
            <v>79</v>
          </cell>
          <cell r="AI442">
            <v>2.9755555555966566</v>
          </cell>
        </row>
        <row r="443">
          <cell r="AG443" t="str">
            <v>Kedzie Ave &amp; Bryn Mawr Ave</v>
          </cell>
          <cell r="AH443">
            <v>79</v>
          </cell>
          <cell r="AI443">
            <v>2.1353240740500041</v>
          </cell>
        </row>
        <row r="444">
          <cell r="AG444" t="str">
            <v>Stony Island Ave &amp; 64th St</v>
          </cell>
          <cell r="AH444">
            <v>77</v>
          </cell>
          <cell r="AI444">
            <v>4.8021527777891606</v>
          </cell>
        </row>
        <row r="445">
          <cell r="AG445" t="str">
            <v>Maplewood Ave &amp; Peterson Ave</v>
          </cell>
          <cell r="AH445">
            <v>77</v>
          </cell>
          <cell r="AI445">
            <v>3.5341087962660822</v>
          </cell>
        </row>
        <row r="446">
          <cell r="AG446" t="str">
            <v>Jeffery Blvd &amp; 67th St</v>
          </cell>
          <cell r="AH446">
            <v>75</v>
          </cell>
          <cell r="AI446">
            <v>4.21372685184906</v>
          </cell>
        </row>
        <row r="447">
          <cell r="AG447" t="str">
            <v>State St &amp; 29th St</v>
          </cell>
          <cell r="AH447">
            <v>75</v>
          </cell>
          <cell r="AI447">
            <v>3.4447800926282071</v>
          </cell>
        </row>
        <row r="448">
          <cell r="AG448" t="str">
            <v>Ridge Blvd &amp; Howard St</v>
          </cell>
          <cell r="AH448">
            <v>75</v>
          </cell>
          <cell r="AI448">
            <v>2.0032291666720994</v>
          </cell>
        </row>
        <row r="449">
          <cell r="AG449" t="str">
            <v>Sawyer Ave &amp; Irving Park Rd</v>
          </cell>
          <cell r="AH449">
            <v>75</v>
          </cell>
          <cell r="AI449">
            <v>1.5039236110751517</v>
          </cell>
        </row>
        <row r="450">
          <cell r="AG450" t="str">
            <v>Kedzie Ave &amp; Lake St</v>
          </cell>
          <cell r="AH450">
            <v>74</v>
          </cell>
          <cell r="AI450">
            <v>10.070162037038244</v>
          </cell>
        </row>
        <row r="451">
          <cell r="AG451" t="str">
            <v>Western Ave &amp; Howard St</v>
          </cell>
          <cell r="AH451">
            <v>74</v>
          </cell>
          <cell r="AI451">
            <v>2.3642129629442934</v>
          </cell>
        </row>
        <row r="452">
          <cell r="AG452" t="str">
            <v>Central St &amp; Girard Ave</v>
          </cell>
          <cell r="AH452">
            <v>74</v>
          </cell>
          <cell r="AI452">
            <v>1.4162847222251003</v>
          </cell>
        </row>
        <row r="453">
          <cell r="AG453" t="str">
            <v>Ogden Ave &amp; Roosevelt Rd</v>
          </cell>
          <cell r="AH453">
            <v>73</v>
          </cell>
          <cell r="AI453">
            <v>2.8386111110739876</v>
          </cell>
        </row>
        <row r="454">
          <cell r="AG454" t="str">
            <v>Kedzie Ave &amp; Foster Ave</v>
          </cell>
          <cell r="AH454">
            <v>73</v>
          </cell>
          <cell r="AI454">
            <v>2.0486689815224963</v>
          </cell>
        </row>
        <row r="455">
          <cell r="AG455" t="str">
            <v>California Ave &amp; Lake St</v>
          </cell>
          <cell r="AH455">
            <v>73</v>
          </cell>
          <cell r="AI455">
            <v>1.824432870344026</v>
          </cell>
        </row>
        <row r="456">
          <cell r="AG456" t="str">
            <v>Dorchester Ave &amp; 49th St</v>
          </cell>
          <cell r="AH456">
            <v>72</v>
          </cell>
          <cell r="AI456">
            <v>1.7467361111193895</v>
          </cell>
        </row>
        <row r="457">
          <cell r="AG457" t="str">
            <v>Racine Ave &amp; 35th St</v>
          </cell>
          <cell r="AH457">
            <v>72</v>
          </cell>
          <cell r="AI457">
            <v>1.0434374999749707</v>
          </cell>
        </row>
        <row r="458">
          <cell r="AG458" t="str">
            <v>Conservatory Dr &amp; Lake St</v>
          </cell>
          <cell r="AH458">
            <v>71</v>
          </cell>
          <cell r="AI458">
            <v>3.8032986110556521</v>
          </cell>
        </row>
        <row r="459">
          <cell r="AG459" t="str">
            <v>Emerald Ave &amp; 28th St</v>
          </cell>
          <cell r="AH459">
            <v>70</v>
          </cell>
          <cell r="AI459">
            <v>1.9049305555599858</v>
          </cell>
        </row>
        <row r="460">
          <cell r="AG460" t="str">
            <v>Eberhart Ave &amp; 61st St</v>
          </cell>
          <cell r="AH460">
            <v>70</v>
          </cell>
          <cell r="AI460">
            <v>1.3748148148370092</v>
          </cell>
        </row>
        <row r="461">
          <cell r="AG461" t="str">
            <v>Manor Ave &amp; Leland Ave</v>
          </cell>
          <cell r="AH461">
            <v>70</v>
          </cell>
          <cell r="AI461">
            <v>1.2853124999892316</v>
          </cell>
        </row>
        <row r="462">
          <cell r="AG462" t="str">
            <v>Ashland Ave &amp; 13th St</v>
          </cell>
          <cell r="AH462">
            <v>70</v>
          </cell>
          <cell r="AI462">
            <v>0.90232638888119254</v>
          </cell>
        </row>
        <row r="463">
          <cell r="AG463" t="str">
            <v>Normal Ave &amp; Archer Ave</v>
          </cell>
          <cell r="AH463">
            <v>67</v>
          </cell>
          <cell r="AI463">
            <v>1.3345023148576729</v>
          </cell>
        </row>
        <row r="464">
          <cell r="AG464" t="str">
            <v>Loomis St &amp; Archer Ave</v>
          </cell>
          <cell r="AH464">
            <v>64</v>
          </cell>
          <cell r="AI464">
            <v>3.7662615740409819</v>
          </cell>
        </row>
        <row r="465">
          <cell r="AG465" t="str">
            <v>Western Ave &amp; Lunt Ave</v>
          </cell>
          <cell r="AH465">
            <v>64</v>
          </cell>
          <cell r="AI465">
            <v>2.9238425925868796</v>
          </cell>
        </row>
        <row r="466">
          <cell r="AG466" t="str">
            <v>Jeffery Blvd &amp; 71st St</v>
          </cell>
          <cell r="AH466">
            <v>63</v>
          </cell>
          <cell r="AI466">
            <v>3.2706828703448991</v>
          </cell>
        </row>
        <row r="467">
          <cell r="AG467" t="str">
            <v>Bernard St &amp; Elston Ave</v>
          </cell>
          <cell r="AH467">
            <v>63</v>
          </cell>
          <cell r="AI467">
            <v>1.229664351856627</v>
          </cell>
        </row>
        <row r="468">
          <cell r="AG468" t="str">
            <v>Wood St &amp; 35th St</v>
          </cell>
          <cell r="AH468">
            <v>62</v>
          </cell>
          <cell r="AI468">
            <v>2.8200347221936681</v>
          </cell>
        </row>
        <row r="469">
          <cell r="AG469" t="str">
            <v>Budlong Woods Library</v>
          </cell>
          <cell r="AH469">
            <v>62</v>
          </cell>
          <cell r="AI469">
            <v>1.293761574124801</v>
          </cell>
        </row>
        <row r="470">
          <cell r="AG470" t="str">
            <v>Malcolm X College Vaccination Site</v>
          </cell>
          <cell r="AH470">
            <v>59</v>
          </cell>
          <cell r="AI470">
            <v>1.7355902777853771</v>
          </cell>
        </row>
        <row r="471">
          <cell r="AG471" t="str">
            <v>Dodge Ave &amp; Mulford St</v>
          </cell>
          <cell r="AH471">
            <v>59</v>
          </cell>
          <cell r="AI471">
            <v>1.6214351851667743</v>
          </cell>
        </row>
        <row r="472">
          <cell r="AG472" t="str">
            <v>Warren Park East</v>
          </cell>
          <cell r="AH472">
            <v>59</v>
          </cell>
          <cell r="AI472">
            <v>1.2004282407142455</v>
          </cell>
        </row>
        <row r="473">
          <cell r="AG473" t="str">
            <v>2112 W Peterson Ave</v>
          </cell>
          <cell r="AH473">
            <v>58</v>
          </cell>
          <cell r="AI473">
            <v>1.4732060184760485</v>
          </cell>
        </row>
        <row r="474">
          <cell r="AG474" t="str">
            <v>Keystone Ave &amp; Montrose Ave</v>
          </cell>
          <cell r="AH474">
            <v>58</v>
          </cell>
          <cell r="AI474">
            <v>1.2404166666819947</v>
          </cell>
        </row>
        <row r="475">
          <cell r="AG475" t="str">
            <v>Cornell Dr &amp; Hayes Dr</v>
          </cell>
          <cell r="AH475">
            <v>55</v>
          </cell>
          <cell r="AI475">
            <v>2.3832870370533783</v>
          </cell>
        </row>
        <row r="476">
          <cell r="AG476" t="str">
            <v>Clark St &amp; Touhy Ave</v>
          </cell>
          <cell r="AH476">
            <v>54</v>
          </cell>
          <cell r="AI476">
            <v>0.92064814815967111</v>
          </cell>
        </row>
        <row r="477">
          <cell r="AG477" t="str">
            <v>Stony Island Ave &amp; 67th St</v>
          </cell>
          <cell r="AH477">
            <v>53</v>
          </cell>
          <cell r="AI477">
            <v>2.0576273148108157</v>
          </cell>
        </row>
        <row r="478">
          <cell r="AG478" t="str">
            <v>Milwaukee Ave &amp; Cuyler Ave</v>
          </cell>
          <cell r="AH478">
            <v>53</v>
          </cell>
          <cell r="AI478">
            <v>1.6673958333485643</v>
          </cell>
        </row>
        <row r="479">
          <cell r="AG479" t="str">
            <v>Stony Island Ave &amp; 75th St</v>
          </cell>
          <cell r="AH479">
            <v>52</v>
          </cell>
          <cell r="AI479">
            <v>2.8884606481369701</v>
          </cell>
        </row>
        <row r="480">
          <cell r="AG480" t="str">
            <v>Dodge Ave &amp; Church St</v>
          </cell>
          <cell r="AH480">
            <v>52</v>
          </cell>
          <cell r="AI480">
            <v>2.4145717592982692</v>
          </cell>
        </row>
        <row r="481">
          <cell r="AG481" t="str">
            <v>Central Park Blvd &amp; 5th Ave</v>
          </cell>
          <cell r="AH481">
            <v>51</v>
          </cell>
          <cell r="AI481">
            <v>2.3111226851833635</v>
          </cell>
        </row>
        <row r="482">
          <cell r="AG482" t="str">
            <v>Bosworth Ave &amp; Howard St</v>
          </cell>
          <cell r="AH482">
            <v>51</v>
          </cell>
          <cell r="AI482">
            <v>1.0786689814849524</v>
          </cell>
        </row>
        <row r="483">
          <cell r="AG483" t="str">
            <v>Washtenaw Ave &amp; Ogden Ave</v>
          </cell>
          <cell r="AH483">
            <v>51</v>
          </cell>
          <cell r="AI483">
            <v>1.0494212963094469</v>
          </cell>
        </row>
        <row r="484">
          <cell r="AG484" t="str">
            <v>State St &amp; 95th St</v>
          </cell>
          <cell r="AH484">
            <v>50</v>
          </cell>
          <cell r="AI484">
            <v>26.556122685200535</v>
          </cell>
        </row>
        <row r="485">
          <cell r="AG485" t="str">
            <v>DuSable Museum</v>
          </cell>
          <cell r="AH485">
            <v>50</v>
          </cell>
          <cell r="AI485">
            <v>1.7750578703562496</v>
          </cell>
        </row>
        <row r="486">
          <cell r="AG486" t="str">
            <v>Union Ave &amp; Root St</v>
          </cell>
          <cell r="AH486">
            <v>50</v>
          </cell>
          <cell r="AI486">
            <v>0.79672453703824431</v>
          </cell>
        </row>
        <row r="487">
          <cell r="AG487" t="str">
            <v>Stony Island Ave &amp; 71st St</v>
          </cell>
          <cell r="AH487">
            <v>49</v>
          </cell>
          <cell r="AI487">
            <v>2.9598263888983638</v>
          </cell>
        </row>
        <row r="488">
          <cell r="AG488" t="str">
            <v>Drake Ave &amp; Addison St</v>
          </cell>
          <cell r="AH488">
            <v>49</v>
          </cell>
          <cell r="AI488">
            <v>1.0252430555847241</v>
          </cell>
        </row>
        <row r="489">
          <cell r="AG489" t="str">
            <v>Halsted St &amp; 47th Pl</v>
          </cell>
          <cell r="AH489">
            <v>49</v>
          </cell>
          <cell r="AI489">
            <v>0.78107638889923692</v>
          </cell>
        </row>
        <row r="490">
          <cell r="AG490" t="str">
            <v>MLK Jr Dr &amp; 56th St</v>
          </cell>
          <cell r="AH490">
            <v>48</v>
          </cell>
          <cell r="AI490">
            <v>0.68039351853076369</v>
          </cell>
        </row>
        <row r="491">
          <cell r="AG491" t="str">
            <v>Greenwood Ave &amp; 97th St</v>
          </cell>
          <cell r="AH491">
            <v>47</v>
          </cell>
          <cell r="AI491">
            <v>2.1283101852095569</v>
          </cell>
        </row>
        <row r="492">
          <cell r="AG492" t="str">
            <v>Archer (Damen) Ave &amp; 37th St</v>
          </cell>
          <cell r="AH492">
            <v>47</v>
          </cell>
          <cell r="AI492">
            <v>1.4829976851979154</v>
          </cell>
        </row>
        <row r="493">
          <cell r="AG493" t="str">
            <v>Ogden Ave &amp; Congress Pkwy</v>
          </cell>
          <cell r="AH493">
            <v>47</v>
          </cell>
          <cell r="AI493">
            <v>0.98399305556085892</v>
          </cell>
        </row>
        <row r="494">
          <cell r="AG494" t="str">
            <v>Ridge Blvd &amp; Touhy Ave</v>
          </cell>
          <cell r="AH494">
            <v>47</v>
          </cell>
          <cell r="AI494">
            <v>0.83261574072093936</v>
          </cell>
        </row>
        <row r="495">
          <cell r="AG495" t="str">
            <v>California Ave &amp; 21st St</v>
          </cell>
          <cell r="AH495">
            <v>46</v>
          </cell>
          <cell r="AI495">
            <v>1.9476736111028004</v>
          </cell>
        </row>
        <row r="496">
          <cell r="AG496" t="str">
            <v>South Shore Dr &amp; 74th St</v>
          </cell>
          <cell r="AH496">
            <v>46</v>
          </cell>
          <cell r="AI496">
            <v>1.6307291666744277</v>
          </cell>
        </row>
        <row r="497">
          <cell r="AG497" t="str">
            <v>Elmwood Ave &amp; Austin St</v>
          </cell>
          <cell r="AH497">
            <v>45</v>
          </cell>
          <cell r="AI497">
            <v>1.1023726852072286</v>
          </cell>
        </row>
        <row r="498">
          <cell r="AG498" t="str">
            <v>Halsted St &amp; 37th St</v>
          </cell>
          <cell r="AH498">
            <v>45</v>
          </cell>
          <cell r="AI498">
            <v>0.74234953703853535</v>
          </cell>
        </row>
        <row r="499">
          <cell r="AG499" t="str">
            <v>Wolcott Ave &amp; Fargo Ave</v>
          </cell>
          <cell r="AH499">
            <v>44</v>
          </cell>
          <cell r="AI499">
            <v>1.8585648148073233</v>
          </cell>
        </row>
        <row r="500">
          <cell r="AG500" t="str">
            <v>Kedzie Ave &amp; Chicago Ave</v>
          </cell>
          <cell r="AH500">
            <v>44</v>
          </cell>
          <cell r="AI500">
            <v>1.0176967592633446</v>
          </cell>
        </row>
        <row r="501">
          <cell r="AG501" t="str">
            <v>Indiana Ave &amp; 40th St</v>
          </cell>
          <cell r="AH501">
            <v>44</v>
          </cell>
          <cell r="AI501">
            <v>0.92500000000291038</v>
          </cell>
        </row>
        <row r="502">
          <cell r="AG502" t="str">
            <v>Western Ave &amp; 24th St</v>
          </cell>
          <cell r="AH502">
            <v>43</v>
          </cell>
          <cell r="AI502">
            <v>0.93105324077623663</v>
          </cell>
        </row>
        <row r="503">
          <cell r="AG503" t="str">
            <v>St. Louis Ave &amp; Balmoral Ave</v>
          </cell>
          <cell r="AH503">
            <v>42</v>
          </cell>
          <cell r="AI503">
            <v>5.8772916666785022</v>
          </cell>
        </row>
        <row r="504">
          <cell r="AG504" t="str">
            <v>Lincolnwood Dr &amp; Central St</v>
          </cell>
          <cell r="AH504">
            <v>42</v>
          </cell>
          <cell r="AI504">
            <v>1.3248379629731062</v>
          </cell>
        </row>
        <row r="505">
          <cell r="AG505" t="str">
            <v>Oakley Ave &amp; Touhy Ave</v>
          </cell>
          <cell r="AH505">
            <v>42</v>
          </cell>
          <cell r="AI505">
            <v>0.63869212962163147</v>
          </cell>
        </row>
        <row r="506">
          <cell r="AG506" t="str">
            <v>Princeton Ave &amp; 47th St</v>
          </cell>
          <cell r="AH506">
            <v>42</v>
          </cell>
          <cell r="AI506">
            <v>0.53401620372460457</v>
          </cell>
        </row>
        <row r="507">
          <cell r="AG507" t="str">
            <v>N Southport Ave &amp; W Newport Ave</v>
          </cell>
          <cell r="AH507">
            <v>42</v>
          </cell>
          <cell r="AI507">
            <v>0.36884259259386454</v>
          </cell>
        </row>
        <row r="508">
          <cell r="AG508" t="str">
            <v>Western Blvd &amp; 48th Pl</v>
          </cell>
          <cell r="AH508">
            <v>41</v>
          </cell>
          <cell r="AI508">
            <v>1.7951736111062928</v>
          </cell>
        </row>
        <row r="509">
          <cell r="AG509" t="str">
            <v>Leavitt St &amp; Archer Ave</v>
          </cell>
          <cell r="AH509">
            <v>40</v>
          </cell>
          <cell r="AI509">
            <v>7.5013657407253049</v>
          </cell>
        </row>
        <row r="510">
          <cell r="AG510" t="str">
            <v>Central Ave &amp; Lake St</v>
          </cell>
          <cell r="AH510">
            <v>40</v>
          </cell>
          <cell r="AI510">
            <v>3.2381828704092186</v>
          </cell>
        </row>
        <row r="511">
          <cell r="AG511" t="str">
            <v>Burnham Greenway &amp; 105th St</v>
          </cell>
          <cell r="AH511">
            <v>40</v>
          </cell>
          <cell r="AI511">
            <v>1.6979050925729098</v>
          </cell>
        </row>
        <row r="512">
          <cell r="AG512" t="str">
            <v>Clark St &amp; Jarvis Ave</v>
          </cell>
          <cell r="AH512">
            <v>40</v>
          </cell>
          <cell r="AI512">
            <v>0.75049768518510973</v>
          </cell>
        </row>
        <row r="513">
          <cell r="AG513" t="str">
            <v>Princeton Ave &amp; Garfield Blvd</v>
          </cell>
          <cell r="AH513">
            <v>39</v>
          </cell>
          <cell r="AI513">
            <v>1.8239583333561313</v>
          </cell>
        </row>
        <row r="514">
          <cell r="AG514" t="str">
            <v>Damen Ave &amp; 59th St</v>
          </cell>
          <cell r="AH514">
            <v>38</v>
          </cell>
          <cell r="AI514">
            <v>0.84449074073927477</v>
          </cell>
        </row>
        <row r="515">
          <cell r="AG515" t="str">
            <v>Kedzie Ave &amp; Roosevelt Rd</v>
          </cell>
          <cell r="AH515">
            <v>38</v>
          </cell>
          <cell r="AI515">
            <v>0.78069444445281988</v>
          </cell>
        </row>
        <row r="516">
          <cell r="AG516" t="str">
            <v>Kedzie Ave &amp; 21st St</v>
          </cell>
          <cell r="AH516">
            <v>37</v>
          </cell>
          <cell r="AI516">
            <v>0.7720254629603005</v>
          </cell>
        </row>
        <row r="517">
          <cell r="AG517" t="str">
            <v>Damen Ave &amp; Coulter St</v>
          </cell>
          <cell r="AH517">
            <v>37</v>
          </cell>
          <cell r="AI517">
            <v>0.57503472224198049</v>
          </cell>
        </row>
        <row r="518">
          <cell r="AG518" t="str">
            <v>Jeffery Blvd &amp; 76th St</v>
          </cell>
          <cell r="AH518">
            <v>36</v>
          </cell>
          <cell r="AI518">
            <v>5.7760069444557303</v>
          </cell>
        </row>
        <row r="519">
          <cell r="AG519" t="str">
            <v>Vernon Ave &amp; 75th St</v>
          </cell>
          <cell r="AH519">
            <v>36</v>
          </cell>
          <cell r="AI519">
            <v>1.1482060185153387</v>
          </cell>
        </row>
        <row r="520">
          <cell r="AG520" t="str">
            <v>State St &amp; 123rd St</v>
          </cell>
          <cell r="AH520">
            <v>36</v>
          </cell>
          <cell r="AI520">
            <v>0.76807870370248565</v>
          </cell>
        </row>
        <row r="521">
          <cell r="AG521" t="str">
            <v>N Sheffield Ave &amp; W Wellington Ave</v>
          </cell>
          <cell r="AH521">
            <v>36</v>
          </cell>
          <cell r="AI521">
            <v>0.62978009262587875</v>
          </cell>
        </row>
        <row r="522">
          <cell r="AG522" t="str">
            <v>State St &amp; 54th St</v>
          </cell>
          <cell r="AH522">
            <v>35</v>
          </cell>
          <cell r="AI522">
            <v>0.84016203697683522</v>
          </cell>
        </row>
        <row r="523">
          <cell r="AG523" t="str">
            <v>Ashland Ave &amp; Archer Ave</v>
          </cell>
          <cell r="AH523">
            <v>35</v>
          </cell>
          <cell r="AI523">
            <v>0.48376157406892162</v>
          </cell>
        </row>
        <row r="524">
          <cell r="AG524" t="str">
            <v>W Armitage Ave &amp; N Sheffield Ave</v>
          </cell>
          <cell r="AH524">
            <v>35</v>
          </cell>
          <cell r="AI524">
            <v>0.30266203702922212</v>
          </cell>
        </row>
        <row r="525">
          <cell r="AG525" t="str">
            <v>Prospect Sq &amp; 91st St</v>
          </cell>
          <cell r="AH525">
            <v>34</v>
          </cell>
          <cell r="AI525">
            <v>10.925752314833517</v>
          </cell>
        </row>
        <row r="526">
          <cell r="AG526" t="str">
            <v>Knox Ave &amp; Montrose Ave</v>
          </cell>
          <cell r="AH526">
            <v>34</v>
          </cell>
          <cell r="AI526">
            <v>3.2561921296291985</v>
          </cell>
        </row>
        <row r="527">
          <cell r="AG527" t="str">
            <v>Austin Blvd &amp; Chicago Ave</v>
          </cell>
          <cell r="AH527">
            <v>34</v>
          </cell>
          <cell r="AI527">
            <v>1.1407986111007631</v>
          </cell>
        </row>
        <row r="528">
          <cell r="AG528" t="str">
            <v>Damen Ave &amp; Pershing Rd</v>
          </cell>
          <cell r="AH528">
            <v>34</v>
          </cell>
          <cell r="AI528">
            <v>1.0261689814942656</v>
          </cell>
        </row>
        <row r="529">
          <cell r="AG529" t="str">
            <v>Austin Blvd &amp; Madison St</v>
          </cell>
          <cell r="AH529">
            <v>34</v>
          </cell>
          <cell r="AI529">
            <v>0.62982638891116949</v>
          </cell>
        </row>
        <row r="530">
          <cell r="AG530" t="str">
            <v>Pulaski Rd &amp; Eddy St (Temp)</v>
          </cell>
          <cell r="AH530">
            <v>34</v>
          </cell>
          <cell r="AI530">
            <v>0.55503472226700978</v>
          </cell>
        </row>
        <row r="531">
          <cell r="AG531" t="str">
            <v>Phillips Ave &amp; 79th St</v>
          </cell>
          <cell r="AH531">
            <v>33</v>
          </cell>
          <cell r="AI531">
            <v>6.5428472222556593</v>
          </cell>
        </row>
        <row r="532">
          <cell r="AG532" t="str">
            <v>Walden Pkwy &amp; 100th St</v>
          </cell>
          <cell r="AH532">
            <v>33</v>
          </cell>
          <cell r="AI532">
            <v>0.56831018517550547</v>
          </cell>
        </row>
        <row r="533">
          <cell r="AG533" t="str">
            <v>Perry Ave &amp; 69th St</v>
          </cell>
          <cell r="AH533">
            <v>32</v>
          </cell>
          <cell r="AI533">
            <v>0.92168981480790535</v>
          </cell>
        </row>
        <row r="534">
          <cell r="AG534" t="str">
            <v>State St &amp; 79th St</v>
          </cell>
          <cell r="AH534">
            <v>32</v>
          </cell>
          <cell r="AI534">
            <v>0.36787037036992842</v>
          </cell>
        </row>
        <row r="535">
          <cell r="AG535" t="str">
            <v>Wentworth Ave &amp; 63rd St</v>
          </cell>
          <cell r="AH535">
            <v>31</v>
          </cell>
          <cell r="AI535">
            <v>1.453506944460969</v>
          </cell>
        </row>
        <row r="536">
          <cell r="AG536" t="str">
            <v>Baltimore Ave &amp; 87th St</v>
          </cell>
          <cell r="AH536">
            <v>31</v>
          </cell>
          <cell r="AI536">
            <v>0.91793981482624076</v>
          </cell>
        </row>
        <row r="537">
          <cell r="AG537" t="str">
            <v>California Ave &amp; 23rd Pl</v>
          </cell>
          <cell r="AH537">
            <v>30</v>
          </cell>
          <cell r="AI537">
            <v>2.4073958333174232</v>
          </cell>
        </row>
        <row r="538">
          <cell r="AG538" t="str">
            <v>Loomis Blvd &amp; 84th St</v>
          </cell>
          <cell r="AH538">
            <v>30</v>
          </cell>
          <cell r="AI538">
            <v>1.9030208333206247</v>
          </cell>
        </row>
        <row r="539">
          <cell r="AG539" t="str">
            <v>Exchange Ave &amp; 79th St</v>
          </cell>
          <cell r="AH539">
            <v>30</v>
          </cell>
          <cell r="AI539">
            <v>1.0815740740654292</v>
          </cell>
        </row>
        <row r="540">
          <cell r="AG540" t="str">
            <v>Cottage Grove Ave &amp; 83rd St</v>
          </cell>
          <cell r="AH540">
            <v>29</v>
          </cell>
          <cell r="AI540">
            <v>1.198356481436349</v>
          </cell>
        </row>
        <row r="541">
          <cell r="AG541" t="str">
            <v>Central Ave &amp; Chicago Ave</v>
          </cell>
          <cell r="AH541">
            <v>29</v>
          </cell>
          <cell r="AI541">
            <v>0.82158564816927537</v>
          </cell>
        </row>
        <row r="542">
          <cell r="AG542" t="str">
            <v>Big Marsh Park</v>
          </cell>
          <cell r="AH542">
            <v>29</v>
          </cell>
          <cell r="AI542">
            <v>0.8028009259069222</v>
          </cell>
        </row>
        <row r="543">
          <cell r="AG543" t="str">
            <v>Central Park Ave &amp; Ogden Ave</v>
          </cell>
          <cell r="AH543">
            <v>29</v>
          </cell>
          <cell r="AI543">
            <v>0.64233796298503876</v>
          </cell>
        </row>
        <row r="544">
          <cell r="AG544" t="str">
            <v>Dauphin Ave &amp; 87th St</v>
          </cell>
          <cell r="AH544">
            <v>28</v>
          </cell>
          <cell r="AI544">
            <v>1.3634606481427909</v>
          </cell>
        </row>
        <row r="545">
          <cell r="AG545" t="str">
            <v>Shields Ave &amp; 43rd St</v>
          </cell>
          <cell r="AH545">
            <v>28</v>
          </cell>
          <cell r="AI545">
            <v>0.45401620371558238</v>
          </cell>
        </row>
        <row r="546">
          <cell r="AG546" t="str">
            <v>Major Taylor Trail &amp; 115th St</v>
          </cell>
          <cell r="AH546">
            <v>27</v>
          </cell>
          <cell r="AI546">
            <v>2.8007407407567371</v>
          </cell>
        </row>
        <row r="547">
          <cell r="AG547" t="str">
            <v>Central Ave &amp; Madison St</v>
          </cell>
          <cell r="AH547">
            <v>27</v>
          </cell>
          <cell r="AI547">
            <v>1.5218634259290411</v>
          </cell>
        </row>
        <row r="548">
          <cell r="AG548" t="str">
            <v>Hoyne Ave &amp; 47th St</v>
          </cell>
          <cell r="AH548">
            <v>27</v>
          </cell>
          <cell r="AI548">
            <v>1.1326736111222999</v>
          </cell>
        </row>
        <row r="549">
          <cell r="AG549" t="str">
            <v>Hale Ave &amp; 107th St</v>
          </cell>
          <cell r="AH549">
            <v>27</v>
          </cell>
          <cell r="AI549">
            <v>1.0134837962905294</v>
          </cell>
        </row>
        <row r="550">
          <cell r="AG550" t="str">
            <v>Kildare Ave &amp; Montrose Ave</v>
          </cell>
          <cell r="AH550">
            <v>27</v>
          </cell>
          <cell r="AI550">
            <v>0.72152777775772847</v>
          </cell>
        </row>
        <row r="551">
          <cell r="AG551" t="str">
            <v>Stony Island Ave &amp; 90th St</v>
          </cell>
          <cell r="AH551">
            <v>27</v>
          </cell>
          <cell r="AI551">
            <v>0.61392361111938953</v>
          </cell>
        </row>
        <row r="552">
          <cell r="AG552" t="str">
            <v>Fairfield Ave &amp; Roosevelt Rd</v>
          </cell>
          <cell r="AH552">
            <v>27</v>
          </cell>
          <cell r="AI552">
            <v>0.53357638885790948</v>
          </cell>
        </row>
        <row r="553">
          <cell r="AG553" t="str">
            <v>Pulaski Rd &amp; Lake St</v>
          </cell>
          <cell r="AH553">
            <v>27</v>
          </cell>
          <cell r="AI553">
            <v>0.40851851852494292</v>
          </cell>
        </row>
        <row r="554">
          <cell r="AG554" t="str">
            <v>Hermitage Ave &amp; Polk St</v>
          </cell>
          <cell r="AH554">
            <v>27</v>
          </cell>
          <cell r="AI554">
            <v>0.39434027775860159</v>
          </cell>
        </row>
        <row r="555">
          <cell r="AG555" t="str">
            <v>Greenwood Ave &amp; 79th St</v>
          </cell>
          <cell r="AH555">
            <v>26</v>
          </cell>
          <cell r="AI555">
            <v>1.68519675925927</v>
          </cell>
        </row>
        <row r="556">
          <cell r="AG556" t="str">
            <v>Eggleston Ave &amp; 92nd St</v>
          </cell>
          <cell r="AH556">
            <v>26</v>
          </cell>
          <cell r="AI556">
            <v>1.4177777777658775</v>
          </cell>
        </row>
        <row r="557">
          <cell r="AG557" t="str">
            <v>Kilbourn Ave &amp; Irving Park Rd</v>
          </cell>
          <cell r="AH557">
            <v>26</v>
          </cell>
          <cell r="AI557">
            <v>0.82894675926218042</v>
          </cell>
        </row>
        <row r="558">
          <cell r="AG558" t="str">
            <v>WEST CHI-WATSON</v>
          </cell>
          <cell r="AH558">
            <v>26</v>
          </cell>
          <cell r="AI558">
            <v>2.6967592275468633E-3</v>
          </cell>
        </row>
        <row r="559">
          <cell r="AG559" t="str">
            <v>Yates Blvd &amp; 93rd St</v>
          </cell>
          <cell r="AH559">
            <v>25</v>
          </cell>
          <cell r="AI559">
            <v>6.447407407402352</v>
          </cell>
        </row>
        <row r="560">
          <cell r="AG560" t="str">
            <v>Marquette Ave &amp; 89th St</v>
          </cell>
          <cell r="AH560">
            <v>25</v>
          </cell>
          <cell r="AI560">
            <v>1.8732754629963893</v>
          </cell>
        </row>
        <row r="561">
          <cell r="AG561" t="str">
            <v>Commercial Ave &amp; 100th St</v>
          </cell>
          <cell r="AH561">
            <v>25</v>
          </cell>
          <cell r="AI561">
            <v>1.7907407407474238</v>
          </cell>
        </row>
        <row r="562">
          <cell r="AG562" t="str">
            <v>Stony Island Ave &amp; South Chicago Ave</v>
          </cell>
          <cell r="AH562">
            <v>25</v>
          </cell>
          <cell r="AI562">
            <v>0.78379629630944692</v>
          </cell>
        </row>
        <row r="563">
          <cell r="AG563" t="str">
            <v>State St &amp; Pershing Rd</v>
          </cell>
          <cell r="AH563">
            <v>25</v>
          </cell>
          <cell r="AI563">
            <v>0.58113425926421769</v>
          </cell>
        </row>
        <row r="564">
          <cell r="AG564" t="str">
            <v>Western Ave &amp; 111th St</v>
          </cell>
          <cell r="AH564">
            <v>24</v>
          </cell>
          <cell r="AI564">
            <v>11.150393518531928</v>
          </cell>
        </row>
        <row r="565">
          <cell r="AG565" t="str">
            <v>Yates Blvd &amp; 75th St</v>
          </cell>
          <cell r="AH565">
            <v>24</v>
          </cell>
          <cell r="AI565">
            <v>3.9746990740750334</v>
          </cell>
        </row>
        <row r="566">
          <cell r="AG566" t="str">
            <v>May St &amp; 69th St</v>
          </cell>
          <cell r="AH566">
            <v>24</v>
          </cell>
          <cell r="AI566">
            <v>1.8446527777632582</v>
          </cell>
        </row>
        <row r="567">
          <cell r="AG567" t="str">
            <v>Stony Island Ave &amp; 82nd St</v>
          </cell>
          <cell r="AH567">
            <v>24</v>
          </cell>
          <cell r="AI567">
            <v>0.79842592593922745</v>
          </cell>
        </row>
        <row r="568">
          <cell r="AG568" t="str">
            <v>Millard Ave &amp; 26th St</v>
          </cell>
          <cell r="AH568">
            <v>24</v>
          </cell>
          <cell r="AI568">
            <v>0.3493171296431683</v>
          </cell>
        </row>
        <row r="569">
          <cell r="AG569" t="str">
            <v>Kedzie Ave &amp; Harrison St</v>
          </cell>
          <cell r="AH569">
            <v>24</v>
          </cell>
          <cell r="AI569">
            <v>0.31123842593660811</v>
          </cell>
        </row>
        <row r="570">
          <cell r="AG570" t="str">
            <v>Albany Ave &amp; 26th St</v>
          </cell>
          <cell r="AH570">
            <v>23</v>
          </cell>
          <cell r="AI570">
            <v>2.4573958333130577</v>
          </cell>
        </row>
        <row r="571">
          <cell r="AG571" t="str">
            <v>Cottage Grove Ave &amp; 111th Pl</v>
          </cell>
          <cell r="AH571">
            <v>23</v>
          </cell>
          <cell r="AI571">
            <v>1.8118518518313067</v>
          </cell>
        </row>
        <row r="572">
          <cell r="AG572" t="str">
            <v>Altgeld Gardens</v>
          </cell>
          <cell r="AH572">
            <v>22</v>
          </cell>
          <cell r="AI572">
            <v>5.885601851863612</v>
          </cell>
        </row>
        <row r="573">
          <cell r="AG573" t="str">
            <v>Ellis Ave &amp; 83rd St</v>
          </cell>
          <cell r="AH573">
            <v>22</v>
          </cell>
          <cell r="AI573">
            <v>1.8510648148221662</v>
          </cell>
        </row>
        <row r="574">
          <cell r="AG574" t="str">
            <v>Halsted St &amp; 73rd St</v>
          </cell>
          <cell r="AH574">
            <v>22</v>
          </cell>
          <cell r="AI574">
            <v>1.7515046296393848</v>
          </cell>
        </row>
        <row r="575">
          <cell r="AG575" t="str">
            <v>Halsted St &amp; 104th St</v>
          </cell>
          <cell r="AH575">
            <v>22</v>
          </cell>
          <cell r="AI575">
            <v>0.89831018519907957</v>
          </cell>
        </row>
        <row r="576">
          <cell r="AG576" t="str">
            <v>Cottage Grove Ave &amp; 67th St</v>
          </cell>
          <cell r="AH576">
            <v>22</v>
          </cell>
          <cell r="AI576">
            <v>0.86797453704639338</v>
          </cell>
        </row>
        <row r="577">
          <cell r="AG577" t="str">
            <v>Loomis St &amp; 89th St</v>
          </cell>
          <cell r="AH577">
            <v>22</v>
          </cell>
          <cell r="AI577">
            <v>0.6160532407448045</v>
          </cell>
        </row>
        <row r="578">
          <cell r="AG578" t="str">
            <v>Dodge Ave &amp; Main St</v>
          </cell>
          <cell r="AH578">
            <v>22</v>
          </cell>
          <cell r="AI578">
            <v>0.56773148148931796</v>
          </cell>
        </row>
        <row r="579">
          <cell r="AG579" t="str">
            <v>Halsted &amp; 63rd - Kennedy-King Vaccination Site</v>
          </cell>
          <cell r="AH579">
            <v>22</v>
          </cell>
          <cell r="AI579">
            <v>0.43775462966004852</v>
          </cell>
        </row>
        <row r="580">
          <cell r="AG580" t="str">
            <v>Bradley Park</v>
          </cell>
          <cell r="AH580">
            <v>21</v>
          </cell>
          <cell r="AI580">
            <v>0.44628472221666016</v>
          </cell>
        </row>
        <row r="581">
          <cell r="AG581" t="str">
            <v>Ashland Ave &amp; 63rd St</v>
          </cell>
          <cell r="AH581">
            <v>21</v>
          </cell>
          <cell r="AI581">
            <v>0.35282407407066785</v>
          </cell>
        </row>
        <row r="582">
          <cell r="AG582" t="str">
            <v>MLK Jr Dr &amp; 63rd St</v>
          </cell>
          <cell r="AH582">
            <v>21</v>
          </cell>
          <cell r="AI582">
            <v>0.31826388889749069</v>
          </cell>
        </row>
        <row r="583">
          <cell r="AG583" t="str">
            <v>N Carpenter St &amp; W Lake St</v>
          </cell>
          <cell r="AH583">
            <v>21</v>
          </cell>
          <cell r="AI583">
            <v>0.25420138888875954</v>
          </cell>
        </row>
        <row r="584">
          <cell r="AG584" t="str">
            <v>Indiana Ave &amp; 103rd St</v>
          </cell>
          <cell r="AH584">
            <v>20</v>
          </cell>
          <cell r="AI584">
            <v>13.098518518519995</v>
          </cell>
        </row>
        <row r="585">
          <cell r="AG585" t="str">
            <v>Racine Ave &amp; 65th St</v>
          </cell>
          <cell r="AH585">
            <v>20</v>
          </cell>
          <cell r="AI585">
            <v>6.5115972222192795</v>
          </cell>
        </row>
        <row r="586">
          <cell r="AG586" t="str">
            <v>Kedzie Ave &amp; 24th St</v>
          </cell>
          <cell r="AH586">
            <v>20</v>
          </cell>
          <cell r="AI586">
            <v>0.59526620372344041</v>
          </cell>
        </row>
        <row r="587">
          <cell r="AG587" t="str">
            <v>Karlov Ave &amp; Madison St</v>
          </cell>
          <cell r="AH587">
            <v>20</v>
          </cell>
          <cell r="AI587">
            <v>0.58403935184469447</v>
          </cell>
        </row>
        <row r="588">
          <cell r="AG588" t="str">
            <v>Kilbourn Ave &amp; Milwaukee Ave</v>
          </cell>
          <cell r="AH588">
            <v>20</v>
          </cell>
          <cell r="AI588">
            <v>0.41105324076488614</v>
          </cell>
        </row>
        <row r="589">
          <cell r="AG589" t="str">
            <v>Latrobe Ave &amp; Chicago Ave</v>
          </cell>
          <cell r="AH589">
            <v>20</v>
          </cell>
          <cell r="AI589">
            <v>0.39798611111473292</v>
          </cell>
        </row>
        <row r="590">
          <cell r="AG590" t="str">
            <v>Pulaski Rd &amp; Congress Pkwy</v>
          </cell>
          <cell r="AH590">
            <v>20</v>
          </cell>
          <cell r="AI590">
            <v>0.34980324074422242</v>
          </cell>
        </row>
        <row r="591">
          <cell r="AG591" t="str">
            <v>Wabash Ave &amp; 87th St</v>
          </cell>
          <cell r="AH591">
            <v>20</v>
          </cell>
          <cell r="AI591">
            <v>0.30008101850398816</v>
          </cell>
        </row>
        <row r="592">
          <cell r="AG592" t="str">
            <v>Ashland Ave &amp; Pershing Rd</v>
          </cell>
          <cell r="AH592">
            <v>20</v>
          </cell>
          <cell r="AI592">
            <v>0.27168981482827803</v>
          </cell>
        </row>
        <row r="593">
          <cell r="AG593" t="str">
            <v>Rainbow Beach</v>
          </cell>
          <cell r="AH593">
            <v>19</v>
          </cell>
          <cell r="AI593">
            <v>4.6556134259226383</v>
          </cell>
        </row>
        <row r="594">
          <cell r="AG594" t="str">
            <v>Vernon Ave &amp; 107th St</v>
          </cell>
          <cell r="AH594">
            <v>19</v>
          </cell>
          <cell r="AI594">
            <v>1.5478125000081491</v>
          </cell>
        </row>
        <row r="595">
          <cell r="AG595" t="str">
            <v>Homewood Ave &amp; 115th St</v>
          </cell>
          <cell r="AH595">
            <v>19</v>
          </cell>
          <cell r="AI595">
            <v>0.41784722224110737</v>
          </cell>
        </row>
        <row r="596">
          <cell r="AG596" t="str">
            <v>Lawndale Ave &amp; 111th St</v>
          </cell>
          <cell r="AH596">
            <v>19</v>
          </cell>
          <cell r="AI596">
            <v>0.37157407407357823</v>
          </cell>
        </row>
        <row r="597">
          <cell r="AG597" t="str">
            <v>Major Taylor Trail &amp; 124th St</v>
          </cell>
          <cell r="AH597">
            <v>18</v>
          </cell>
          <cell r="AI597">
            <v>1.0563310185170849</v>
          </cell>
        </row>
        <row r="598">
          <cell r="AG598" t="str">
            <v>Commercial Ave &amp; 83rd St</v>
          </cell>
          <cell r="AH598">
            <v>18</v>
          </cell>
          <cell r="AI598">
            <v>0.77348379629256669</v>
          </cell>
        </row>
        <row r="599">
          <cell r="AG599" t="str">
            <v>Racine Ave &amp; Garfield Blvd</v>
          </cell>
          <cell r="AH599">
            <v>18</v>
          </cell>
          <cell r="AI599">
            <v>0.35821759259852115</v>
          </cell>
        </row>
        <row r="600">
          <cell r="AG600" t="str">
            <v>Eggleston Ave &amp; 69th St</v>
          </cell>
          <cell r="AH600">
            <v>18</v>
          </cell>
          <cell r="AI600">
            <v>0.34982638888322981</v>
          </cell>
        </row>
        <row r="601">
          <cell r="AG601" t="str">
            <v>Western Ave &amp; 104th St</v>
          </cell>
          <cell r="AH601">
            <v>18</v>
          </cell>
          <cell r="AI601">
            <v>0.3306134259182727</v>
          </cell>
        </row>
        <row r="602">
          <cell r="AG602" t="str">
            <v>Sacramento Blvd &amp; Franklin Blvd</v>
          </cell>
          <cell r="AH602">
            <v>17</v>
          </cell>
          <cell r="AI602">
            <v>1.2514120370469755</v>
          </cell>
        </row>
        <row r="603">
          <cell r="AG603" t="str">
            <v>Stewart Ave &amp; 63rd St</v>
          </cell>
          <cell r="AH603">
            <v>16</v>
          </cell>
          <cell r="AI603">
            <v>1.8064930555556202</v>
          </cell>
        </row>
        <row r="604">
          <cell r="AG604" t="str">
            <v>Phillips Ave &amp; 83rd St</v>
          </cell>
          <cell r="AH604">
            <v>16</v>
          </cell>
          <cell r="AI604">
            <v>1.7924189814802958</v>
          </cell>
        </row>
        <row r="605">
          <cell r="AG605" t="str">
            <v>Halsted St &amp; 111th St</v>
          </cell>
          <cell r="AH605">
            <v>16</v>
          </cell>
          <cell r="AI605">
            <v>1.2435532407398568</v>
          </cell>
        </row>
        <row r="606">
          <cell r="AG606" t="str">
            <v>Cottage Grove Ave &amp; 78th St</v>
          </cell>
          <cell r="AH606">
            <v>16</v>
          </cell>
          <cell r="AI606">
            <v>1.0427199074110831</v>
          </cell>
        </row>
        <row r="607">
          <cell r="AG607" t="str">
            <v>Calumet Ave &amp; 71st St</v>
          </cell>
          <cell r="AH607">
            <v>16</v>
          </cell>
          <cell r="AI607">
            <v>0.67844907406106358</v>
          </cell>
        </row>
        <row r="608">
          <cell r="AG608" t="str">
            <v>Ada St &amp; 113th St</v>
          </cell>
          <cell r="AH608">
            <v>16</v>
          </cell>
          <cell r="AI608">
            <v>0.55214120368327713</v>
          </cell>
        </row>
        <row r="609">
          <cell r="AG609" t="str">
            <v>Michigan Ave &amp; 114th St</v>
          </cell>
          <cell r="AH609">
            <v>16</v>
          </cell>
          <cell r="AI609">
            <v>0.55204861112724757</v>
          </cell>
        </row>
        <row r="610">
          <cell r="AG610" t="str">
            <v>Avenue O &amp; 118th St</v>
          </cell>
          <cell r="AH610">
            <v>16</v>
          </cell>
          <cell r="AI610">
            <v>0.45820601850573439</v>
          </cell>
        </row>
        <row r="611">
          <cell r="AG611" t="str">
            <v>Dauphin Ave &amp; 103rd St</v>
          </cell>
          <cell r="AH611">
            <v>15</v>
          </cell>
          <cell r="AI611">
            <v>3.7211111111100763</v>
          </cell>
        </row>
        <row r="612">
          <cell r="AG612" t="str">
            <v>East End Ave &amp; 87th St</v>
          </cell>
          <cell r="AH612">
            <v>15</v>
          </cell>
          <cell r="AI612">
            <v>0.98606481482420349</v>
          </cell>
        </row>
        <row r="613">
          <cell r="AG613" t="str">
            <v>Oglesby Ave &amp; 100th St</v>
          </cell>
          <cell r="AH613">
            <v>15</v>
          </cell>
          <cell r="AI613">
            <v>0.7226041666654055</v>
          </cell>
        </row>
        <row r="614">
          <cell r="AG614" t="str">
            <v>Commercial Ave &amp; 130th St</v>
          </cell>
          <cell r="AH614">
            <v>15</v>
          </cell>
          <cell r="AI614">
            <v>0.42226851852319669</v>
          </cell>
        </row>
        <row r="615">
          <cell r="AG615" t="str">
            <v>Halsted St &amp; 56th St</v>
          </cell>
          <cell r="AH615">
            <v>15</v>
          </cell>
          <cell r="AI615">
            <v>0.40223379629605915</v>
          </cell>
        </row>
        <row r="616">
          <cell r="AG616" t="str">
            <v>Ashland Ave &amp; 74th St</v>
          </cell>
          <cell r="AH616">
            <v>15</v>
          </cell>
          <cell r="AI616">
            <v>0.27225694444496185</v>
          </cell>
        </row>
        <row r="617">
          <cell r="AG617" t="str">
            <v>Marshfield Ave &amp; 44th St</v>
          </cell>
          <cell r="AH617">
            <v>15</v>
          </cell>
          <cell r="AI617">
            <v>0.23739583332644543</v>
          </cell>
        </row>
        <row r="618">
          <cell r="AG618" t="str">
            <v>Avenue O &amp; 134th St</v>
          </cell>
          <cell r="AH618">
            <v>14</v>
          </cell>
          <cell r="AI618">
            <v>0.56312499999330612</v>
          </cell>
        </row>
        <row r="619">
          <cell r="AG619" t="str">
            <v>California Ave &amp; 26th St</v>
          </cell>
          <cell r="AH619">
            <v>14</v>
          </cell>
          <cell r="AI619">
            <v>0.26465277777606389</v>
          </cell>
        </row>
        <row r="620">
          <cell r="AG620" t="str">
            <v>Kedzie Ave &amp; 110th St</v>
          </cell>
          <cell r="AH620">
            <v>14</v>
          </cell>
          <cell r="AI620">
            <v>0.21811342592263827</v>
          </cell>
        </row>
        <row r="621">
          <cell r="AG621" t="str">
            <v>South Chicago Ave &amp; 83rd St</v>
          </cell>
          <cell r="AH621">
            <v>14</v>
          </cell>
          <cell r="AI621">
            <v>8.2291666651144624E-2</v>
          </cell>
        </row>
        <row r="622">
          <cell r="AG622" t="str">
            <v>Cicero Ave &amp; Lake St</v>
          </cell>
          <cell r="AH622">
            <v>13</v>
          </cell>
          <cell r="AI622">
            <v>3.2534143518569181</v>
          </cell>
        </row>
        <row r="623">
          <cell r="AG623" t="str">
            <v>Vincennes Ave &amp; 104th St</v>
          </cell>
          <cell r="AH623">
            <v>13</v>
          </cell>
          <cell r="AI623">
            <v>0.93537037038186099</v>
          </cell>
        </row>
        <row r="624">
          <cell r="AG624" t="str">
            <v>Eberhart Ave &amp; 91st St</v>
          </cell>
          <cell r="AH624">
            <v>13</v>
          </cell>
          <cell r="AI624">
            <v>0.72129629630217096</v>
          </cell>
        </row>
        <row r="625">
          <cell r="AG625" t="str">
            <v>Wentworth Ave &amp; 104th St</v>
          </cell>
          <cell r="AH625">
            <v>13</v>
          </cell>
          <cell r="AI625">
            <v>0.28950231482303934</v>
          </cell>
        </row>
        <row r="626">
          <cell r="AG626" t="str">
            <v>Halsted St &amp; 78th St</v>
          </cell>
          <cell r="AH626">
            <v>13</v>
          </cell>
          <cell r="AI626">
            <v>0.26554398149892222</v>
          </cell>
        </row>
        <row r="627">
          <cell r="AG627" t="str">
            <v>Constance Ave &amp; 95th St</v>
          </cell>
          <cell r="AH627">
            <v>13</v>
          </cell>
          <cell r="AI627">
            <v>0.21167824073927477</v>
          </cell>
        </row>
        <row r="628">
          <cell r="AG628" t="str">
            <v>Morgan St &amp; Pershing Rd</v>
          </cell>
          <cell r="AH628">
            <v>13</v>
          </cell>
          <cell r="AI628">
            <v>0.15700231482333038</v>
          </cell>
        </row>
        <row r="629">
          <cell r="AG629" t="str">
            <v>Damen Ave &amp; 51st St</v>
          </cell>
          <cell r="AH629">
            <v>13</v>
          </cell>
          <cell r="AI629">
            <v>9.8194444450200535E-2</v>
          </cell>
        </row>
        <row r="630">
          <cell r="AG630" t="str">
            <v>Central Ave &amp; Harrison St</v>
          </cell>
          <cell r="AH630">
            <v>12</v>
          </cell>
          <cell r="AI630">
            <v>28.384479166670644</v>
          </cell>
        </row>
        <row r="631">
          <cell r="AG631" t="str">
            <v>Halsted St &amp; 51st St</v>
          </cell>
          <cell r="AH631">
            <v>12</v>
          </cell>
          <cell r="AI631">
            <v>5.5094675926011405</v>
          </cell>
        </row>
        <row r="632">
          <cell r="AG632" t="str">
            <v>Ashland Ave &amp; 66th St</v>
          </cell>
          <cell r="AH632">
            <v>12</v>
          </cell>
          <cell r="AI632">
            <v>3.3485879629588453</v>
          </cell>
        </row>
        <row r="633">
          <cell r="AG633" t="str">
            <v>Kenton Ave &amp; Madison St</v>
          </cell>
          <cell r="AH633">
            <v>12</v>
          </cell>
          <cell r="AI633">
            <v>1.8992824073939119</v>
          </cell>
        </row>
        <row r="634">
          <cell r="AG634" t="str">
            <v>Halsted St &amp; 69th St</v>
          </cell>
          <cell r="AH634">
            <v>12</v>
          </cell>
          <cell r="AI634">
            <v>1.643101851848769</v>
          </cell>
        </row>
        <row r="635">
          <cell r="AG635" t="str">
            <v>Eberhart Ave &amp; 131st St</v>
          </cell>
          <cell r="AH635">
            <v>12</v>
          </cell>
          <cell r="AI635">
            <v>1.3120717592755682</v>
          </cell>
        </row>
        <row r="636">
          <cell r="AG636" t="str">
            <v>Laramie Ave &amp; Madison St</v>
          </cell>
          <cell r="AH636">
            <v>12</v>
          </cell>
          <cell r="AI636">
            <v>0.27524305555562023</v>
          </cell>
        </row>
        <row r="637">
          <cell r="AG637" t="str">
            <v>Ashland Ave &amp; 50th St</v>
          </cell>
          <cell r="AH637">
            <v>12</v>
          </cell>
          <cell r="AI637">
            <v>0.24324074074684177</v>
          </cell>
        </row>
        <row r="638">
          <cell r="AG638" t="str">
            <v>Houston Ave &amp; 92nd St</v>
          </cell>
          <cell r="AH638">
            <v>12</v>
          </cell>
          <cell r="AI638">
            <v>0.18988425926363561</v>
          </cell>
        </row>
        <row r="639">
          <cell r="AG639" t="str">
            <v>Throop St &amp; 52nd St</v>
          </cell>
          <cell r="AH639">
            <v>11</v>
          </cell>
          <cell r="AI639">
            <v>27.340162037042319</v>
          </cell>
        </row>
        <row r="640">
          <cell r="AG640" t="str">
            <v>Stewart Ave &amp; 83rd St</v>
          </cell>
          <cell r="AH640">
            <v>11</v>
          </cell>
          <cell r="AI640">
            <v>0.46450231481139781</v>
          </cell>
        </row>
        <row r="641">
          <cell r="AG641" t="str">
            <v>Clyde Ave &amp; 87th St</v>
          </cell>
          <cell r="AH641">
            <v>11</v>
          </cell>
          <cell r="AI641">
            <v>0.27243055556027684</v>
          </cell>
        </row>
        <row r="642">
          <cell r="AG642" t="str">
            <v>Bennett Ave &amp; 79th St</v>
          </cell>
          <cell r="AH642">
            <v>11</v>
          </cell>
          <cell r="AI642">
            <v>0.24017361109872581</v>
          </cell>
        </row>
        <row r="643">
          <cell r="AG643" t="str">
            <v>Chicago State University</v>
          </cell>
          <cell r="AH643">
            <v>11</v>
          </cell>
          <cell r="AI643">
            <v>0.21291666666365927</v>
          </cell>
        </row>
        <row r="644">
          <cell r="AG644" t="str">
            <v>W Washington Blvd &amp; N Peoria St</v>
          </cell>
          <cell r="AH644">
            <v>11</v>
          </cell>
          <cell r="AI644">
            <v>0.16621527779352618</v>
          </cell>
        </row>
        <row r="645">
          <cell r="AG645" t="str">
            <v>Cottage Grove Ave &amp; 71st St</v>
          </cell>
          <cell r="AH645">
            <v>10</v>
          </cell>
          <cell r="AI645">
            <v>1.2049421296396758</v>
          </cell>
        </row>
        <row r="646">
          <cell r="AG646" t="str">
            <v>Halsted St &amp; 96th St</v>
          </cell>
          <cell r="AH646">
            <v>10</v>
          </cell>
          <cell r="AI646">
            <v>1.0536111111141508</v>
          </cell>
        </row>
        <row r="647">
          <cell r="AG647" t="str">
            <v>Central Park Ave &amp; 24th St</v>
          </cell>
          <cell r="AH647">
            <v>10</v>
          </cell>
          <cell r="AI647">
            <v>0.4390740740855108</v>
          </cell>
        </row>
        <row r="648">
          <cell r="AG648" t="str">
            <v>Vernon Ave &amp; 79th St</v>
          </cell>
          <cell r="AH648">
            <v>10</v>
          </cell>
          <cell r="AI648">
            <v>0.33211805555038154</v>
          </cell>
        </row>
        <row r="649">
          <cell r="AG649" t="str">
            <v>Maryland Ave &amp; 104th St</v>
          </cell>
          <cell r="AH649">
            <v>10</v>
          </cell>
          <cell r="AI649">
            <v>0.28840277776907897</v>
          </cell>
        </row>
        <row r="650">
          <cell r="AG650" t="str">
            <v>Ashland Ave &amp; McDowell Ave</v>
          </cell>
          <cell r="AH650">
            <v>10</v>
          </cell>
          <cell r="AI650">
            <v>0.21325231482478557</v>
          </cell>
        </row>
        <row r="651">
          <cell r="AG651" t="str">
            <v>N Paulina St &amp; Lincoln Ave</v>
          </cell>
          <cell r="AH651">
            <v>10</v>
          </cell>
          <cell r="AI651">
            <v>0.18806712960940786</v>
          </cell>
        </row>
        <row r="652">
          <cell r="AG652" t="str">
            <v>Greenwood Ave &amp; 91st St</v>
          </cell>
          <cell r="AH652">
            <v>9</v>
          </cell>
          <cell r="AI652">
            <v>1.196006944453984</v>
          </cell>
        </row>
        <row r="653">
          <cell r="AG653" t="str">
            <v>Evans Ave &amp; 75th St</v>
          </cell>
          <cell r="AH653">
            <v>9</v>
          </cell>
          <cell r="AI653">
            <v>1.1530671296422952</v>
          </cell>
        </row>
        <row r="654">
          <cell r="AG654" t="str">
            <v>Michigan Ave &amp; 71st St</v>
          </cell>
          <cell r="AH654">
            <v>9</v>
          </cell>
          <cell r="AI654">
            <v>0.52478009258629754</v>
          </cell>
        </row>
        <row r="655">
          <cell r="AG655" t="str">
            <v>Kedzie Ave &amp; 104th St</v>
          </cell>
          <cell r="AH655">
            <v>9</v>
          </cell>
          <cell r="AI655">
            <v>0.26599537035508547</v>
          </cell>
        </row>
        <row r="656">
          <cell r="AG656" t="str">
            <v>Summit Ave &amp; 86th St</v>
          </cell>
          <cell r="AH656">
            <v>9</v>
          </cell>
          <cell r="AI656">
            <v>0.12981481481983792</v>
          </cell>
        </row>
        <row r="657">
          <cell r="AG657" t="str">
            <v>Elizabeth St &amp; 59th St</v>
          </cell>
          <cell r="AH657">
            <v>9</v>
          </cell>
          <cell r="AI657">
            <v>0.11553240740613546</v>
          </cell>
        </row>
        <row r="658">
          <cell r="AG658" t="str">
            <v>Woodlawn Ave &amp; 75th St</v>
          </cell>
          <cell r="AH658">
            <v>8</v>
          </cell>
          <cell r="AI658">
            <v>2.194999999999709</v>
          </cell>
        </row>
        <row r="659">
          <cell r="AG659" t="str">
            <v>Seeley Ave &amp; Garfield Blvd</v>
          </cell>
          <cell r="AH659">
            <v>8</v>
          </cell>
          <cell r="AI659">
            <v>1.3839120370394085</v>
          </cell>
        </row>
        <row r="660">
          <cell r="AG660" t="str">
            <v>Ashland Ave &amp; 78th St</v>
          </cell>
          <cell r="AH660">
            <v>8</v>
          </cell>
          <cell r="AI660">
            <v>0.36915509258687962</v>
          </cell>
        </row>
        <row r="661">
          <cell r="AG661" t="str">
            <v>Ewing Ave &amp; Burnham Greenway</v>
          </cell>
          <cell r="AH661">
            <v>8</v>
          </cell>
          <cell r="AI661">
            <v>0.34842592592758592</v>
          </cell>
        </row>
        <row r="662">
          <cell r="AG662" t="str">
            <v>Elizabeth St &amp; 47th St</v>
          </cell>
          <cell r="AH662">
            <v>8</v>
          </cell>
          <cell r="AI662">
            <v>0.16113425924413605</v>
          </cell>
        </row>
        <row r="663">
          <cell r="AG663" t="str">
            <v>W 103rd St &amp; S Avers Ave</v>
          </cell>
          <cell r="AH663">
            <v>8</v>
          </cell>
          <cell r="AI663">
            <v>0.11688657409104053</v>
          </cell>
        </row>
        <row r="664">
          <cell r="AG664" t="str">
            <v>Wabash Ave &amp; 83rd St</v>
          </cell>
          <cell r="AH664">
            <v>7</v>
          </cell>
          <cell r="AI664">
            <v>13.589965277773445</v>
          </cell>
        </row>
        <row r="665">
          <cell r="AG665" t="str">
            <v>Halsted St &amp; 59th St</v>
          </cell>
          <cell r="AH665">
            <v>7</v>
          </cell>
          <cell r="AI665">
            <v>0.21653935185167938</v>
          </cell>
        </row>
        <row r="666">
          <cell r="AG666" t="str">
            <v>Vincennes Ave &amp; 75th St</v>
          </cell>
          <cell r="AH666">
            <v>7</v>
          </cell>
          <cell r="AI666">
            <v>0.15898148148698965</v>
          </cell>
        </row>
        <row r="667">
          <cell r="AG667" t="str">
            <v>Kostner Ave &amp; Adams St</v>
          </cell>
          <cell r="AH667">
            <v>7</v>
          </cell>
          <cell r="AI667">
            <v>0.11747685184673173</v>
          </cell>
        </row>
        <row r="668">
          <cell r="AG668" t="str">
            <v>S Aberdeen St &amp; W 106th St</v>
          </cell>
          <cell r="AH668">
            <v>7</v>
          </cell>
          <cell r="AI668">
            <v>0.10506944444205146</v>
          </cell>
        </row>
        <row r="669">
          <cell r="AG669" t="str">
            <v>Kostner Ave &amp; Lake St</v>
          </cell>
          <cell r="AH669">
            <v>7</v>
          </cell>
          <cell r="AI669">
            <v>8.0347222225100268E-2</v>
          </cell>
        </row>
        <row r="670">
          <cell r="AG670" t="str">
            <v>Laramie Ave &amp; Gladys Ave</v>
          </cell>
          <cell r="AH670">
            <v>6</v>
          </cell>
          <cell r="AI670">
            <v>1.1467245370367891</v>
          </cell>
        </row>
        <row r="671">
          <cell r="AG671" t="str">
            <v>Cicero Ave &amp; Quincy St</v>
          </cell>
          <cell r="AH671">
            <v>6</v>
          </cell>
          <cell r="AI671">
            <v>1.1066087962899473</v>
          </cell>
        </row>
        <row r="672">
          <cell r="AG672" t="str">
            <v>Cicero Ave &amp; Flournoy St</v>
          </cell>
          <cell r="AH672">
            <v>6</v>
          </cell>
          <cell r="AI672">
            <v>0.37168981481227092</v>
          </cell>
        </row>
        <row r="673">
          <cell r="AG673" t="str">
            <v>Elizabeth St &amp; 92nd St</v>
          </cell>
          <cell r="AH673">
            <v>6</v>
          </cell>
          <cell r="AI673">
            <v>0.15682870370801538</v>
          </cell>
        </row>
        <row r="674">
          <cell r="AG674" t="str">
            <v>Western &amp; 28th - Velasquez Institute Vaccination Site</v>
          </cell>
          <cell r="AH674">
            <v>6</v>
          </cell>
          <cell r="AI674">
            <v>0.12796296296437504</v>
          </cell>
        </row>
        <row r="675">
          <cell r="AG675" t="str">
            <v>South Chicago Ave &amp; Elliot Ave</v>
          </cell>
          <cell r="AH675">
            <v>5</v>
          </cell>
          <cell r="AI675">
            <v>1.0870601851856918</v>
          </cell>
        </row>
        <row r="676">
          <cell r="AG676" t="str">
            <v>Ashland Ave &amp; Garfield Blvd</v>
          </cell>
          <cell r="AH676">
            <v>5</v>
          </cell>
          <cell r="AI676">
            <v>0.14115740740089677</v>
          </cell>
        </row>
        <row r="677">
          <cell r="AG677" t="str">
            <v>MLK Jr Dr &amp; 83rd St</v>
          </cell>
          <cell r="AH677">
            <v>5</v>
          </cell>
          <cell r="AI677">
            <v>0.13082175926683703</v>
          </cell>
        </row>
        <row r="678">
          <cell r="AG678" t="str">
            <v>Woodlawn &amp; 103rd - Olive Harvey Vaccination Site</v>
          </cell>
          <cell r="AH678">
            <v>5</v>
          </cell>
          <cell r="AI678">
            <v>8.5856481484370306E-2</v>
          </cell>
        </row>
        <row r="679">
          <cell r="AG679" t="str">
            <v>Hegewisch Metra Station</v>
          </cell>
          <cell r="AH679">
            <v>4</v>
          </cell>
          <cell r="AI679">
            <v>0.17685185185109731</v>
          </cell>
        </row>
        <row r="680">
          <cell r="AG680" t="str">
            <v>Carpenter St &amp; 63rd St</v>
          </cell>
          <cell r="AH680">
            <v>4</v>
          </cell>
          <cell r="AI680">
            <v>4.8923611124337185E-2</v>
          </cell>
        </row>
        <row r="681">
          <cell r="AG681" t="str">
            <v>Torrence Ave &amp; 106th St</v>
          </cell>
          <cell r="AH681">
            <v>4</v>
          </cell>
          <cell r="AI681">
            <v>4.2754629626870155E-2</v>
          </cell>
        </row>
        <row r="682">
          <cell r="AG682" t="str">
            <v>Laramie Ave &amp; Kinzie St</v>
          </cell>
          <cell r="AH682">
            <v>4</v>
          </cell>
          <cell r="AI682">
            <v>3.8414351853134576E-2</v>
          </cell>
        </row>
        <row r="683">
          <cell r="AG683" t="str">
            <v>Marshfield Ave &amp; 59th St</v>
          </cell>
          <cell r="AH683">
            <v>3</v>
          </cell>
          <cell r="AI683">
            <v>6.2303240738401655E-2</v>
          </cell>
        </row>
        <row r="684">
          <cell r="AG684" t="str">
            <v>Racine Ave &amp; 61st St</v>
          </cell>
          <cell r="AH684">
            <v>3</v>
          </cell>
          <cell r="AI684">
            <v>4.0104166662786156E-2</v>
          </cell>
        </row>
        <row r="685">
          <cell r="AG685" t="str">
            <v>Rhodes Ave &amp; 71st St</v>
          </cell>
          <cell r="AH685">
            <v>3</v>
          </cell>
          <cell r="AI685">
            <v>3.0601851853134576E-2</v>
          </cell>
        </row>
        <row r="686">
          <cell r="AG686" t="str">
            <v>State St &amp; 76th St</v>
          </cell>
          <cell r="AH686">
            <v>2</v>
          </cell>
          <cell r="AI686">
            <v>0.27081018518947531</v>
          </cell>
        </row>
        <row r="687">
          <cell r="AG687" t="str">
            <v>Torrence Ave &amp; 126th Pl</v>
          </cell>
          <cell r="AH687">
            <v>2</v>
          </cell>
          <cell r="AI687">
            <v>0.13023148147476604</v>
          </cell>
        </row>
        <row r="688">
          <cell r="AG688" t="str">
            <v>Hampden Ct &amp; Diversey Ave</v>
          </cell>
          <cell r="AH688">
            <v>2</v>
          </cell>
          <cell r="AI688">
            <v>1.3182870374293998E-2</v>
          </cell>
        </row>
        <row r="689">
          <cell r="AG689" t="str">
            <v>Base - 2132 W Hubbard Warehouse</v>
          </cell>
          <cell r="AH689">
            <v>0</v>
          </cell>
          <cell r="AI689">
            <v>0</v>
          </cell>
        </row>
        <row r="690">
          <cell r="AG690" t="str">
            <v>Lyft Driver Center Private Rack</v>
          </cell>
          <cell r="AH690">
            <v>0</v>
          </cell>
          <cell r="AI690">
            <v>0</v>
          </cell>
        </row>
      </sheetData>
      <sheetData sheetId="6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1230.4239120365746</v>
          </cell>
          <cell r="Y2">
            <v>885.43432870284596</v>
          </cell>
          <cell r="Z2">
            <v>924.87278935177892</v>
          </cell>
          <cell r="AA2">
            <v>1206.642754630062</v>
          </cell>
          <cell r="AB2">
            <v>1534.340590277483</v>
          </cell>
          <cell r="AC2">
            <v>2502.0828356493512</v>
          </cell>
          <cell r="AD2">
            <v>1782.2395138879074</v>
          </cell>
          <cell r="AG2" t="str">
            <v>Streeter Dr &amp; Grand Ave</v>
          </cell>
          <cell r="AH2">
            <v>14292</v>
          </cell>
          <cell r="AI2">
            <v>467.95704861102422</v>
          </cell>
        </row>
        <row r="3">
          <cell r="W3" t="str">
            <v>Member</v>
          </cell>
          <cell r="X3">
            <v>456.73559027754527</v>
          </cell>
          <cell r="Y3">
            <v>489.56824074086762</v>
          </cell>
          <cell r="Z3">
            <v>495.69344907397317</v>
          </cell>
          <cell r="AA3">
            <v>601.70486111242644</v>
          </cell>
          <cell r="AB3">
            <v>619.15131944350287</v>
          </cell>
          <cell r="AC3">
            <v>655.1247337957102</v>
          </cell>
          <cell r="AD3">
            <v>443.12050925901713</v>
          </cell>
          <cell r="AG3" t="str">
            <v>Millennium Park</v>
          </cell>
          <cell r="AH3">
            <v>6349</v>
          </cell>
          <cell r="AI3">
            <v>268.21222222231881</v>
          </cell>
        </row>
        <row r="4">
          <cell r="W4" t="str">
            <v>Totals</v>
          </cell>
          <cell r="X4">
            <v>1687.1595023141199</v>
          </cell>
          <cell r="Y4">
            <v>1375.0025694437136</v>
          </cell>
          <cell r="Z4">
            <v>1420.5662384257521</v>
          </cell>
          <cell r="AA4">
            <v>1808.3476157424884</v>
          </cell>
          <cell r="AB4">
            <v>2153.4919097209859</v>
          </cell>
          <cell r="AC4">
            <v>3157.2075694450614</v>
          </cell>
          <cell r="AD4">
            <v>2225.3600231469245</v>
          </cell>
          <cell r="AG4" t="str">
            <v>Michigan Ave &amp; Oak St</v>
          </cell>
          <cell r="AH4">
            <v>6045</v>
          </cell>
          <cell r="AI4">
            <v>164.85193287079892</v>
          </cell>
        </row>
        <row r="5">
          <cell r="AG5" t="str">
            <v>Theater on the Lake</v>
          </cell>
          <cell r="AH5">
            <v>4442</v>
          </cell>
          <cell r="AI5">
            <v>108.99833333317656</v>
          </cell>
        </row>
        <row r="6">
          <cell r="AG6" t="str">
            <v>Lake Shore Dr &amp; North Blvd</v>
          </cell>
          <cell r="AH6">
            <v>4359</v>
          </cell>
          <cell r="AI6">
            <v>94.635462962905876</v>
          </cell>
        </row>
        <row r="7">
          <cell r="AG7" t="str">
            <v>Shedd Aquarium</v>
          </cell>
          <cell r="AH7">
            <v>4358</v>
          </cell>
          <cell r="AI7">
            <v>116.44192129617295</v>
          </cell>
        </row>
        <row r="8">
          <cell r="AG8" t="str">
            <v>Lake Shore Dr &amp; Monroe St</v>
          </cell>
          <cell r="AH8">
            <v>4305</v>
          </cell>
          <cell r="AI8">
            <v>124.95577546288405</v>
          </cell>
        </row>
        <row r="9">
          <cell r="AG9" t="str">
            <v>Wells St &amp; Concord Ln</v>
          </cell>
          <cell r="AH9">
            <v>3638</v>
          </cell>
          <cell r="AI9">
            <v>54.86251157407969</v>
          </cell>
        </row>
        <row r="10">
          <cell r="AG10" t="str">
            <v>Clark St &amp; Lincoln Ave</v>
          </cell>
          <cell r="AH10">
            <v>3281</v>
          </cell>
          <cell r="AI10">
            <v>56.363321759425162</v>
          </cell>
        </row>
        <row r="11">
          <cell r="AG11" t="str">
            <v>Indiana Ave &amp; Roosevelt Rd</v>
          </cell>
          <cell r="AH11">
            <v>3164</v>
          </cell>
          <cell r="AI11">
            <v>137.3556828701403</v>
          </cell>
        </row>
        <row r="12">
          <cell r="AG12" t="str">
            <v>Wabash Ave &amp; Grand Ave</v>
          </cell>
          <cell r="AH12">
            <v>3127</v>
          </cell>
          <cell r="AI12">
            <v>85.675567129263072</v>
          </cell>
        </row>
        <row r="13">
          <cell r="AG13" t="str">
            <v>Clark St &amp; Armitage Ave</v>
          </cell>
          <cell r="AH13">
            <v>3104</v>
          </cell>
          <cell r="AI13">
            <v>55.237384259351529</v>
          </cell>
        </row>
        <row r="14">
          <cell r="AG14" t="str">
            <v>Wells St &amp; Elm St</v>
          </cell>
          <cell r="AH14">
            <v>2963</v>
          </cell>
          <cell r="AI14">
            <v>40.143460648039763</v>
          </cell>
        </row>
        <row r="15">
          <cell r="AG15" t="str">
            <v>Clark St &amp; Elm St</v>
          </cell>
          <cell r="AH15">
            <v>2941</v>
          </cell>
          <cell r="AI15">
            <v>43.684849537086848</v>
          </cell>
        </row>
        <row r="16">
          <cell r="AG16" t="str">
            <v>New St &amp; Illinois St</v>
          </cell>
          <cell r="AH16">
            <v>2848</v>
          </cell>
          <cell r="AI16">
            <v>80.963425925932825</v>
          </cell>
        </row>
        <row r="17">
          <cell r="AG17" t="str">
            <v>Dusable Harbor</v>
          </cell>
          <cell r="AH17">
            <v>2836</v>
          </cell>
          <cell r="AI17">
            <v>126.77766203699866</v>
          </cell>
        </row>
        <row r="18">
          <cell r="AG18" t="str">
            <v>Michigan Ave &amp; Washington St</v>
          </cell>
          <cell r="AH18">
            <v>2593</v>
          </cell>
          <cell r="AI18">
            <v>95.729791666781239</v>
          </cell>
        </row>
        <row r="19">
          <cell r="AG19" t="str">
            <v>DuSable Lake Shore Dr &amp; North Blvd</v>
          </cell>
          <cell r="AH19">
            <v>2586</v>
          </cell>
          <cell r="AI19">
            <v>91.474594907202118</v>
          </cell>
        </row>
        <row r="20">
          <cell r="AG20" t="str">
            <v>Michigan Ave &amp; Lake St</v>
          </cell>
          <cell r="AH20">
            <v>2573</v>
          </cell>
          <cell r="AI20">
            <v>74.762974537108676</v>
          </cell>
        </row>
        <row r="21">
          <cell r="AG21" t="str">
            <v>Montrose Harbor</v>
          </cell>
          <cell r="AH21">
            <v>2450</v>
          </cell>
          <cell r="AI21">
            <v>76.761747685035516</v>
          </cell>
        </row>
        <row r="22">
          <cell r="AG22" t="str">
            <v>Larrabee St &amp; Webster Ave</v>
          </cell>
          <cell r="AH22">
            <v>2447</v>
          </cell>
          <cell r="AI22">
            <v>34.10871527785639</v>
          </cell>
        </row>
        <row r="23">
          <cell r="AG23" t="str">
            <v>Wilton Ave &amp; Belmont Ave</v>
          </cell>
          <cell r="AH23">
            <v>2366</v>
          </cell>
          <cell r="AI23">
            <v>35.220578703781939</v>
          </cell>
        </row>
        <row r="24">
          <cell r="AG24" t="str">
            <v>Dearborn St &amp; Erie St</v>
          </cell>
          <cell r="AH24">
            <v>2355</v>
          </cell>
          <cell r="AI24">
            <v>43.411111110945058</v>
          </cell>
        </row>
        <row r="25">
          <cell r="AG25" t="str">
            <v>Fairbanks Ct &amp; Grand Ave</v>
          </cell>
          <cell r="AH25">
            <v>2335</v>
          </cell>
          <cell r="AI25">
            <v>79.785486110973579</v>
          </cell>
        </row>
        <row r="26">
          <cell r="AG26" t="str">
            <v>Wells St &amp; Evergreen Ave</v>
          </cell>
          <cell r="AH26">
            <v>2309</v>
          </cell>
          <cell r="AI26">
            <v>31.911180555478495</v>
          </cell>
        </row>
        <row r="27">
          <cell r="AG27" t="str">
            <v>Michigan Ave &amp; 8th St</v>
          </cell>
          <cell r="AH27">
            <v>2306</v>
          </cell>
          <cell r="AI27">
            <v>78.440405092813307</v>
          </cell>
        </row>
        <row r="28">
          <cell r="AG28" t="str">
            <v>DuSable Lake Shore Dr &amp; Monroe St</v>
          </cell>
          <cell r="AH28">
            <v>2289</v>
          </cell>
          <cell r="AI28">
            <v>70.737118055330939</v>
          </cell>
        </row>
        <row r="29">
          <cell r="AG29" t="str">
            <v>LaSalle St &amp; Illinois St</v>
          </cell>
          <cell r="AH29">
            <v>2287</v>
          </cell>
          <cell r="AI29">
            <v>38.358402777907031</v>
          </cell>
        </row>
        <row r="30">
          <cell r="AG30" t="str">
            <v>Clark St &amp; Newport St</v>
          </cell>
          <cell r="AH30">
            <v>2278</v>
          </cell>
          <cell r="AI30">
            <v>35.392789352074033</v>
          </cell>
        </row>
        <row r="31">
          <cell r="AG31" t="str">
            <v>Lakeview Ave &amp; Fullerton Pkwy</v>
          </cell>
          <cell r="AH31">
            <v>2274</v>
          </cell>
          <cell r="AI31">
            <v>42.341585648122418</v>
          </cell>
        </row>
        <row r="32">
          <cell r="AG32" t="str">
            <v>St. Clair St &amp; Erie St</v>
          </cell>
          <cell r="AH32">
            <v>2234</v>
          </cell>
          <cell r="AI32">
            <v>66.053807870259334</v>
          </cell>
        </row>
        <row r="33">
          <cell r="AG33" t="str">
            <v>Broadway &amp; Barry Ave</v>
          </cell>
          <cell r="AH33">
            <v>2143</v>
          </cell>
          <cell r="AI33">
            <v>33.134837962898018</v>
          </cell>
        </row>
        <row r="34">
          <cell r="AG34" t="str">
            <v>Green St &amp; Madison St</v>
          </cell>
          <cell r="AH34">
            <v>2135</v>
          </cell>
          <cell r="AI34">
            <v>33.999212962909951</v>
          </cell>
        </row>
        <row r="35">
          <cell r="AG35" t="str">
            <v>Buckingham Fountain</v>
          </cell>
          <cell r="AH35">
            <v>2112</v>
          </cell>
          <cell r="AI35">
            <v>66.119571759438259</v>
          </cell>
        </row>
        <row r="36">
          <cell r="AG36" t="str">
            <v>Damen Ave &amp; Pierce Ave</v>
          </cell>
          <cell r="AH36">
            <v>2076</v>
          </cell>
          <cell r="AI36">
            <v>38.859814814721176</v>
          </cell>
        </row>
        <row r="37">
          <cell r="AG37" t="str">
            <v>Wells St &amp; Huron St</v>
          </cell>
          <cell r="AH37">
            <v>2058</v>
          </cell>
          <cell r="AI37">
            <v>29.552604166477977</v>
          </cell>
        </row>
        <row r="38">
          <cell r="AG38" t="str">
            <v>Lincoln Ave &amp; Fullerton Ave</v>
          </cell>
          <cell r="AH38">
            <v>2035</v>
          </cell>
          <cell r="AI38">
            <v>29.972662037253031</v>
          </cell>
        </row>
        <row r="39">
          <cell r="AG39" t="str">
            <v>Clark St &amp; Wrightwood Ave</v>
          </cell>
          <cell r="AH39">
            <v>2017</v>
          </cell>
          <cell r="AI39">
            <v>28.862164351616229</v>
          </cell>
        </row>
        <row r="40">
          <cell r="AG40" t="str">
            <v>Green St &amp; Randolph St</v>
          </cell>
          <cell r="AH40">
            <v>2011</v>
          </cell>
          <cell r="AI40">
            <v>32.072523148075561</v>
          </cell>
        </row>
        <row r="41">
          <cell r="AG41" t="str">
            <v>Ashland Ave &amp; Division St</v>
          </cell>
          <cell r="AH41">
            <v>1968</v>
          </cell>
          <cell r="AI41">
            <v>27.948240740835899</v>
          </cell>
        </row>
        <row r="42">
          <cell r="AG42" t="str">
            <v>Halsted St &amp; Roscoe St</v>
          </cell>
          <cell r="AH42">
            <v>1941</v>
          </cell>
          <cell r="AI42">
            <v>35.471493055658357</v>
          </cell>
        </row>
        <row r="43">
          <cell r="AG43" t="str">
            <v>Columbus Dr &amp; Randolph St</v>
          </cell>
          <cell r="AH43">
            <v>1938</v>
          </cell>
          <cell r="AI43">
            <v>54.872928240823967</v>
          </cell>
        </row>
        <row r="44">
          <cell r="AG44" t="str">
            <v>Sheffield Ave &amp; Waveland Ave</v>
          </cell>
          <cell r="AH44">
            <v>1912</v>
          </cell>
          <cell r="AI44">
            <v>33.994861111212231</v>
          </cell>
        </row>
        <row r="45">
          <cell r="AG45" t="str">
            <v>Clark St &amp; Drummond Pl</v>
          </cell>
          <cell r="AH45">
            <v>1905</v>
          </cell>
          <cell r="AI45">
            <v>33.279733796247456</v>
          </cell>
        </row>
        <row r="46">
          <cell r="AG46" t="str">
            <v>State St &amp; Kinzie St</v>
          </cell>
          <cell r="AH46">
            <v>1892</v>
          </cell>
          <cell r="AI46">
            <v>70.682442129502306</v>
          </cell>
        </row>
        <row r="47">
          <cell r="AG47" t="str">
            <v>Adler Planetarium</v>
          </cell>
          <cell r="AH47">
            <v>1842</v>
          </cell>
          <cell r="AI47">
            <v>54.866030092533038</v>
          </cell>
        </row>
        <row r="48">
          <cell r="AG48" t="str">
            <v>Kingsbury St &amp; Kinzie St</v>
          </cell>
          <cell r="AH48">
            <v>1830</v>
          </cell>
          <cell r="AI48">
            <v>20.804293981360388</v>
          </cell>
        </row>
        <row r="49">
          <cell r="AG49" t="str">
            <v>Rush St &amp; Cedar St</v>
          </cell>
          <cell r="AH49">
            <v>1792</v>
          </cell>
          <cell r="AI49">
            <v>38.843171296473884</v>
          </cell>
        </row>
        <row r="50">
          <cell r="AG50" t="str">
            <v>Morgan St &amp; Lake St</v>
          </cell>
          <cell r="AH50">
            <v>1783</v>
          </cell>
          <cell r="AI50">
            <v>29.187013888804358</v>
          </cell>
        </row>
        <row r="51">
          <cell r="AG51" t="str">
            <v>Wabash Ave &amp; Wacker Pl</v>
          </cell>
          <cell r="AH51">
            <v>1756</v>
          </cell>
          <cell r="AI51">
            <v>46.408240740725887</v>
          </cell>
        </row>
        <row r="52">
          <cell r="AG52" t="str">
            <v>Clark St &amp; Schiller St</v>
          </cell>
          <cell r="AH52">
            <v>1732</v>
          </cell>
          <cell r="AI52">
            <v>32.909756944325636</v>
          </cell>
        </row>
        <row r="53">
          <cell r="AG53" t="str">
            <v>Dearborn Pkwy &amp; Delaware Pl</v>
          </cell>
          <cell r="AH53">
            <v>1709</v>
          </cell>
          <cell r="AI53">
            <v>29.956192129546253</v>
          </cell>
        </row>
        <row r="54">
          <cell r="AG54" t="str">
            <v>Southport Ave &amp; Roscoe St</v>
          </cell>
          <cell r="AH54">
            <v>1699</v>
          </cell>
          <cell r="AI54">
            <v>25.249803240665642</v>
          </cell>
        </row>
        <row r="55">
          <cell r="AG55" t="str">
            <v>Lincoln Park Conservatory</v>
          </cell>
          <cell r="AH55">
            <v>1695</v>
          </cell>
          <cell r="AI55">
            <v>50.478935185150476</v>
          </cell>
        </row>
        <row r="56">
          <cell r="AG56" t="str">
            <v>Desplaines St &amp; Kinzie St</v>
          </cell>
          <cell r="AH56">
            <v>1673</v>
          </cell>
          <cell r="AI56">
            <v>22.893969907330757</v>
          </cell>
        </row>
        <row r="57">
          <cell r="AG57" t="str">
            <v>Wells St &amp; Hubbard St</v>
          </cell>
          <cell r="AH57">
            <v>1656</v>
          </cell>
          <cell r="AI57">
            <v>25.82430555539031</v>
          </cell>
        </row>
        <row r="58">
          <cell r="AG58" t="str">
            <v>Stockton Dr &amp; Wrightwood Ave</v>
          </cell>
          <cell r="AH58">
            <v>1651</v>
          </cell>
          <cell r="AI58">
            <v>32.025729166613019</v>
          </cell>
        </row>
        <row r="59">
          <cell r="AG59" t="str">
            <v>Rush St &amp; Superior St</v>
          </cell>
          <cell r="AH59">
            <v>1642</v>
          </cell>
          <cell r="AI59">
            <v>33.086030092526926</v>
          </cell>
        </row>
        <row r="60">
          <cell r="AG60" t="str">
            <v>State St &amp; Randolph St</v>
          </cell>
          <cell r="AH60">
            <v>1638</v>
          </cell>
          <cell r="AI60">
            <v>43.289918981630763</v>
          </cell>
        </row>
        <row r="61">
          <cell r="AG61" t="str">
            <v>Wabash Ave &amp; Roosevelt Rd</v>
          </cell>
          <cell r="AH61">
            <v>1620</v>
          </cell>
          <cell r="AI61">
            <v>44.10262731469993</v>
          </cell>
        </row>
        <row r="62">
          <cell r="AG62" t="str">
            <v>Broadway &amp; Cornelia Ave</v>
          </cell>
          <cell r="AH62">
            <v>1620</v>
          </cell>
          <cell r="AI62">
            <v>27.135694444667024</v>
          </cell>
        </row>
        <row r="63">
          <cell r="AG63" t="str">
            <v>Halsted St &amp; Wrightwood Ave</v>
          </cell>
          <cell r="AH63">
            <v>1602</v>
          </cell>
          <cell r="AI63">
            <v>22.330775462985912</v>
          </cell>
        </row>
        <row r="64">
          <cell r="AG64" t="str">
            <v>Clark St &amp; Grace St</v>
          </cell>
          <cell r="AH64">
            <v>1594</v>
          </cell>
          <cell r="AI64">
            <v>37.436203704033687</v>
          </cell>
        </row>
        <row r="65">
          <cell r="AG65" t="str">
            <v>Lake Shore Dr &amp; Ohio St</v>
          </cell>
          <cell r="AH65">
            <v>1575</v>
          </cell>
          <cell r="AI65">
            <v>42.967094907427963</v>
          </cell>
        </row>
        <row r="66">
          <cell r="AG66" t="str">
            <v>Bissell St &amp; Armitage Ave</v>
          </cell>
          <cell r="AH66">
            <v>1569</v>
          </cell>
          <cell r="AI66">
            <v>21.587766203781939</v>
          </cell>
        </row>
        <row r="67">
          <cell r="AG67" t="str">
            <v>Pine Grove Ave &amp; Waveland Ave</v>
          </cell>
          <cell r="AH67">
            <v>1561</v>
          </cell>
          <cell r="AI67">
            <v>31.331365740756155</v>
          </cell>
        </row>
        <row r="68">
          <cell r="AG68" t="str">
            <v>Wilton Ave &amp; Diversey Pkwy</v>
          </cell>
          <cell r="AH68">
            <v>1558</v>
          </cell>
          <cell r="AI68">
            <v>18.113159722262935</v>
          </cell>
        </row>
        <row r="69">
          <cell r="AG69" t="str">
            <v>Milwaukee Ave &amp; Grand Ave</v>
          </cell>
          <cell r="AH69">
            <v>1552</v>
          </cell>
          <cell r="AI69">
            <v>20.104710648192849</v>
          </cell>
        </row>
        <row r="70">
          <cell r="AG70" t="str">
            <v>Halsted St &amp; Dickens Ave</v>
          </cell>
          <cell r="AH70">
            <v>1544</v>
          </cell>
          <cell r="AI70">
            <v>22.08934027779469</v>
          </cell>
        </row>
        <row r="71">
          <cell r="AG71" t="str">
            <v>Sheffield Ave &amp; Wrightwood Ave</v>
          </cell>
          <cell r="AH71">
            <v>1525</v>
          </cell>
          <cell r="AI71">
            <v>22.061122685219743</v>
          </cell>
        </row>
        <row r="72">
          <cell r="AG72" t="str">
            <v>Michigan Ave &amp; Jackson Blvd</v>
          </cell>
          <cell r="AH72">
            <v>1517</v>
          </cell>
          <cell r="AI72">
            <v>48.172141203576757</v>
          </cell>
        </row>
        <row r="73">
          <cell r="AG73" t="str">
            <v>Wabash Ave &amp; 9th St</v>
          </cell>
          <cell r="AH73">
            <v>1509</v>
          </cell>
          <cell r="AI73">
            <v>43.433634259199607</v>
          </cell>
        </row>
        <row r="74">
          <cell r="AG74" t="str">
            <v>Wood St &amp; Milwaukee Ave</v>
          </cell>
          <cell r="AH74">
            <v>1486</v>
          </cell>
          <cell r="AI74">
            <v>29.423206018633209</v>
          </cell>
        </row>
        <row r="75">
          <cell r="AG75" t="str">
            <v>Lakefront Trail &amp; Bryn Mawr Ave</v>
          </cell>
          <cell r="AH75">
            <v>1464</v>
          </cell>
          <cell r="AI75">
            <v>42.005300925826305</v>
          </cell>
        </row>
        <row r="76">
          <cell r="AG76" t="str">
            <v>Clark St &amp; Wellington Ave</v>
          </cell>
          <cell r="AH76">
            <v>1454</v>
          </cell>
          <cell r="AI76">
            <v>20.170925925878691</v>
          </cell>
        </row>
        <row r="77">
          <cell r="AG77" t="str">
            <v>Broadway &amp; Belmont Ave</v>
          </cell>
          <cell r="AH77">
            <v>1449</v>
          </cell>
          <cell r="AI77">
            <v>25.317002315066929</v>
          </cell>
        </row>
        <row r="78">
          <cell r="AG78" t="str">
            <v>Mies van der Rohe Way &amp; Chestnut St</v>
          </cell>
          <cell r="AH78">
            <v>1435</v>
          </cell>
          <cell r="AI78">
            <v>36.192604166550154</v>
          </cell>
        </row>
        <row r="79">
          <cell r="AG79" t="str">
            <v>Michigan Ave &amp; Pearson St</v>
          </cell>
          <cell r="AH79">
            <v>1425</v>
          </cell>
          <cell r="AI79">
            <v>51.197986111030332</v>
          </cell>
        </row>
        <row r="80">
          <cell r="AG80" t="str">
            <v>Sheffield Ave &amp; Wellington Ave</v>
          </cell>
          <cell r="AH80">
            <v>1422</v>
          </cell>
          <cell r="AI80">
            <v>19.320682870216842</v>
          </cell>
        </row>
        <row r="81">
          <cell r="AG81" t="str">
            <v>Southport Ave &amp; Waveland Ave</v>
          </cell>
          <cell r="AH81">
            <v>1410</v>
          </cell>
          <cell r="AI81">
            <v>25.489814814871352</v>
          </cell>
        </row>
        <row r="82">
          <cell r="AG82" t="str">
            <v>McClurg Ct &amp; Erie St</v>
          </cell>
          <cell r="AH82">
            <v>1408</v>
          </cell>
          <cell r="AI82">
            <v>36.185439814616984</v>
          </cell>
        </row>
        <row r="83">
          <cell r="AG83" t="str">
            <v>Federal St &amp; Polk St</v>
          </cell>
          <cell r="AH83">
            <v>1402</v>
          </cell>
          <cell r="AI83">
            <v>31.898124999970605</v>
          </cell>
        </row>
        <row r="84">
          <cell r="AG84" t="str">
            <v>Broadway &amp; Waveland Ave</v>
          </cell>
          <cell r="AH84">
            <v>1400</v>
          </cell>
          <cell r="AI84">
            <v>22.695474537038535</v>
          </cell>
        </row>
        <row r="85">
          <cell r="AG85" t="str">
            <v>Clark St &amp; North Ave</v>
          </cell>
          <cell r="AH85">
            <v>1394</v>
          </cell>
          <cell r="AI85">
            <v>48.191481481546361</v>
          </cell>
        </row>
        <row r="86">
          <cell r="AG86" t="str">
            <v>Lake Shore Dr &amp; Diversey Pkwy</v>
          </cell>
          <cell r="AH86">
            <v>1394</v>
          </cell>
          <cell r="AI86">
            <v>28.925347222182609</v>
          </cell>
        </row>
        <row r="87">
          <cell r="AG87" t="str">
            <v>Sedgwick St &amp; North Ave</v>
          </cell>
          <cell r="AH87">
            <v>1383</v>
          </cell>
          <cell r="AI87">
            <v>22.952442129826522</v>
          </cell>
        </row>
        <row r="88">
          <cell r="AG88" t="str">
            <v>Sheffield Ave &amp; Webster Ave</v>
          </cell>
          <cell r="AH88">
            <v>1380</v>
          </cell>
          <cell r="AI88">
            <v>18.138333333270566</v>
          </cell>
        </row>
        <row r="89">
          <cell r="AG89" t="str">
            <v>Franklin St &amp; Jackson Blvd</v>
          </cell>
          <cell r="AH89">
            <v>1366</v>
          </cell>
          <cell r="AI89">
            <v>34.699861111330392</v>
          </cell>
        </row>
        <row r="90">
          <cell r="AG90" t="str">
            <v>Lake Shore Dr &amp; Belmont Ave</v>
          </cell>
          <cell r="AH90">
            <v>1364</v>
          </cell>
          <cell r="AI90">
            <v>28.955625000060536</v>
          </cell>
        </row>
        <row r="91">
          <cell r="AG91" t="str">
            <v>Orleans St &amp; Merchandise Mart Plaza</v>
          </cell>
          <cell r="AH91">
            <v>1336</v>
          </cell>
          <cell r="AI91">
            <v>17.709525462887541</v>
          </cell>
        </row>
        <row r="92">
          <cell r="AG92" t="str">
            <v>Racine Ave &amp; Belmont Ave</v>
          </cell>
          <cell r="AH92">
            <v>1336</v>
          </cell>
          <cell r="AI92">
            <v>17.685833333453047</v>
          </cell>
        </row>
        <row r="93">
          <cell r="AG93" t="str">
            <v>Ritchie Ct &amp; Banks St</v>
          </cell>
          <cell r="AH93">
            <v>1330</v>
          </cell>
          <cell r="AI93">
            <v>43.155011574002856</v>
          </cell>
        </row>
        <row r="94">
          <cell r="AG94" t="str">
            <v>Halsted St &amp; Clybourn Ave</v>
          </cell>
          <cell r="AH94">
            <v>1278</v>
          </cell>
          <cell r="AI94">
            <v>18.20984953695006</v>
          </cell>
        </row>
        <row r="95">
          <cell r="AG95" t="str">
            <v>Clark St &amp; Lake St</v>
          </cell>
          <cell r="AH95">
            <v>1265</v>
          </cell>
          <cell r="AI95">
            <v>24.52163194433524</v>
          </cell>
        </row>
        <row r="96">
          <cell r="AG96" t="str">
            <v>Clinton St &amp; Madison St</v>
          </cell>
          <cell r="AH96">
            <v>1262</v>
          </cell>
          <cell r="AI96">
            <v>19.468865740724141</v>
          </cell>
        </row>
        <row r="97">
          <cell r="AG97" t="str">
            <v>Field Museum</v>
          </cell>
          <cell r="AH97">
            <v>1256</v>
          </cell>
          <cell r="AI97">
            <v>31.294803240685724</v>
          </cell>
        </row>
        <row r="98">
          <cell r="AG98" t="str">
            <v>Daley Center Plaza</v>
          </cell>
          <cell r="AH98">
            <v>1256</v>
          </cell>
          <cell r="AI98">
            <v>22.807557870270102</v>
          </cell>
        </row>
        <row r="99">
          <cell r="AG99" t="str">
            <v>Lake Shore Dr &amp; Wellington Ave</v>
          </cell>
          <cell r="AH99">
            <v>1243</v>
          </cell>
          <cell r="AI99">
            <v>25.055231481535884</v>
          </cell>
        </row>
        <row r="100">
          <cell r="AG100" t="str">
            <v>Southport Ave &amp; Wrightwood Ave</v>
          </cell>
          <cell r="AH100">
            <v>1231</v>
          </cell>
          <cell r="AI100">
            <v>15.634629629625124</v>
          </cell>
        </row>
        <row r="101">
          <cell r="AG101" t="str">
            <v>Sedgwick St &amp; Webster Ave</v>
          </cell>
          <cell r="AH101">
            <v>1228</v>
          </cell>
          <cell r="AI101">
            <v>19.821736111072823</v>
          </cell>
        </row>
        <row r="102">
          <cell r="AG102" t="str">
            <v>Damen Ave &amp; Cortland St</v>
          </cell>
          <cell r="AH102">
            <v>1227</v>
          </cell>
          <cell r="AI102">
            <v>20.695613425996271</v>
          </cell>
        </row>
        <row r="103">
          <cell r="AG103" t="str">
            <v>Lincoln Ave &amp; Diversey Pkwy</v>
          </cell>
          <cell r="AH103">
            <v>1210</v>
          </cell>
          <cell r="AI103">
            <v>15.629282407215214</v>
          </cell>
        </row>
        <row r="104">
          <cell r="AG104" t="str">
            <v>Kingsbury St &amp; Erie St</v>
          </cell>
          <cell r="AH104">
            <v>1199</v>
          </cell>
          <cell r="AI104">
            <v>15.943622685161245</v>
          </cell>
        </row>
        <row r="105">
          <cell r="AG105" t="str">
            <v>Cityfront Plaza Dr &amp; Pioneer Ct</v>
          </cell>
          <cell r="AH105">
            <v>1198</v>
          </cell>
          <cell r="AI105">
            <v>30.348715278043528</v>
          </cell>
        </row>
        <row r="106">
          <cell r="AG106" t="str">
            <v>Michigan Ave &amp; Madison St</v>
          </cell>
          <cell r="AH106">
            <v>1196</v>
          </cell>
          <cell r="AI106">
            <v>37.226435185111768</v>
          </cell>
        </row>
        <row r="107">
          <cell r="AG107" t="str">
            <v>Pine Grove Ave &amp; Irving Park Rd</v>
          </cell>
          <cell r="AH107">
            <v>1188</v>
          </cell>
          <cell r="AI107">
            <v>26.222650462965248</v>
          </cell>
        </row>
        <row r="108">
          <cell r="AG108" t="str">
            <v>Field Blvd &amp; South Water St</v>
          </cell>
          <cell r="AH108">
            <v>1181</v>
          </cell>
          <cell r="AI108">
            <v>29.289606481419469</v>
          </cell>
        </row>
        <row r="109">
          <cell r="AG109" t="str">
            <v>Stetson Ave &amp; South Water St</v>
          </cell>
          <cell r="AH109">
            <v>1179</v>
          </cell>
          <cell r="AI109">
            <v>32.544432870541641</v>
          </cell>
        </row>
        <row r="110">
          <cell r="AG110" t="str">
            <v>Franklin St &amp; Illinois St</v>
          </cell>
          <cell r="AH110">
            <v>1176</v>
          </cell>
          <cell r="AI110">
            <v>19.081527777809242</v>
          </cell>
        </row>
        <row r="111">
          <cell r="AG111" t="str">
            <v>Mies van der Rohe Way &amp; Chicago Ave</v>
          </cell>
          <cell r="AH111">
            <v>1173</v>
          </cell>
          <cell r="AI111">
            <v>32.528819444480177</v>
          </cell>
        </row>
        <row r="112">
          <cell r="AG112" t="str">
            <v>Honore St &amp; Division St</v>
          </cell>
          <cell r="AH112">
            <v>1166</v>
          </cell>
          <cell r="AI112">
            <v>21.14931712969701</v>
          </cell>
        </row>
        <row r="113">
          <cell r="AG113" t="str">
            <v>Clark St &amp; Chicago Ave</v>
          </cell>
          <cell r="AH113">
            <v>1150</v>
          </cell>
          <cell r="AI113">
            <v>28.619270833471091</v>
          </cell>
        </row>
        <row r="114">
          <cell r="AG114" t="str">
            <v>Dearborn St &amp; Monroe St</v>
          </cell>
          <cell r="AH114">
            <v>1149</v>
          </cell>
          <cell r="AI114">
            <v>22.034108796280634</v>
          </cell>
        </row>
        <row r="115">
          <cell r="AG115" t="str">
            <v>LaSalle Dr &amp; Huron St</v>
          </cell>
          <cell r="AH115">
            <v>1149</v>
          </cell>
          <cell r="AI115">
            <v>21.035300926021591</v>
          </cell>
        </row>
        <row r="116">
          <cell r="AG116" t="str">
            <v>Kedzie Ave &amp; Milwaukee Ave</v>
          </cell>
          <cell r="AH116">
            <v>1141</v>
          </cell>
          <cell r="AI116">
            <v>85.35633101847634</v>
          </cell>
        </row>
        <row r="117">
          <cell r="AG117" t="str">
            <v>California Ave &amp; Milwaukee Ave</v>
          </cell>
          <cell r="AH117">
            <v>1124</v>
          </cell>
          <cell r="AI117">
            <v>22.181307870407181</v>
          </cell>
        </row>
        <row r="118">
          <cell r="AG118" t="str">
            <v>Sheffield Ave &amp; Fullerton Ave</v>
          </cell>
          <cell r="AH118">
            <v>1114</v>
          </cell>
          <cell r="AI118">
            <v>16.264444444343098</v>
          </cell>
        </row>
        <row r="119">
          <cell r="AG119" t="str">
            <v>Burnham Harbor</v>
          </cell>
          <cell r="AH119">
            <v>1111</v>
          </cell>
          <cell r="AI119">
            <v>31.334456018528726</v>
          </cell>
        </row>
        <row r="120">
          <cell r="AG120" t="str">
            <v>Fort Dearborn Dr &amp; 31st St</v>
          </cell>
          <cell r="AH120">
            <v>1107</v>
          </cell>
          <cell r="AI120">
            <v>65.438796296373766</v>
          </cell>
        </row>
        <row r="121">
          <cell r="AG121" t="str">
            <v>Sheridan Rd &amp; Montrose Ave</v>
          </cell>
          <cell r="AH121">
            <v>1103</v>
          </cell>
          <cell r="AI121">
            <v>24.25410879633273</v>
          </cell>
        </row>
        <row r="122">
          <cell r="AG122" t="str">
            <v>Burling St &amp; Diversey Pkwy</v>
          </cell>
          <cell r="AH122">
            <v>1086</v>
          </cell>
          <cell r="AI122">
            <v>17.644930555550673</v>
          </cell>
        </row>
        <row r="123">
          <cell r="AG123" t="str">
            <v>Broadway &amp; Sheridan Rd</v>
          </cell>
          <cell r="AH123">
            <v>1080</v>
          </cell>
          <cell r="AI123">
            <v>20.030949074083765</v>
          </cell>
        </row>
        <row r="124">
          <cell r="AG124" t="str">
            <v>Shore Dr &amp; 55th St</v>
          </cell>
          <cell r="AH124">
            <v>1071</v>
          </cell>
          <cell r="AI124">
            <v>44.446898148089531</v>
          </cell>
        </row>
        <row r="125">
          <cell r="AG125" t="str">
            <v>Michigan Ave &amp; 14th St</v>
          </cell>
          <cell r="AH125">
            <v>1060</v>
          </cell>
          <cell r="AI125">
            <v>26.045694444452238</v>
          </cell>
        </row>
        <row r="126">
          <cell r="AG126" t="str">
            <v>Wabash Ave &amp; Adams St</v>
          </cell>
          <cell r="AH126">
            <v>1042</v>
          </cell>
          <cell r="AI126">
            <v>45.631631944306719</v>
          </cell>
        </row>
        <row r="127">
          <cell r="AG127" t="str">
            <v>Wentworth Ave &amp; Cermak Rd</v>
          </cell>
          <cell r="AH127">
            <v>1034</v>
          </cell>
          <cell r="AI127">
            <v>26.333368055726169</v>
          </cell>
        </row>
        <row r="128">
          <cell r="AG128" t="str">
            <v>Clinton St &amp; Lake St</v>
          </cell>
          <cell r="AH128">
            <v>1024</v>
          </cell>
          <cell r="AI128">
            <v>14.268194444448454</v>
          </cell>
        </row>
        <row r="129">
          <cell r="AG129" t="str">
            <v>Canal St &amp; Adams St</v>
          </cell>
          <cell r="AH129">
            <v>1023</v>
          </cell>
          <cell r="AI129">
            <v>20.663078703510109</v>
          </cell>
        </row>
        <row r="130">
          <cell r="AG130" t="str">
            <v>Sheridan Rd &amp; Irving Park Rd</v>
          </cell>
          <cell r="AH130">
            <v>1018</v>
          </cell>
          <cell r="AI130">
            <v>17.223842592698929</v>
          </cell>
        </row>
        <row r="131">
          <cell r="AG131" t="str">
            <v>Lincoln Ave &amp; Roscoe St</v>
          </cell>
          <cell r="AH131">
            <v>1009</v>
          </cell>
          <cell r="AI131">
            <v>16.528912037058035</v>
          </cell>
        </row>
        <row r="132">
          <cell r="AG132" t="str">
            <v>Clark St &amp; Randolph St</v>
          </cell>
          <cell r="AH132">
            <v>1008</v>
          </cell>
          <cell r="AI132">
            <v>21.542881944587862</v>
          </cell>
        </row>
        <row r="133">
          <cell r="AG133" t="str">
            <v>Milwaukee Ave &amp; Wabansia Ave</v>
          </cell>
          <cell r="AH133">
            <v>1002</v>
          </cell>
          <cell r="AI133">
            <v>17.917615740756446</v>
          </cell>
        </row>
        <row r="134">
          <cell r="AG134" t="str">
            <v>Franklin St &amp; Lake St</v>
          </cell>
          <cell r="AH134">
            <v>997</v>
          </cell>
          <cell r="AI134">
            <v>18.367847222260025</v>
          </cell>
        </row>
        <row r="135">
          <cell r="AG135" t="str">
            <v>Wells St &amp; Polk St</v>
          </cell>
          <cell r="AH135">
            <v>992</v>
          </cell>
          <cell r="AI135">
            <v>30.232407407478604</v>
          </cell>
        </row>
        <row r="136">
          <cell r="AG136" t="str">
            <v>Dayton St &amp; North Ave</v>
          </cell>
          <cell r="AH136">
            <v>984</v>
          </cell>
          <cell r="AI136">
            <v>12.895729166681122</v>
          </cell>
        </row>
        <row r="137">
          <cell r="AG137" t="str">
            <v>Greenview Ave &amp; Fullerton Ave</v>
          </cell>
          <cell r="AH137">
            <v>980</v>
          </cell>
          <cell r="AI137">
            <v>12.214953703754873</v>
          </cell>
        </row>
        <row r="138">
          <cell r="AG138" t="str">
            <v>Desplaines St &amp; Randolph St</v>
          </cell>
          <cell r="AH138">
            <v>976</v>
          </cell>
          <cell r="AI138">
            <v>14.276840277787414</v>
          </cell>
        </row>
        <row r="139">
          <cell r="AG139" t="str">
            <v>Cannon Dr &amp; Fullerton Ave</v>
          </cell>
          <cell r="AH139">
            <v>969</v>
          </cell>
          <cell r="AI139">
            <v>26.56038194449502</v>
          </cell>
        </row>
        <row r="140">
          <cell r="AG140" t="str">
            <v>Clinton St &amp; Washington Blvd</v>
          </cell>
          <cell r="AH140">
            <v>959</v>
          </cell>
          <cell r="AI140">
            <v>13.934282407455612</v>
          </cell>
        </row>
        <row r="141">
          <cell r="AG141" t="str">
            <v>Ashland Ave &amp; Blackhawk St</v>
          </cell>
          <cell r="AH141">
            <v>957</v>
          </cell>
          <cell r="AI141">
            <v>13.145150463140453</v>
          </cell>
        </row>
        <row r="142">
          <cell r="AG142" t="str">
            <v>Southport Ave &amp; Wellington Ave</v>
          </cell>
          <cell r="AH142">
            <v>954</v>
          </cell>
          <cell r="AI142">
            <v>12.238449074116943</v>
          </cell>
        </row>
        <row r="143">
          <cell r="AG143" t="str">
            <v>Ogden Ave &amp; Chicago Ave</v>
          </cell>
          <cell r="AH143">
            <v>950</v>
          </cell>
          <cell r="AI143">
            <v>13.536458333343035</v>
          </cell>
        </row>
        <row r="144">
          <cell r="AG144" t="str">
            <v>Michigan Ave &amp; Ida B Wells Dr</v>
          </cell>
          <cell r="AH144">
            <v>941</v>
          </cell>
          <cell r="AI144">
            <v>28.368576388900692</v>
          </cell>
        </row>
        <row r="145">
          <cell r="AG145" t="str">
            <v>Southport Ave &amp; Belmont Ave</v>
          </cell>
          <cell r="AH145">
            <v>939</v>
          </cell>
          <cell r="AI145">
            <v>10.872604166666861</v>
          </cell>
        </row>
        <row r="146">
          <cell r="AG146" t="str">
            <v>Larrabee St &amp; Division St</v>
          </cell>
          <cell r="AH146">
            <v>937</v>
          </cell>
          <cell r="AI146">
            <v>12.089791666832753</v>
          </cell>
        </row>
        <row r="147">
          <cell r="AG147" t="str">
            <v>Clarendon Ave &amp; Junior Ter</v>
          </cell>
          <cell r="AH147">
            <v>932</v>
          </cell>
          <cell r="AI147">
            <v>18.027974537064438</v>
          </cell>
        </row>
        <row r="148">
          <cell r="AG148" t="str">
            <v>Damen Ave &amp; Division St</v>
          </cell>
          <cell r="AH148">
            <v>931</v>
          </cell>
          <cell r="AI148">
            <v>13.375254629638221</v>
          </cell>
        </row>
        <row r="149">
          <cell r="AG149" t="str">
            <v>Damen Ave &amp; Chicago Ave</v>
          </cell>
          <cell r="AH149">
            <v>926</v>
          </cell>
          <cell r="AI149">
            <v>20.688460648045293</v>
          </cell>
        </row>
        <row r="150">
          <cell r="AG150" t="str">
            <v>State St &amp; Harrison St</v>
          </cell>
          <cell r="AH150">
            <v>923</v>
          </cell>
          <cell r="AI150">
            <v>28.962164351898537</v>
          </cell>
        </row>
        <row r="151">
          <cell r="AG151" t="str">
            <v>State St &amp; Pearson St</v>
          </cell>
          <cell r="AH151">
            <v>922</v>
          </cell>
          <cell r="AI151">
            <v>17.619826388727233</v>
          </cell>
        </row>
        <row r="152">
          <cell r="AG152" t="str">
            <v>Larrabee St &amp; Kingsbury St</v>
          </cell>
          <cell r="AH152">
            <v>893</v>
          </cell>
          <cell r="AI152">
            <v>12.447465277815354</v>
          </cell>
        </row>
        <row r="153">
          <cell r="AG153" t="str">
            <v>Southport Ave &amp; Clybourn Ave</v>
          </cell>
          <cell r="AH153">
            <v>893</v>
          </cell>
          <cell r="AI153">
            <v>12.411805555580941</v>
          </cell>
        </row>
        <row r="154">
          <cell r="AG154" t="str">
            <v>Sheffield Ave &amp; Kingsbury St</v>
          </cell>
          <cell r="AH154">
            <v>889</v>
          </cell>
          <cell r="AI154">
            <v>12.00173611108039</v>
          </cell>
        </row>
        <row r="155">
          <cell r="AG155" t="str">
            <v>Halsted St &amp; Willow St</v>
          </cell>
          <cell r="AH155">
            <v>887</v>
          </cell>
          <cell r="AI155">
            <v>12.876643518553465</v>
          </cell>
        </row>
        <row r="156">
          <cell r="AG156" t="str">
            <v>Orleans St &amp; Chestnut St (NEXT Apts)</v>
          </cell>
          <cell r="AH156">
            <v>882</v>
          </cell>
          <cell r="AI156">
            <v>13.06729166671721</v>
          </cell>
        </row>
        <row r="157">
          <cell r="AG157" t="str">
            <v>Carpenter St &amp; Huron St</v>
          </cell>
          <cell r="AH157">
            <v>880</v>
          </cell>
          <cell r="AI157">
            <v>10.031435185090231</v>
          </cell>
        </row>
        <row r="158">
          <cell r="AG158" t="str">
            <v>Sangamon St &amp; Washington Blvd</v>
          </cell>
          <cell r="AH158">
            <v>879</v>
          </cell>
          <cell r="AI158">
            <v>12.149930555424362</v>
          </cell>
        </row>
        <row r="159">
          <cell r="AG159" t="str">
            <v>Clarendon Ave &amp; Gordon Ter</v>
          </cell>
          <cell r="AH159">
            <v>869</v>
          </cell>
          <cell r="AI159">
            <v>16.009525463101454</v>
          </cell>
        </row>
        <row r="160">
          <cell r="AG160" t="str">
            <v>McCormick Place</v>
          </cell>
          <cell r="AH160">
            <v>862</v>
          </cell>
          <cell r="AI160">
            <v>24.337361111123755</v>
          </cell>
        </row>
        <row r="161">
          <cell r="AG161" t="str">
            <v>Canal St &amp; Madison St</v>
          </cell>
          <cell r="AH161">
            <v>862</v>
          </cell>
          <cell r="AI161">
            <v>15.801736111090577</v>
          </cell>
        </row>
        <row r="162">
          <cell r="AG162" t="str">
            <v>Sheffield Ave &amp; Willow St</v>
          </cell>
          <cell r="AH162">
            <v>862</v>
          </cell>
          <cell r="AI162">
            <v>11.336145833251067</v>
          </cell>
        </row>
        <row r="163">
          <cell r="AG163" t="str">
            <v>Peoria St &amp; Jackson Blvd</v>
          </cell>
          <cell r="AH163">
            <v>854</v>
          </cell>
          <cell r="AI163">
            <v>23.297060185184819</v>
          </cell>
        </row>
        <row r="164">
          <cell r="AG164" t="str">
            <v>Clark St &amp; Winnemac Ave</v>
          </cell>
          <cell r="AH164">
            <v>853</v>
          </cell>
          <cell r="AI164">
            <v>18.939861111124628</v>
          </cell>
        </row>
        <row r="165">
          <cell r="AG165" t="str">
            <v>Lakefront Trail &amp; Wilson Ave</v>
          </cell>
          <cell r="AH165">
            <v>836</v>
          </cell>
          <cell r="AI165">
            <v>27.833530092560977</v>
          </cell>
        </row>
        <row r="166">
          <cell r="AG166" t="str">
            <v>Paulina Ave &amp; North Ave</v>
          </cell>
          <cell r="AH166">
            <v>835</v>
          </cell>
          <cell r="AI166">
            <v>11.100949074010714</v>
          </cell>
        </row>
        <row r="167">
          <cell r="AG167" t="str">
            <v>Clark St &amp; Berwyn Ave</v>
          </cell>
          <cell r="AH167">
            <v>830</v>
          </cell>
          <cell r="AI167">
            <v>13.525601851753891</v>
          </cell>
        </row>
        <row r="168">
          <cell r="AG168" t="str">
            <v>Ravenswood Ave &amp; Lawrence Ave</v>
          </cell>
          <cell r="AH168">
            <v>820</v>
          </cell>
          <cell r="AI168">
            <v>15.572152777822339</v>
          </cell>
        </row>
        <row r="169">
          <cell r="AG169" t="str">
            <v>Franklin St &amp; Chicago Ave</v>
          </cell>
          <cell r="AH169">
            <v>816</v>
          </cell>
          <cell r="AI169">
            <v>33.001666666903475</v>
          </cell>
        </row>
        <row r="170">
          <cell r="AG170" t="str">
            <v>DuSable Lake Shore Dr &amp; Diversey Pkwy</v>
          </cell>
          <cell r="AH170">
            <v>815</v>
          </cell>
          <cell r="AI170">
            <v>19.795208333343908</v>
          </cell>
        </row>
        <row r="171">
          <cell r="AG171" t="str">
            <v>Larrabee St &amp; Armitage Ave</v>
          </cell>
          <cell r="AH171">
            <v>815</v>
          </cell>
          <cell r="AI171">
            <v>14.135335648163164</v>
          </cell>
        </row>
        <row r="172">
          <cell r="AG172" t="str">
            <v>Racine Ave &amp; Fullerton Ave</v>
          </cell>
          <cell r="AH172">
            <v>808</v>
          </cell>
          <cell r="AI172">
            <v>11.284467592617148</v>
          </cell>
        </row>
        <row r="173">
          <cell r="AG173" t="str">
            <v>DuSable Lake Shore Dr &amp; Belmont Ave</v>
          </cell>
          <cell r="AH173">
            <v>800</v>
          </cell>
          <cell r="AI173">
            <v>17.343298611085629</v>
          </cell>
        </row>
        <row r="174">
          <cell r="AG174" t="str">
            <v>Sedgwick St &amp; Huron St</v>
          </cell>
          <cell r="AH174">
            <v>800</v>
          </cell>
          <cell r="AI174">
            <v>11.632858796205255</v>
          </cell>
        </row>
        <row r="175">
          <cell r="AG175" t="str">
            <v>Eckhart Park</v>
          </cell>
          <cell r="AH175">
            <v>800</v>
          </cell>
          <cell r="AI175">
            <v>11.152141203652718</v>
          </cell>
        </row>
        <row r="176">
          <cell r="AG176" t="str">
            <v>Rush St &amp; Hubbard St</v>
          </cell>
          <cell r="AH176">
            <v>799</v>
          </cell>
          <cell r="AI176">
            <v>26.081296296353685</v>
          </cell>
        </row>
        <row r="177">
          <cell r="AG177" t="str">
            <v>Western Ave &amp; Winnebago Ave</v>
          </cell>
          <cell r="AH177">
            <v>795</v>
          </cell>
          <cell r="AI177">
            <v>34.131134259238024</v>
          </cell>
        </row>
        <row r="178">
          <cell r="AG178" t="str">
            <v>DuSable Lake Shore Dr &amp; Ohio St</v>
          </cell>
          <cell r="AH178">
            <v>775</v>
          </cell>
          <cell r="AI178">
            <v>20.348854166775709</v>
          </cell>
        </row>
        <row r="179">
          <cell r="AG179" t="str">
            <v>Clifton Ave &amp; Armitage Ave</v>
          </cell>
          <cell r="AH179">
            <v>762</v>
          </cell>
          <cell r="AI179">
            <v>10.642673611182545</v>
          </cell>
        </row>
        <row r="180">
          <cell r="AG180" t="str">
            <v>Lincoln Ave &amp; Belmont Ave</v>
          </cell>
          <cell r="AH180">
            <v>761</v>
          </cell>
          <cell r="AI180">
            <v>12.139143518346827</v>
          </cell>
        </row>
        <row r="181">
          <cell r="AG181" t="str">
            <v>Marine Dr &amp; Ainslie St</v>
          </cell>
          <cell r="AH181">
            <v>759</v>
          </cell>
          <cell r="AI181">
            <v>19.907951388777292</v>
          </cell>
        </row>
        <row r="182">
          <cell r="AG182" t="str">
            <v>Calumet Ave &amp; 18th St</v>
          </cell>
          <cell r="AH182">
            <v>751</v>
          </cell>
          <cell r="AI182">
            <v>21.717060185161245</v>
          </cell>
        </row>
        <row r="183">
          <cell r="AG183" t="str">
            <v>Franklin St &amp; Adams St (Temp)</v>
          </cell>
          <cell r="AH183">
            <v>747</v>
          </cell>
          <cell r="AI183">
            <v>16.022511574054079</v>
          </cell>
        </row>
        <row r="184">
          <cell r="AG184" t="str">
            <v>Ashland Ave &amp; Chicago Ave</v>
          </cell>
          <cell r="AH184">
            <v>747</v>
          </cell>
          <cell r="AI184">
            <v>9.2286921296472428</v>
          </cell>
        </row>
        <row r="185">
          <cell r="AG185" t="str">
            <v>Aberdeen St &amp; Randolph St</v>
          </cell>
          <cell r="AH185">
            <v>746</v>
          </cell>
          <cell r="AI185">
            <v>13.207361111148202</v>
          </cell>
        </row>
        <row r="186">
          <cell r="AG186" t="str">
            <v>DuSable Lake Shore Dr &amp; Wellington Ave</v>
          </cell>
          <cell r="AH186">
            <v>732</v>
          </cell>
          <cell r="AI186">
            <v>14.34910879641393</v>
          </cell>
        </row>
        <row r="187">
          <cell r="AG187" t="str">
            <v>Franklin St &amp; Monroe St</v>
          </cell>
          <cell r="AH187">
            <v>725</v>
          </cell>
          <cell r="AI187">
            <v>11.342557870280871</v>
          </cell>
        </row>
        <row r="188">
          <cell r="AG188" t="str">
            <v>Noble St &amp; Milwaukee Ave</v>
          </cell>
          <cell r="AH188">
            <v>725</v>
          </cell>
          <cell r="AI188">
            <v>8.9850115739100147</v>
          </cell>
        </row>
        <row r="189">
          <cell r="AG189" t="str">
            <v>State St &amp; Van Buren St</v>
          </cell>
          <cell r="AH189">
            <v>718</v>
          </cell>
          <cell r="AI189">
            <v>18.196284722303972</v>
          </cell>
        </row>
        <row r="190">
          <cell r="AG190" t="str">
            <v>Ogden Ave &amp; Race Ave</v>
          </cell>
          <cell r="AH190">
            <v>715</v>
          </cell>
          <cell r="AI190">
            <v>9.8398842592796427</v>
          </cell>
        </row>
        <row r="191">
          <cell r="AG191" t="str">
            <v>Dearborn St &amp; Adams St</v>
          </cell>
          <cell r="AH191">
            <v>704</v>
          </cell>
          <cell r="AI191">
            <v>40.151331018445489</v>
          </cell>
        </row>
        <row r="192">
          <cell r="AG192" t="str">
            <v>Aberdeen St &amp; Monroe St</v>
          </cell>
          <cell r="AH192">
            <v>703</v>
          </cell>
          <cell r="AI192">
            <v>17.120451388851507</v>
          </cell>
        </row>
        <row r="193">
          <cell r="AG193" t="str">
            <v>Larrabee St &amp; North Ave</v>
          </cell>
          <cell r="AH193">
            <v>700</v>
          </cell>
          <cell r="AI193">
            <v>8.3394560185843147</v>
          </cell>
        </row>
        <row r="194">
          <cell r="AG194" t="str">
            <v>Damen Ave &amp; Thomas St (Augusta Blvd)</v>
          </cell>
          <cell r="AH194">
            <v>683</v>
          </cell>
          <cell r="AI194">
            <v>22.99888888886926</v>
          </cell>
        </row>
        <row r="195">
          <cell r="AG195" t="str">
            <v>Wells St &amp; Walton St</v>
          </cell>
          <cell r="AH195">
            <v>680</v>
          </cell>
          <cell r="AI195">
            <v>7.7357175926226773</v>
          </cell>
        </row>
        <row r="196">
          <cell r="AG196" t="str">
            <v>Clark St &amp; Leland Ave</v>
          </cell>
          <cell r="AH196">
            <v>679</v>
          </cell>
          <cell r="AI196">
            <v>9.0914236110911588</v>
          </cell>
        </row>
        <row r="197">
          <cell r="AG197" t="str">
            <v>Walsh Park</v>
          </cell>
          <cell r="AH197">
            <v>672</v>
          </cell>
          <cell r="AI197">
            <v>14.254525463009486</v>
          </cell>
        </row>
        <row r="198">
          <cell r="AG198" t="str">
            <v>Clinton St &amp; Jackson Blvd</v>
          </cell>
          <cell r="AH198">
            <v>659</v>
          </cell>
          <cell r="AI198">
            <v>14.147488425747724</v>
          </cell>
        </row>
        <row r="199">
          <cell r="AG199" t="str">
            <v>Humboldt Blvd &amp; Armitage Ave</v>
          </cell>
          <cell r="AH199">
            <v>658</v>
          </cell>
          <cell r="AI199">
            <v>10.77987268515426</v>
          </cell>
        </row>
        <row r="200">
          <cell r="AG200" t="str">
            <v>Broadway &amp; Wilson - Truman College Vaccination Site</v>
          </cell>
          <cell r="AH200">
            <v>656</v>
          </cell>
          <cell r="AI200">
            <v>19.810590277833398</v>
          </cell>
        </row>
        <row r="201">
          <cell r="AG201" t="str">
            <v>Campbell Ave &amp; North Ave</v>
          </cell>
          <cell r="AH201">
            <v>654</v>
          </cell>
          <cell r="AI201">
            <v>29.362500000010186</v>
          </cell>
        </row>
        <row r="202">
          <cell r="AG202" t="str">
            <v>Michigan Ave &amp; 18th St</v>
          </cell>
          <cell r="AH202">
            <v>651</v>
          </cell>
          <cell r="AI202">
            <v>14.653391203668434</v>
          </cell>
        </row>
        <row r="203">
          <cell r="AG203" t="str">
            <v>Western Ave &amp; Walton St</v>
          </cell>
          <cell r="AH203">
            <v>651</v>
          </cell>
          <cell r="AI203">
            <v>10.728576388901274</v>
          </cell>
        </row>
        <row r="204">
          <cell r="AG204" t="str">
            <v>Aberdeen St &amp; Jackson Blvd</v>
          </cell>
          <cell r="AH204">
            <v>648</v>
          </cell>
          <cell r="AI204">
            <v>8.8360416664800141</v>
          </cell>
        </row>
        <row r="205">
          <cell r="AG205" t="str">
            <v>Racine Ave &amp; Wrightwood Ave</v>
          </cell>
          <cell r="AH205">
            <v>648</v>
          </cell>
          <cell r="AI205">
            <v>8.7299884257736267</v>
          </cell>
        </row>
        <row r="206">
          <cell r="AG206" t="str">
            <v>Wabash Ave &amp; 16th St</v>
          </cell>
          <cell r="AH206">
            <v>643</v>
          </cell>
          <cell r="AI206">
            <v>12.449652777810115</v>
          </cell>
        </row>
        <row r="207">
          <cell r="AG207" t="str">
            <v>Museum of Science and Industry</v>
          </cell>
          <cell r="AH207">
            <v>634</v>
          </cell>
          <cell r="AI207">
            <v>33.596087962832826</v>
          </cell>
        </row>
        <row r="208">
          <cell r="AG208" t="str">
            <v>Ashland Ave &amp; Wrightwood Ave</v>
          </cell>
          <cell r="AH208">
            <v>633</v>
          </cell>
          <cell r="AI208">
            <v>8.4871412036227412</v>
          </cell>
        </row>
        <row r="209">
          <cell r="AG209" t="str">
            <v>Broadway &amp; Argyle St</v>
          </cell>
          <cell r="AH209">
            <v>632</v>
          </cell>
          <cell r="AI209">
            <v>12.804120370361488</v>
          </cell>
        </row>
        <row r="210">
          <cell r="AG210" t="str">
            <v>Greenview Ave &amp; Diversey Pkwy</v>
          </cell>
          <cell r="AH210">
            <v>631</v>
          </cell>
          <cell r="AI210">
            <v>9.2167245370874298</v>
          </cell>
        </row>
        <row r="211">
          <cell r="AG211" t="str">
            <v>Dearborn St &amp; Van Buren St</v>
          </cell>
          <cell r="AH211">
            <v>626</v>
          </cell>
          <cell r="AI211">
            <v>29.654270833285409</v>
          </cell>
        </row>
        <row r="212">
          <cell r="AG212" t="str">
            <v>Orleans St &amp; Hubbard St</v>
          </cell>
          <cell r="AH212">
            <v>620</v>
          </cell>
          <cell r="AI212">
            <v>9.0373842592016445</v>
          </cell>
        </row>
        <row r="213">
          <cell r="AG213" t="str">
            <v>Elston Ave &amp; Cortland St</v>
          </cell>
          <cell r="AH213">
            <v>618</v>
          </cell>
          <cell r="AI213">
            <v>9.023483796241635</v>
          </cell>
        </row>
        <row r="214">
          <cell r="AG214" t="str">
            <v>Leavitt St &amp; North Ave</v>
          </cell>
          <cell r="AH214">
            <v>609</v>
          </cell>
          <cell r="AI214">
            <v>9.9938773146641324</v>
          </cell>
        </row>
        <row r="215">
          <cell r="AG215" t="str">
            <v>Clarendon Ave &amp; Leland Ave</v>
          </cell>
          <cell r="AH215">
            <v>600</v>
          </cell>
          <cell r="AI215">
            <v>21.685740740678739</v>
          </cell>
        </row>
        <row r="216">
          <cell r="AG216" t="str">
            <v>LaSalle St &amp; Jackson Blvd</v>
          </cell>
          <cell r="AH216">
            <v>599</v>
          </cell>
          <cell r="AI216">
            <v>13.605335648135224</v>
          </cell>
        </row>
        <row r="217">
          <cell r="AG217" t="str">
            <v>Wood St &amp; Chicago Ave</v>
          </cell>
          <cell r="AH217">
            <v>598</v>
          </cell>
          <cell r="AI217">
            <v>7.3454513888573274</v>
          </cell>
        </row>
        <row r="218">
          <cell r="AG218" t="str">
            <v>Kimbark Ave &amp; 53rd St</v>
          </cell>
          <cell r="AH218">
            <v>597</v>
          </cell>
          <cell r="AI218">
            <v>18.124907407458522</v>
          </cell>
        </row>
        <row r="219">
          <cell r="AG219" t="str">
            <v>Broadway &amp; Granville Ave</v>
          </cell>
          <cell r="AH219">
            <v>593</v>
          </cell>
          <cell r="AI219">
            <v>17.954097222158452</v>
          </cell>
        </row>
        <row r="220">
          <cell r="AG220" t="str">
            <v>Sedgwick St &amp; Schiller St</v>
          </cell>
          <cell r="AH220">
            <v>588</v>
          </cell>
          <cell r="AI220">
            <v>8.5193055556010222</v>
          </cell>
        </row>
        <row r="221">
          <cell r="AG221" t="str">
            <v>Winthrop Ave &amp; Lawrence Ave</v>
          </cell>
          <cell r="AH221">
            <v>584</v>
          </cell>
          <cell r="AI221">
            <v>12.030706018602359</v>
          </cell>
        </row>
        <row r="222">
          <cell r="AG222" t="str">
            <v>Jefferson St &amp; Monroe St</v>
          </cell>
          <cell r="AH222">
            <v>580</v>
          </cell>
          <cell r="AI222">
            <v>10.664456018530473</v>
          </cell>
        </row>
        <row r="223">
          <cell r="AG223" t="str">
            <v>Sheridan Rd &amp; Buena Ave</v>
          </cell>
          <cell r="AH223">
            <v>574</v>
          </cell>
          <cell r="AI223">
            <v>8.8824652777257143</v>
          </cell>
        </row>
        <row r="224">
          <cell r="AG224" t="str">
            <v>LaSalle St &amp; Washington St</v>
          </cell>
          <cell r="AH224">
            <v>573</v>
          </cell>
          <cell r="AI224">
            <v>40.396585648108157</v>
          </cell>
        </row>
        <row r="225">
          <cell r="AG225" t="str">
            <v>Delano Ct &amp; Roosevelt Rd</v>
          </cell>
          <cell r="AH225">
            <v>573</v>
          </cell>
          <cell r="AI225">
            <v>21.16572916678706</v>
          </cell>
        </row>
        <row r="226">
          <cell r="AG226" t="str">
            <v>Clark St &amp; 9th St (AMLI)</v>
          </cell>
          <cell r="AH226">
            <v>573</v>
          </cell>
          <cell r="AI226">
            <v>11.761469907352875</v>
          </cell>
        </row>
        <row r="227">
          <cell r="AG227" t="str">
            <v>Ashland Ave &amp; Grand Ave</v>
          </cell>
          <cell r="AH227">
            <v>573</v>
          </cell>
          <cell r="AI227">
            <v>7.3019560184329748</v>
          </cell>
        </row>
        <row r="228">
          <cell r="AG228" t="str">
            <v>Fairbanks St &amp; Superior St</v>
          </cell>
          <cell r="AH228">
            <v>572</v>
          </cell>
          <cell r="AI228">
            <v>57.505081018440251</v>
          </cell>
        </row>
        <row r="229">
          <cell r="AG229" t="str">
            <v>Seeley Ave &amp; Roscoe St</v>
          </cell>
          <cell r="AH229">
            <v>553</v>
          </cell>
          <cell r="AI229">
            <v>8.1080902778485324</v>
          </cell>
        </row>
        <row r="230">
          <cell r="AG230" t="str">
            <v>Ada St &amp; Washington Blvd</v>
          </cell>
          <cell r="AH230">
            <v>552</v>
          </cell>
          <cell r="AI230">
            <v>8.617199074185919</v>
          </cell>
        </row>
        <row r="231">
          <cell r="AG231" t="str">
            <v>Ashland Ave &amp; Grace St</v>
          </cell>
          <cell r="AH231">
            <v>550</v>
          </cell>
          <cell r="AI231">
            <v>8.8110648147121537</v>
          </cell>
        </row>
        <row r="232">
          <cell r="AG232" t="str">
            <v>Cornell Ave &amp; Hyde Park Blvd</v>
          </cell>
          <cell r="AH232">
            <v>547</v>
          </cell>
          <cell r="AI232">
            <v>18.003275462986494</v>
          </cell>
        </row>
        <row r="233">
          <cell r="AG233" t="str">
            <v>Damen Ave &amp; Charleston St</v>
          </cell>
          <cell r="AH233">
            <v>547</v>
          </cell>
          <cell r="AI233">
            <v>11.364722222228011</v>
          </cell>
        </row>
        <row r="234">
          <cell r="AG234" t="str">
            <v>Desplaines St &amp; Jackson Blvd</v>
          </cell>
          <cell r="AH234">
            <v>530</v>
          </cell>
          <cell r="AI234">
            <v>9.2362731481625815</v>
          </cell>
        </row>
        <row r="235">
          <cell r="AG235" t="str">
            <v>Clark St &amp; Bryn Mawr Ave</v>
          </cell>
          <cell r="AH235">
            <v>524</v>
          </cell>
          <cell r="AI235">
            <v>8.3377083333471091</v>
          </cell>
        </row>
        <row r="236">
          <cell r="AG236" t="str">
            <v>Clinton St &amp; Roosevelt Rd</v>
          </cell>
          <cell r="AH236">
            <v>522</v>
          </cell>
          <cell r="AI236">
            <v>8.2377083332685288</v>
          </cell>
        </row>
        <row r="237">
          <cell r="AG237" t="str">
            <v>Ashland Ave &amp; Augusta Blvd</v>
          </cell>
          <cell r="AH237">
            <v>517</v>
          </cell>
          <cell r="AI237">
            <v>7.1229282407730352</v>
          </cell>
        </row>
        <row r="238">
          <cell r="AG238" t="str">
            <v>Broadway &amp; Berwyn Ave</v>
          </cell>
          <cell r="AH238">
            <v>514</v>
          </cell>
          <cell r="AI238">
            <v>11.205567129574774</v>
          </cell>
        </row>
        <row r="239">
          <cell r="AG239" t="str">
            <v>Lake Park Ave &amp; 53rd St</v>
          </cell>
          <cell r="AH239">
            <v>513</v>
          </cell>
          <cell r="AI239">
            <v>24.807418981508818</v>
          </cell>
        </row>
        <row r="240">
          <cell r="AG240" t="str">
            <v>Leavitt St &amp; Armitage Ave</v>
          </cell>
          <cell r="AH240">
            <v>512</v>
          </cell>
          <cell r="AI240">
            <v>8.7248495370877208</v>
          </cell>
        </row>
        <row r="241">
          <cell r="AG241" t="str">
            <v>Broadway &amp; Thorndale Ave</v>
          </cell>
          <cell r="AH241">
            <v>510</v>
          </cell>
          <cell r="AI241">
            <v>13.316111111125792</v>
          </cell>
        </row>
        <row r="242">
          <cell r="AG242" t="str">
            <v>Broadway &amp; Ridge Ave</v>
          </cell>
          <cell r="AH242">
            <v>501</v>
          </cell>
          <cell r="AI242">
            <v>9.7912152777789743</v>
          </cell>
        </row>
        <row r="243">
          <cell r="AG243" t="str">
            <v>Southport Ave &amp; Irving Park Rd</v>
          </cell>
          <cell r="AH243">
            <v>495</v>
          </cell>
          <cell r="AI243">
            <v>7.8142476852081018</v>
          </cell>
        </row>
        <row r="244">
          <cell r="AG244" t="str">
            <v>Albany Ave &amp; Bloomingdale Ave</v>
          </cell>
          <cell r="AH244">
            <v>487</v>
          </cell>
          <cell r="AI244">
            <v>10.40462962964375</v>
          </cell>
        </row>
        <row r="245">
          <cell r="AG245" t="str">
            <v>Damen Ave &amp; Grand Ave</v>
          </cell>
          <cell r="AH245">
            <v>487</v>
          </cell>
          <cell r="AI245">
            <v>6.4736458335100906</v>
          </cell>
        </row>
        <row r="246">
          <cell r="AG246" t="str">
            <v>LaSalle St &amp; Adams St</v>
          </cell>
          <cell r="AH246">
            <v>484</v>
          </cell>
          <cell r="AI246">
            <v>14.055081018610508</v>
          </cell>
        </row>
        <row r="247">
          <cell r="AG247" t="str">
            <v>Wacker Dr &amp; Washington St</v>
          </cell>
          <cell r="AH247">
            <v>483</v>
          </cell>
          <cell r="AI247">
            <v>8.1022569444903638</v>
          </cell>
        </row>
        <row r="248">
          <cell r="AG248" t="str">
            <v>Orleans St &amp; Elm St</v>
          </cell>
          <cell r="AH248">
            <v>481</v>
          </cell>
          <cell r="AI248">
            <v>9.9857175926590571</v>
          </cell>
        </row>
        <row r="249">
          <cell r="AG249" t="str">
            <v>California Ave &amp; Francis Pl (Temp)</v>
          </cell>
          <cell r="AH249">
            <v>481</v>
          </cell>
          <cell r="AI249">
            <v>8.8501967594056623</v>
          </cell>
        </row>
        <row r="250">
          <cell r="AG250" t="str">
            <v>Racine Ave &amp; 18th St</v>
          </cell>
          <cell r="AH250">
            <v>469</v>
          </cell>
          <cell r="AI250">
            <v>10.024097222216369</v>
          </cell>
        </row>
        <row r="251">
          <cell r="AG251" t="str">
            <v>Logan Blvd &amp; Elston Ave</v>
          </cell>
          <cell r="AH251">
            <v>469</v>
          </cell>
          <cell r="AI251">
            <v>8.9705787036509719</v>
          </cell>
        </row>
        <row r="252">
          <cell r="AG252" t="str">
            <v>Wood St &amp; Augusta Blvd</v>
          </cell>
          <cell r="AH252">
            <v>467</v>
          </cell>
          <cell r="AI252">
            <v>7.972986111024511</v>
          </cell>
        </row>
        <row r="253">
          <cell r="AG253" t="str">
            <v>Canal St &amp; Monroe St</v>
          </cell>
          <cell r="AH253">
            <v>455</v>
          </cell>
          <cell r="AI253">
            <v>7.9855555555550382</v>
          </cell>
        </row>
        <row r="254">
          <cell r="AG254" t="str">
            <v>Racine Ave &amp; Randolph St</v>
          </cell>
          <cell r="AH254">
            <v>452</v>
          </cell>
          <cell r="AI254">
            <v>6.7909837962506572</v>
          </cell>
        </row>
        <row r="255">
          <cell r="AG255" t="str">
            <v>Western Ave &amp; Division St</v>
          </cell>
          <cell r="AH255">
            <v>446</v>
          </cell>
          <cell r="AI255">
            <v>9.710729166668898</v>
          </cell>
        </row>
        <row r="256">
          <cell r="AG256" t="str">
            <v>Sheridan Rd &amp; Lawrence Ave</v>
          </cell>
          <cell r="AH256">
            <v>445</v>
          </cell>
          <cell r="AI256">
            <v>9.1814814815079444</v>
          </cell>
        </row>
        <row r="257">
          <cell r="AG257" t="str">
            <v>Benson Ave &amp; Church St</v>
          </cell>
          <cell r="AH257">
            <v>443</v>
          </cell>
          <cell r="AI257">
            <v>23.202129629607953</v>
          </cell>
        </row>
        <row r="258">
          <cell r="AG258" t="str">
            <v>Lake Park Ave &amp; 35th St</v>
          </cell>
          <cell r="AH258">
            <v>438</v>
          </cell>
          <cell r="AI258">
            <v>19.762384259214741</v>
          </cell>
        </row>
        <row r="259">
          <cell r="AG259" t="str">
            <v>Clybourn Ave &amp; Division St</v>
          </cell>
          <cell r="AH259">
            <v>438</v>
          </cell>
          <cell r="AI259">
            <v>6.2963657407526625</v>
          </cell>
        </row>
        <row r="260">
          <cell r="AG260" t="str">
            <v>Damen Ave &amp; Wellington Ave</v>
          </cell>
          <cell r="AH260">
            <v>434</v>
          </cell>
          <cell r="AI260">
            <v>5.0864930555253522</v>
          </cell>
        </row>
        <row r="261">
          <cell r="AG261" t="str">
            <v>Western Ave &amp; Leland Ave</v>
          </cell>
          <cell r="AH261">
            <v>430</v>
          </cell>
          <cell r="AI261">
            <v>8.2269907406225684</v>
          </cell>
        </row>
        <row r="262">
          <cell r="AG262" t="str">
            <v>Milwaukee Ave &amp; Rockwell St</v>
          </cell>
          <cell r="AH262">
            <v>427</v>
          </cell>
          <cell r="AI262">
            <v>7.0547106481462833</v>
          </cell>
        </row>
        <row r="263">
          <cell r="AG263" t="str">
            <v>Damen Ave &amp; Clybourn Ave</v>
          </cell>
          <cell r="AH263">
            <v>425</v>
          </cell>
          <cell r="AI263">
            <v>5.5341666666208766</v>
          </cell>
        </row>
        <row r="264">
          <cell r="AG264" t="str">
            <v>California Ave &amp; North Ave</v>
          </cell>
          <cell r="AH264">
            <v>424</v>
          </cell>
          <cell r="AI264">
            <v>17.812534722223063</v>
          </cell>
        </row>
        <row r="265">
          <cell r="AG265" t="str">
            <v>Clark St &amp; Montrose Ave</v>
          </cell>
          <cell r="AH265">
            <v>424</v>
          </cell>
          <cell r="AI265">
            <v>7.7260532407817664</v>
          </cell>
        </row>
        <row r="266">
          <cell r="AG266" t="str">
            <v>Morgan St &amp; 18th St</v>
          </cell>
          <cell r="AH266">
            <v>422</v>
          </cell>
          <cell r="AI266">
            <v>7.6782754629603005</v>
          </cell>
        </row>
        <row r="267">
          <cell r="AG267" t="str">
            <v>Blue Island Ave &amp; 18th St</v>
          </cell>
          <cell r="AH267">
            <v>411</v>
          </cell>
          <cell r="AI267">
            <v>8.9289236110489583</v>
          </cell>
        </row>
        <row r="268">
          <cell r="AG268" t="str">
            <v>Stave St &amp; Armitage Ave</v>
          </cell>
          <cell r="AH268">
            <v>411</v>
          </cell>
          <cell r="AI268">
            <v>5.6958680554307648</v>
          </cell>
        </row>
        <row r="269">
          <cell r="AG269" t="str">
            <v>California Ave &amp; Altgeld St</v>
          </cell>
          <cell r="AH269">
            <v>405</v>
          </cell>
          <cell r="AI269">
            <v>6.9106944443919929</v>
          </cell>
        </row>
        <row r="270">
          <cell r="AG270" t="str">
            <v>Ashland Ave &amp; Lake St</v>
          </cell>
          <cell r="AH270">
            <v>405</v>
          </cell>
          <cell r="AI270">
            <v>5.281782407357241</v>
          </cell>
        </row>
        <row r="271">
          <cell r="AG271" t="str">
            <v>Ashland Ave &amp; Wellington Ave</v>
          </cell>
          <cell r="AH271">
            <v>402</v>
          </cell>
          <cell r="AI271">
            <v>5.6845254628788098</v>
          </cell>
        </row>
        <row r="272">
          <cell r="AG272" t="str">
            <v>Larrabee St &amp; Menomonee St</v>
          </cell>
          <cell r="AH272">
            <v>399</v>
          </cell>
          <cell r="AI272">
            <v>6.5957291667364188</v>
          </cell>
        </row>
        <row r="273">
          <cell r="AG273" t="str">
            <v>Financial Pl &amp; Ida B Wells Dr</v>
          </cell>
          <cell r="AH273">
            <v>397</v>
          </cell>
          <cell r="AI273">
            <v>8.8985879629399278</v>
          </cell>
        </row>
        <row r="274">
          <cell r="AG274" t="str">
            <v>Loomis St &amp; Jackson Blvd</v>
          </cell>
          <cell r="AH274">
            <v>394</v>
          </cell>
          <cell r="AI274">
            <v>7.0367824074055534</v>
          </cell>
        </row>
        <row r="275">
          <cell r="AG275" t="str">
            <v>Elizabeth (May) St &amp; Fulton St</v>
          </cell>
          <cell r="AH275">
            <v>394</v>
          </cell>
          <cell r="AI275">
            <v>5.9050810185508453</v>
          </cell>
        </row>
        <row r="276">
          <cell r="AG276" t="str">
            <v>California Ave &amp; Cortez St</v>
          </cell>
          <cell r="AH276">
            <v>393</v>
          </cell>
          <cell r="AI276">
            <v>8.4440740740392357</v>
          </cell>
        </row>
        <row r="277">
          <cell r="AG277" t="str">
            <v>Wabash Ave &amp; Cermak Rd</v>
          </cell>
          <cell r="AH277">
            <v>392</v>
          </cell>
          <cell r="AI277">
            <v>8.8468981480691582</v>
          </cell>
        </row>
        <row r="278">
          <cell r="AG278" t="str">
            <v>Spaulding Ave &amp; Armitage Ave</v>
          </cell>
          <cell r="AH278">
            <v>389</v>
          </cell>
          <cell r="AI278">
            <v>7.1448032408734434</v>
          </cell>
        </row>
        <row r="279">
          <cell r="AG279" t="str">
            <v>Leavitt St &amp; Chicago Ave</v>
          </cell>
          <cell r="AH279">
            <v>389</v>
          </cell>
          <cell r="AI279">
            <v>5.1871296296376386</v>
          </cell>
        </row>
        <row r="280">
          <cell r="AG280" t="str">
            <v>Lincoln Ave &amp; Belle Plaine Ave</v>
          </cell>
          <cell r="AH280">
            <v>388</v>
          </cell>
          <cell r="AI280">
            <v>6.4215509259447572</v>
          </cell>
        </row>
        <row r="281">
          <cell r="AG281" t="str">
            <v>Kedzie Ave &amp; Palmer Ct</v>
          </cell>
          <cell r="AH281">
            <v>386</v>
          </cell>
          <cell r="AI281">
            <v>7.4977893518516794</v>
          </cell>
        </row>
        <row r="282">
          <cell r="AG282" t="str">
            <v>Calumet Ave &amp; 21st St</v>
          </cell>
          <cell r="AH282">
            <v>381</v>
          </cell>
          <cell r="AI282">
            <v>11.396018518542405</v>
          </cell>
        </row>
        <row r="283">
          <cell r="AG283" t="str">
            <v>Lincoln Ave &amp; Waveland Ave</v>
          </cell>
          <cell r="AH283">
            <v>376</v>
          </cell>
          <cell r="AI283">
            <v>5.1253703703332576</v>
          </cell>
        </row>
        <row r="284">
          <cell r="AG284" t="str">
            <v>Blackstone Ave &amp; Hyde Park Blvd</v>
          </cell>
          <cell r="AH284">
            <v>374</v>
          </cell>
          <cell r="AI284">
            <v>13.160451388954243</v>
          </cell>
        </row>
        <row r="285">
          <cell r="AG285" t="str">
            <v>California Ave &amp; Division St</v>
          </cell>
          <cell r="AH285">
            <v>370</v>
          </cell>
          <cell r="AI285">
            <v>6.4515856481084484</v>
          </cell>
        </row>
        <row r="286">
          <cell r="AG286" t="str">
            <v>Halsted St &amp; Maxwell St</v>
          </cell>
          <cell r="AH286">
            <v>367</v>
          </cell>
          <cell r="AI286">
            <v>7.5736574075053795</v>
          </cell>
        </row>
        <row r="287">
          <cell r="AG287" t="str">
            <v>Sheridan Rd &amp; Loyola Ave</v>
          </cell>
          <cell r="AH287">
            <v>366</v>
          </cell>
          <cell r="AI287">
            <v>11.244467592448927</v>
          </cell>
        </row>
        <row r="288">
          <cell r="AG288" t="str">
            <v>Lake Park Ave &amp; 56th St</v>
          </cell>
          <cell r="AH288">
            <v>364</v>
          </cell>
          <cell r="AI288">
            <v>12.385717592624133</v>
          </cell>
        </row>
        <row r="289">
          <cell r="AG289" t="str">
            <v>May St &amp; Taylor St</v>
          </cell>
          <cell r="AH289">
            <v>358</v>
          </cell>
          <cell r="AI289">
            <v>8.3650115740019828</v>
          </cell>
        </row>
        <row r="290">
          <cell r="AG290" t="str">
            <v>University Ave &amp; 57th St</v>
          </cell>
          <cell r="AH290">
            <v>358</v>
          </cell>
          <cell r="AI290">
            <v>7.0262731481197989</v>
          </cell>
        </row>
        <row r="291">
          <cell r="AG291" t="str">
            <v>Loomis St &amp; Lexington St</v>
          </cell>
          <cell r="AH291">
            <v>358</v>
          </cell>
          <cell r="AI291">
            <v>5.8723379630027921</v>
          </cell>
        </row>
        <row r="292">
          <cell r="AG292" t="str">
            <v>Lincoln Ave &amp; Sunnyside Ave</v>
          </cell>
          <cell r="AH292">
            <v>356</v>
          </cell>
          <cell r="AI292">
            <v>5.9677083332499024</v>
          </cell>
        </row>
        <row r="293">
          <cell r="AG293" t="str">
            <v>Larrabee St &amp; Oak St</v>
          </cell>
          <cell r="AH293">
            <v>354</v>
          </cell>
          <cell r="AI293">
            <v>4.7278240740270121</v>
          </cell>
        </row>
        <row r="294">
          <cell r="AG294" t="str">
            <v>Racine Ave &amp; Washington Blvd</v>
          </cell>
          <cell r="AH294">
            <v>353</v>
          </cell>
          <cell r="AI294">
            <v>6.5627314816374565</v>
          </cell>
        </row>
        <row r="295">
          <cell r="AG295" t="str">
            <v>Damen Ave &amp; Melrose Ave</v>
          </cell>
          <cell r="AH295">
            <v>351</v>
          </cell>
          <cell r="AI295">
            <v>5.9245601851725951</v>
          </cell>
        </row>
        <row r="296">
          <cell r="AG296" t="str">
            <v>Chicago Ave &amp; Sheridan Rd</v>
          </cell>
          <cell r="AH296">
            <v>350</v>
          </cell>
          <cell r="AI296">
            <v>16.002604166656965</v>
          </cell>
        </row>
        <row r="297">
          <cell r="AG297" t="str">
            <v>Lincoln Ave &amp; Addison St</v>
          </cell>
          <cell r="AH297">
            <v>349</v>
          </cell>
          <cell r="AI297">
            <v>13.000162036980328</v>
          </cell>
        </row>
        <row r="298">
          <cell r="AG298" t="str">
            <v>Central Park Ave &amp; Bloomingdale Ave</v>
          </cell>
          <cell r="AH298">
            <v>347</v>
          </cell>
          <cell r="AI298">
            <v>13.681504629639676</v>
          </cell>
        </row>
        <row r="299">
          <cell r="AG299" t="str">
            <v>Canal St &amp; Jackson Blvd</v>
          </cell>
          <cell r="AH299">
            <v>341</v>
          </cell>
          <cell r="AI299">
            <v>5.7856481481867377</v>
          </cell>
        </row>
        <row r="300">
          <cell r="AG300" t="str">
            <v>Paulina St &amp; Flournoy St</v>
          </cell>
          <cell r="AH300">
            <v>341</v>
          </cell>
          <cell r="AI300">
            <v>4.5315856481101946</v>
          </cell>
        </row>
        <row r="301">
          <cell r="AG301" t="str">
            <v>Leavitt St &amp; Belmont Ave</v>
          </cell>
          <cell r="AH301">
            <v>339</v>
          </cell>
          <cell r="AI301">
            <v>6.0193518519154168</v>
          </cell>
        </row>
        <row r="302">
          <cell r="AG302" t="str">
            <v>Canal St &amp; Taylor St</v>
          </cell>
          <cell r="AH302">
            <v>339</v>
          </cell>
          <cell r="AI302">
            <v>5.3656944445319823</v>
          </cell>
        </row>
        <row r="303">
          <cell r="AG303" t="str">
            <v>California Ave &amp; Fletcher St</v>
          </cell>
          <cell r="AH303">
            <v>339</v>
          </cell>
          <cell r="AI303">
            <v>5.2456365740363253</v>
          </cell>
        </row>
        <row r="304">
          <cell r="AG304" t="str">
            <v>Campbell Ave &amp; Fullerton Ave</v>
          </cell>
          <cell r="AH304">
            <v>338</v>
          </cell>
          <cell r="AI304">
            <v>6.0413425925798947</v>
          </cell>
        </row>
        <row r="305">
          <cell r="AG305" t="str">
            <v>Wolcott (Ravenswood) Ave &amp; Montrose Ave</v>
          </cell>
          <cell r="AH305">
            <v>334</v>
          </cell>
          <cell r="AI305">
            <v>5.3288425925929914</v>
          </cell>
        </row>
        <row r="306">
          <cell r="AG306" t="str">
            <v>Leavitt St &amp; Division St</v>
          </cell>
          <cell r="AH306">
            <v>327</v>
          </cell>
          <cell r="AI306">
            <v>5.1279629630153067</v>
          </cell>
        </row>
        <row r="307">
          <cell r="AG307" t="str">
            <v>Paulina St &amp; 18th St</v>
          </cell>
          <cell r="AH307">
            <v>319</v>
          </cell>
          <cell r="AI307">
            <v>5.3609143518988276</v>
          </cell>
        </row>
        <row r="308">
          <cell r="AG308" t="str">
            <v>Ravenswood Ave &amp; Irving Park Rd</v>
          </cell>
          <cell r="AH308">
            <v>317</v>
          </cell>
          <cell r="AI308">
            <v>4.7406712962183519</v>
          </cell>
        </row>
        <row r="309">
          <cell r="AG309" t="str">
            <v>St. Louis Ave &amp; Fullerton Ave</v>
          </cell>
          <cell r="AH309">
            <v>316</v>
          </cell>
          <cell r="AI309">
            <v>6.4008333333404153</v>
          </cell>
        </row>
        <row r="310">
          <cell r="AG310" t="str">
            <v>Clark St &amp; Ida B Wells Dr</v>
          </cell>
          <cell r="AH310">
            <v>312</v>
          </cell>
          <cell r="AI310">
            <v>7.8784259259628016</v>
          </cell>
        </row>
        <row r="311">
          <cell r="AG311" t="str">
            <v>Winchester Ave &amp; Elston Ave</v>
          </cell>
          <cell r="AH311">
            <v>310</v>
          </cell>
          <cell r="AI311">
            <v>6.4149768518691417</v>
          </cell>
        </row>
        <row r="312">
          <cell r="AG312" t="str">
            <v>Wood St &amp; Hubbard St</v>
          </cell>
          <cell r="AH312">
            <v>305</v>
          </cell>
          <cell r="AI312">
            <v>5.5248842592918663</v>
          </cell>
        </row>
        <row r="313">
          <cell r="AG313" t="str">
            <v>Wells St &amp; 19th St</v>
          </cell>
          <cell r="AH313">
            <v>304</v>
          </cell>
          <cell r="AI313">
            <v>7.9349652777964366</v>
          </cell>
        </row>
        <row r="314">
          <cell r="AG314" t="str">
            <v>Woodlawn Ave &amp; 55th St</v>
          </cell>
          <cell r="AH314">
            <v>304</v>
          </cell>
          <cell r="AI314">
            <v>6.9181597222268465</v>
          </cell>
        </row>
        <row r="315">
          <cell r="AG315" t="str">
            <v>Damen Ave &amp; Leland Ave</v>
          </cell>
          <cell r="AH315">
            <v>304</v>
          </cell>
          <cell r="AI315">
            <v>5.6865740741341142</v>
          </cell>
        </row>
        <row r="316">
          <cell r="AG316" t="str">
            <v>Ellis Ave &amp; 60th St</v>
          </cell>
          <cell r="AH316">
            <v>303</v>
          </cell>
          <cell r="AI316">
            <v>6.5204282408085419</v>
          </cell>
        </row>
        <row r="317">
          <cell r="AG317" t="str">
            <v>Elston Ave &amp; Wabansia Ave</v>
          </cell>
          <cell r="AH317">
            <v>296</v>
          </cell>
          <cell r="AI317">
            <v>3.8195138888841029</v>
          </cell>
        </row>
        <row r="318">
          <cell r="AG318" t="str">
            <v>900 W Harrison St</v>
          </cell>
          <cell r="AH318">
            <v>287</v>
          </cell>
          <cell r="AI318">
            <v>4.4456712963801692</v>
          </cell>
        </row>
        <row r="319">
          <cell r="AG319" t="str">
            <v>MLK Jr Dr &amp; 29th St</v>
          </cell>
          <cell r="AH319">
            <v>270</v>
          </cell>
          <cell r="AI319">
            <v>12.458611111142091</v>
          </cell>
        </row>
        <row r="320">
          <cell r="AG320" t="str">
            <v>Troy St &amp; North Ave</v>
          </cell>
          <cell r="AH320">
            <v>269</v>
          </cell>
          <cell r="AI320">
            <v>5.8673032407023129</v>
          </cell>
        </row>
        <row r="321">
          <cell r="AG321" t="str">
            <v>Damen Ave &amp; Foster Ave</v>
          </cell>
          <cell r="AH321">
            <v>269</v>
          </cell>
          <cell r="AI321">
            <v>4.1668287037828122</v>
          </cell>
        </row>
        <row r="322">
          <cell r="AG322" t="str">
            <v>Glenwood Ave &amp; Morse Ave</v>
          </cell>
          <cell r="AH322">
            <v>268</v>
          </cell>
          <cell r="AI322">
            <v>8.3891203703751671</v>
          </cell>
        </row>
        <row r="323">
          <cell r="AG323" t="str">
            <v>Ellis Ave &amp; 53rd St</v>
          </cell>
          <cell r="AH323">
            <v>267</v>
          </cell>
          <cell r="AI323">
            <v>8.3697337963167229</v>
          </cell>
        </row>
        <row r="324">
          <cell r="AG324" t="str">
            <v>State St &amp; 19th St</v>
          </cell>
          <cell r="AH324">
            <v>267</v>
          </cell>
          <cell r="AI324">
            <v>5.280104166638921</v>
          </cell>
        </row>
        <row r="325">
          <cell r="AG325" t="str">
            <v>Chicago Ave &amp; Washington St</v>
          </cell>
          <cell r="AH325">
            <v>263</v>
          </cell>
          <cell r="AI325">
            <v>8.4075810184658621</v>
          </cell>
        </row>
        <row r="326">
          <cell r="AG326" t="str">
            <v>Throop St &amp; Taylor St</v>
          </cell>
          <cell r="AH326">
            <v>255</v>
          </cell>
          <cell r="AI326">
            <v>3.4835069443506654</v>
          </cell>
        </row>
        <row r="327">
          <cell r="AG327" t="str">
            <v>Ashland Ave &amp; Belle Plaine Ave</v>
          </cell>
          <cell r="AH327">
            <v>251</v>
          </cell>
          <cell r="AI327">
            <v>5.5174074074748205</v>
          </cell>
        </row>
        <row r="328">
          <cell r="AG328" t="str">
            <v>Morgan St &amp; Polk St</v>
          </cell>
          <cell r="AH328">
            <v>251</v>
          </cell>
          <cell r="AI328">
            <v>3.6408449073715019</v>
          </cell>
        </row>
        <row r="329">
          <cell r="AG329" t="str">
            <v>Southport Ave &amp; Clark St</v>
          </cell>
          <cell r="AH329">
            <v>249</v>
          </cell>
          <cell r="AI329">
            <v>2.9861574073802331</v>
          </cell>
        </row>
        <row r="330">
          <cell r="AG330" t="str">
            <v>Racine Ave &amp; 15th St</v>
          </cell>
          <cell r="AH330">
            <v>247</v>
          </cell>
          <cell r="AI330">
            <v>4.3183217592377332</v>
          </cell>
        </row>
        <row r="331">
          <cell r="AG331" t="str">
            <v>Kosciuszko Park</v>
          </cell>
          <cell r="AH331">
            <v>246</v>
          </cell>
          <cell r="AI331">
            <v>5.0831712963117752</v>
          </cell>
        </row>
        <row r="332">
          <cell r="AG332" t="str">
            <v>Lake Park Ave &amp; 47th St</v>
          </cell>
          <cell r="AH332">
            <v>245</v>
          </cell>
          <cell r="AI332">
            <v>8.4949189814869897</v>
          </cell>
        </row>
        <row r="333">
          <cell r="AG333" t="str">
            <v>63rd St Beach</v>
          </cell>
          <cell r="AH333">
            <v>241</v>
          </cell>
          <cell r="AI333">
            <v>13.503750000010768</v>
          </cell>
        </row>
        <row r="334">
          <cell r="AG334" t="str">
            <v>Paulina St &amp; Montrose Ave</v>
          </cell>
          <cell r="AH334">
            <v>238</v>
          </cell>
          <cell r="AI334">
            <v>5.580983796295186</v>
          </cell>
        </row>
        <row r="335">
          <cell r="AG335" t="str">
            <v>Sheridan Rd &amp; Noyes St (NU)</v>
          </cell>
          <cell r="AH335">
            <v>234</v>
          </cell>
          <cell r="AI335">
            <v>6.0337615741154877</v>
          </cell>
        </row>
        <row r="336">
          <cell r="AG336" t="str">
            <v>Sheridan Rd &amp; Columbia Ave</v>
          </cell>
          <cell r="AH336">
            <v>232</v>
          </cell>
          <cell r="AI336">
            <v>6.0742013888375368</v>
          </cell>
        </row>
        <row r="337">
          <cell r="AG337" t="str">
            <v>Richmond St &amp; Diversey Ave</v>
          </cell>
          <cell r="AH337">
            <v>226</v>
          </cell>
          <cell r="AI337">
            <v>4.5729166666569654</v>
          </cell>
        </row>
        <row r="338">
          <cell r="AG338" t="str">
            <v>Damen Ave &amp; Madison St</v>
          </cell>
          <cell r="AH338">
            <v>225</v>
          </cell>
          <cell r="AI338">
            <v>5.5369907407657593</v>
          </cell>
        </row>
        <row r="339">
          <cell r="AG339" t="str">
            <v>Halsted St &amp; 21st St</v>
          </cell>
          <cell r="AH339">
            <v>225</v>
          </cell>
          <cell r="AI339">
            <v>4.3373611110437196</v>
          </cell>
        </row>
        <row r="340">
          <cell r="AG340" t="str">
            <v>Rhodes Ave &amp; 32nd St</v>
          </cell>
          <cell r="AH340">
            <v>224</v>
          </cell>
          <cell r="AI340">
            <v>7.2723379629605915</v>
          </cell>
        </row>
        <row r="341">
          <cell r="AG341" t="str">
            <v>Clark St &amp; Elmdale Ave</v>
          </cell>
          <cell r="AH341">
            <v>222</v>
          </cell>
          <cell r="AI341">
            <v>5.8941435185843147</v>
          </cell>
        </row>
        <row r="342">
          <cell r="AG342" t="str">
            <v>Halsted St &amp; 18th St</v>
          </cell>
          <cell r="AH342">
            <v>222</v>
          </cell>
          <cell r="AI342">
            <v>4.0895949074038072</v>
          </cell>
        </row>
        <row r="343">
          <cell r="AG343" t="str">
            <v>Ellis Ave &amp; 58th St</v>
          </cell>
          <cell r="AH343">
            <v>216</v>
          </cell>
          <cell r="AI343">
            <v>4.1887731481619994</v>
          </cell>
        </row>
        <row r="344">
          <cell r="AG344" t="str">
            <v>Cottage Grove Ave &amp; Oakwood Blvd</v>
          </cell>
          <cell r="AH344">
            <v>214</v>
          </cell>
          <cell r="AI344">
            <v>24.55596064812562</v>
          </cell>
        </row>
        <row r="345">
          <cell r="AG345" t="str">
            <v>Troy St &amp; Elston Ave</v>
          </cell>
          <cell r="AH345">
            <v>214</v>
          </cell>
          <cell r="AI345">
            <v>10.071018518443452</v>
          </cell>
        </row>
        <row r="346">
          <cell r="AG346" t="str">
            <v>Morgan St &amp; 31st St</v>
          </cell>
          <cell r="AH346">
            <v>214</v>
          </cell>
          <cell r="AI346">
            <v>8.0887615740648471</v>
          </cell>
        </row>
        <row r="347">
          <cell r="AG347" t="str">
            <v>Emerald Ave &amp; 31st St</v>
          </cell>
          <cell r="AH347">
            <v>212</v>
          </cell>
          <cell r="AI347">
            <v>3.1862037036917172</v>
          </cell>
        </row>
        <row r="348">
          <cell r="AG348" t="str">
            <v>Oakley Ave &amp; Irving Park Rd</v>
          </cell>
          <cell r="AH348">
            <v>210</v>
          </cell>
          <cell r="AI348">
            <v>7.3912962963077007</v>
          </cell>
        </row>
        <row r="349">
          <cell r="AG349" t="str">
            <v>Damen Ave &amp; Walnut (Lake) St</v>
          </cell>
          <cell r="AH349">
            <v>207</v>
          </cell>
          <cell r="AI349">
            <v>4.533935185179871</v>
          </cell>
        </row>
        <row r="350">
          <cell r="AG350" t="str">
            <v>Kimball Ave &amp; Belmont Ave</v>
          </cell>
          <cell r="AH350">
            <v>203</v>
          </cell>
          <cell r="AI350">
            <v>4.4424074074267992</v>
          </cell>
        </row>
        <row r="351">
          <cell r="AG351" t="str">
            <v>Clark St &amp; Schreiber Ave</v>
          </cell>
          <cell r="AH351">
            <v>201</v>
          </cell>
          <cell r="AI351">
            <v>3.5942939814776764</v>
          </cell>
        </row>
        <row r="352">
          <cell r="AG352" t="str">
            <v>Clinton St &amp; Tilden St</v>
          </cell>
          <cell r="AH352">
            <v>198</v>
          </cell>
          <cell r="AI352">
            <v>3.0194560185118462</v>
          </cell>
        </row>
        <row r="353">
          <cell r="AG353" t="str">
            <v>Racine Ave &amp; Congress Pkwy</v>
          </cell>
          <cell r="AH353">
            <v>197</v>
          </cell>
          <cell r="AI353">
            <v>4.8243749999674037</v>
          </cell>
        </row>
        <row r="354">
          <cell r="AG354" t="str">
            <v>Leavitt St &amp; Addison St</v>
          </cell>
          <cell r="AH354">
            <v>197</v>
          </cell>
          <cell r="AI354">
            <v>3.0868171297042863</v>
          </cell>
        </row>
        <row r="355">
          <cell r="AG355" t="str">
            <v>Wentworth Ave &amp; 24th St (Temp)</v>
          </cell>
          <cell r="AH355">
            <v>195</v>
          </cell>
          <cell r="AI355">
            <v>4.6931944443858811</v>
          </cell>
        </row>
        <row r="356">
          <cell r="AG356" t="str">
            <v>Morgan Ave &amp; 14th Pl</v>
          </cell>
          <cell r="AH356">
            <v>195</v>
          </cell>
          <cell r="AI356">
            <v>3.6408101851484389</v>
          </cell>
        </row>
        <row r="357">
          <cell r="AG357" t="str">
            <v>Claremont Ave &amp; Hirsch St</v>
          </cell>
          <cell r="AH357">
            <v>194</v>
          </cell>
          <cell r="AI357">
            <v>2.7100925925333286</v>
          </cell>
        </row>
        <row r="358">
          <cell r="AG358" t="str">
            <v>W Oakdale Ave &amp; N Broadway</v>
          </cell>
          <cell r="AH358">
            <v>194</v>
          </cell>
          <cell r="AI358">
            <v>2.0766319444664987</v>
          </cell>
        </row>
        <row r="359">
          <cell r="AG359" t="str">
            <v>Ravenswood Ave &amp; Berteau Ave</v>
          </cell>
          <cell r="AH359">
            <v>192</v>
          </cell>
          <cell r="AI359">
            <v>4.1657407407401479</v>
          </cell>
        </row>
        <row r="360">
          <cell r="AG360" t="str">
            <v>Western Ave &amp; Roscoe St</v>
          </cell>
          <cell r="AH360">
            <v>192</v>
          </cell>
          <cell r="AI360">
            <v>3.2726620370958699</v>
          </cell>
        </row>
        <row r="361">
          <cell r="AG361" t="str">
            <v>Central Park Ave &amp; Elbridge Ave</v>
          </cell>
          <cell r="AH361">
            <v>191</v>
          </cell>
          <cell r="AI361">
            <v>3.4503587962608435</v>
          </cell>
        </row>
        <row r="362">
          <cell r="AG362" t="str">
            <v>Halsted St &amp; Polk St</v>
          </cell>
          <cell r="AH362">
            <v>190</v>
          </cell>
          <cell r="AI362">
            <v>2.7296180554913008</v>
          </cell>
        </row>
        <row r="363">
          <cell r="AG363" t="str">
            <v>University Library (NU)</v>
          </cell>
          <cell r="AH363">
            <v>189</v>
          </cell>
          <cell r="AI363">
            <v>5.4980555556030595</v>
          </cell>
        </row>
        <row r="364">
          <cell r="AG364" t="str">
            <v>Paulina St &amp; Howard St</v>
          </cell>
          <cell r="AH364">
            <v>189</v>
          </cell>
          <cell r="AI364">
            <v>5.475208333300543</v>
          </cell>
        </row>
        <row r="365">
          <cell r="AG365" t="str">
            <v>Laflin St &amp; Cullerton St</v>
          </cell>
          <cell r="AH365">
            <v>189</v>
          </cell>
          <cell r="AI365">
            <v>3.429456018449855</v>
          </cell>
        </row>
        <row r="366">
          <cell r="AG366" t="str">
            <v>Halsted St &amp; North Branch St</v>
          </cell>
          <cell r="AH366">
            <v>188</v>
          </cell>
          <cell r="AI366">
            <v>2.7978819444469991</v>
          </cell>
        </row>
        <row r="367">
          <cell r="AG367" t="str">
            <v>Washtenaw Ave &amp; Lawrence Ave</v>
          </cell>
          <cell r="AH367">
            <v>187</v>
          </cell>
          <cell r="AI367">
            <v>21.016840277763549</v>
          </cell>
        </row>
        <row r="368">
          <cell r="AG368" t="str">
            <v>Lincoln Ave &amp; Winona St</v>
          </cell>
          <cell r="AH368">
            <v>187</v>
          </cell>
          <cell r="AI368">
            <v>3.4297337963507744</v>
          </cell>
        </row>
        <row r="369">
          <cell r="AG369" t="str">
            <v>Damen Ave &amp; Sunnyside Ave</v>
          </cell>
          <cell r="AH369">
            <v>187</v>
          </cell>
          <cell r="AI369">
            <v>2.659641203659703</v>
          </cell>
        </row>
        <row r="370">
          <cell r="AG370" t="str">
            <v>Talman Ave &amp; Addison St</v>
          </cell>
          <cell r="AH370">
            <v>184</v>
          </cell>
          <cell r="AI370">
            <v>4.0822222221540869</v>
          </cell>
        </row>
        <row r="371">
          <cell r="AG371" t="str">
            <v>California Ave &amp; Byron St</v>
          </cell>
          <cell r="AH371">
            <v>182</v>
          </cell>
          <cell r="AI371">
            <v>4.1761921296565561</v>
          </cell>
        </row>
        <row r="372">
          <cell r="AG372" t="str">
            <v>Sheridan Rd &amp; Greenleaf Ave</v>
          </cell>
          <cell r="AH372">
            <v>182</v>
          </cell>
          <cell r="AI372">
            <v>4.0464583334251074</v>
          </cell>
        </row>
        <row r="373">
          <cell r="AG373" t="str">
            <v>May St &amp; Cullerton St</v>
          </cell>
          <cell r="AH373">
            <v>182</v>
          </cell>
          <cell r="AI373">
            <v>3.1232291667547543</v>
          </cell>
        </row>
        <row r="374">
          <cell r="AG374" t="str">
            <v>Greenview Ave &amp; Jarvis Ave</v>
          </cell>
          <cell r="AH374">
            <v>180</v>
          </cell>
          <cell r="AI374">
            <v>4.6787384259005194</v>
          </cell>
        </row>
        <row r="375">
          <cell r="AG375" t="str">
            <v>California Ave &amp; Montrose Ave</v>
          </cell>
          <cell r="AH375">
            <v>179</v>
          </cell>
          <cell r="AI375">
            <v>4.8827777777987649</v>
          </cell>
        </row>
        <row r="376">
          <cell r="AG376" t="str">
            <v>Avers Ave &amp; Belmont Ave</v>
          </cell>
          <cell r="AH376">
            <v>179</v>
          </cell>
          <cell r="AI376">
            <v>2.9669212962908205</v>
          </cell>
        </row>
        <row r="377">
          <cell r="AG377" t="str">
            <v>Indiana Ave &amp; 31st St</v>
          </cell>
          <cell r="AH377">
            <v>176</v>
          </cell>
          <cell r="AI377">
            <v>15.691365740829497</v>
          </cell>
        </row>
        <row r="378">
          <cell r="AG378" t="str">
            <v>Leavitt St &amp; Lawrence Ave</v>
          </cell>
          <cell r="AH378">
            <v>175</v>
          </cell>
          <cell r="AI378">
            <v>3.340081018548517</v>
          </cell>
        </row>
        <row r="379">
          <cell r="AG379" t="str">
            <v>Woodlawn Ave &amp; Lake Park Ave</v>
          </cell>
          <cell r="AH379">
            <v>170</v>
          </cell>
          <cell r="AI379">
            <v>7.8395023148405016</v>
          </cell>
        </row>
        <row r="380">
          <cell r="AG380" t="str">
            <v>Spaulding Ave &amp; Division St</v>
          </cell>
          <cell r="AH380">
            <v>170</v>
          </cell>
          <cell r="AI380">
            <v>4.718032407326973</v>
          </cell>
        </row>
        <row r="381">
          <cell r="AG381" t="str">
            <v>Damen Ave &amp; Cullerton St</v>
          </cell>
          <cell r="AH381">
            <v>170</v>
          </cell>
          <cell r="AI381">
            <v>2.6555324074361124</v>
          </cell>
        </row>
        <row r="382">
          <cell r="AG382" t="str">
            <v>Canal St &amp; Harrison St</v>
          </cell>
          <cell r="AH382">
            <v>168</v>
          </cell>
          <cell r="AI382">
            <v>3.5347916666651145</v>
          </cell>
        </row>
        <row r="383">
          <cell r="AG383" t="str">
            <v>N Green St &amp; W Lake St</v>
          </cell>
          <cell r="AH383">
            <v>168</v>
          </cell>
          <cell r="AI383">
            <v>1.469386574033706</v>
          </cell>
        </row>
        <row r="384">
          <cell r="AG384" t="str">
            <v>Clinton St &amp; 18th St</v>
          </cell>
          <cell r="AH384">
            <v>167</v>
          </cell>
          <cell r="AI384">
            <v>2.9144444444245892</v>
          </cell>
        </row>
        <row r="385">
          <cell r="AG385" t="str">
            <v>Francisco Ave &amp; Foster Ave</v>
          </cell>
          <cell r="AH385">
            <v>166</v>
          </cell>
          <cell r="AI385">
            <v>5.6182175926296622</v>
          </cell>
        </row>
        <row r="386">
          <cell r="AG386" t="str">
            <v>Smith Park</v>
          </cell>
          <cell r="AH386">
            <v>164</v>
          </cell>
          <cell r="AI386">
            <v>2.8991782407538267</v>
          </cell>
        </row>
        <row r="387">
          <cell r="AG387" t="str">
            <v>Glenwood Ave &amp; Touhy Ave</v>
          </cell>
          <cell r="AH387">
            <v>163</v>
          </cell>
          <cell r="AI387">
            <v>3.4334606481570518</v>
          </cell>
        </row>
        <row r="388">
          <cell r="AG388" t="str">
            <v>Central Park Ave &amp; North Ave</v>
          </cell>
          <cell r="AH388">
            <v>162</v>
          </cell>
          <cell r="AI388">
            <v>5.8810185185066075</v>
          </cell>
        </row>
        <row r="389">
          <cell r="AG389" t="str">
            <v>South Shore Dr &amp; 71st St</v>
          </cell>
          <cell r="AH389">
            <v>159</v>
          </cell>
          <cell r="AI389">
            <v>6.03223379625706</v>
          </cell>
        </row>
        <row r="390">
          <cell r="AG390" t="str">
            <v>Wentworth Ave &amp; 35th St</v>
          </cell>
          <cell r="AH390">
            <v>158</v>
          </cell>
          <cell r="AI390">
            <v>2.7403819444953115</v>
          </cell>
        </row>
        <row r="391">
          <cell r="AG391" t="str">
            <v>South Shore Dr &amp; 67th St</v>
          </cell>
          <cell r="AH391">
            <v>157</v>
          </cell>
          <cell r="AI391">
            <v>6.1487152777408483</v>
          </cell>
        </row>
        <row r="392">
          <cell r="AG392" t="str">
            <v>Greenwood Ave &amp; 47th St</v>
          </cell>
          <cell r="AH392">
            <v>155</v>
          </cell>
          <cell r="AI392">
            <v>4.0687499999548891</v>
          </cell>
        </row>
        <row r="393">
          <cell r="AG393" t="str">
            <v>Wolcott Ave &amp; Polk St</v>
          </cell>
          <cell r="AH393">
            <v>155</v>
          </cell>
          <cell r="AI393">
            <v>2.2581250000366708</v>
          </cell>
        </row>
        <row r="394">
          <cell r="AG394" t="str">
            <v>Monticello Ave &amp; Irving Park Rd</v>
          </cell>
          <cell r="AH394">
            <v>151</v>
          </cell>
          <cell r="AI394">
            <v>3.7671527778657037</v>
          </cell>
        </row>
        <row r="395">
          <cell r="AG395" t="str">
            <v>Albany Ave &amp; Montrose Ave</v>
          </cell>
          <cell r="AH395">
            <v>151</v>
          </cell>
          <cell r="AI395">
            <v>2.9284953703827341</v>
          </cell>
        </row>
        <row r="396">
          <cell r="AG396" t="str">
            <v>Western Ave &amp; Congress Pkwy</v>
          </cell>
          <cell r="AH396">
            <v>150</v>
          </cell>
          <cell r="AI396">
            <v>3.8500925925472984</v>
          </cell>
        </row>
        <row r="397">
          <cell r="AG397" t="str">
            <v>State St &amp; 33rd St</v>
          </cell>
          <cell r="AH397">
            <v>149</v>
          </cell>
          <cell r="AI397">
            <v>3.6416435185237788</v>
          </cell>
        </row>
        <row r="398">
          <cell r="AG398" t="str">
            <v>Clark St &amp; Lunt Ave</v>
          </cell>
          <cell r="AH398">
            <v>149</v>
          </cell>
          <cell r="AI398">
            <v>1.7915046296402579</v>
          </cell>
        </row>
        <row r="399">
          <cell r="AG399" t="str">
            <v>Western Ave &amp; Fillmore St</v>
          </cell>
          <cell r="AH399">
            <v>148</v>
          </cell>
          <cell r="AI399">
            <v>2.4512268518301426</v>
          </cell>
        </row>
        <row r="400">
          <cell r="AG400" t="str">
            <v>Western Ave &amp; Monroe St</v>
          </cell>
          <cell r="AH400">
            <v>147</v>
          </cell>
          <cell r="AI400">
            <v>3.1594791666066158</v>
          </cell>
        </row>
        <row r="401">
          <cell r="AG401" t="str">
            <v>Harper Ave &amp; 59th St</v>
          </cell>
          <cell r="AH401">
            <v>144</v>
          </cell>
          <cell r="AI401">
            <v>3.7043749999866122</v>
          </cell>
        </row>
        <row r="402">
          <cell r="AG402" t="str">
            <v>Halsted St &amp; Archer Ave</v>
          </cell>
          <cell r="AH402">
            <v>143</v>
          </cell>
          <cell r="AI402">
            <v>24.232997685219743</v>
          </cell>
        </row>
        <row r="403">
          <cell r="AG403" t="str">
            <v>Western Ave &amp; Granville Ave</v>
          </cell>
          <cell r="AH403">
            <v>142</v>
          </cell>
          <cell r="AI403">
            <v>3.9312962963231257</v>
          </cell>
        </row>
        <row r="404">
          <cell r="AG404" t="str">
            <v>Campbell Ave &amp; Montrose Ave</v>
          </cell>
          <cell r="AH404">
            <v>142</v>
          </cell>
          <cell r="AI404">
            <v>2.3617939815303544</v>
          </cell>
        </row>
        <row r="405">
          <cell r="AG405" t="str">
            <v>Indiana Ave &amp; 26th St</v>
          </cell>
          <cell r="AH405">
            <v>139</v>
          </cell>
          <cell r="AI405">
            <v>3.3884953703454812</v>
          </cell>
        </row>
        <row r="406">
          <cell r="AG406" t="str">
            <v>Ellis Ave &amp; 55th St</v>
          </cell>
          <cell r="AH406">
            <v>139</v>
          </cell>
          <cell r="AI406">
            <v>3.2222685185697628</v>
          </cell>
        </row>
        <row r="407">
          <cell r="AG407" t="str">
            <v>Wentworth Ave &amp; 33rd St</v>
          </cell>
          <cell r="AH407">
            <v>139</v>
          </cell>
          <cell r="AI407">
            <v>2.0728703703352949</v>
          </cell>
        </row>
        <row r="408">
          <cell r="AG408" t="str">
            <v>Hoyne Ave &amp; Balmoral Ave</v>
          </cell>
          <cell r="AH408">
            <v>134</v>
          </cell>
          <cell r="AI408">
            <v>2.6787731481017545</v>
          </cell>
        </row>
        <row r="409">
          <cell r="AG409" t="str">
            <v>Racine Ave &amp; 13th St</v>
          </cell>
          <cell r="AH409">
            <v>133</v>
          </cell>
          <cell r="AI409">
            <v>5.7535763889318332</v>
          </cell>
        </row>
        <row r="410">
          <cell r="AG410" t="str">
            <v>Rockwell St &amp; Eastwood Ave</v>
          </cell>
          <cell r="AH410">
            <v>133</v>
          </cell>
          <cell r="AI410">
            <v>2.3305902778229211</v>
          </cell>
        </row>
        <row r="411">
          <cell r="AG411" t="str">
            <v>Evanston Civic Center</v>
          </cell>
          <cell r="AH411">
            <v>130</v>
          </cell>
          <cell r="AI411">
            <v>3.7105324073781958</v>
          </cell>
        </row>
        <row r="412">
          <cell r="AG412" t="str">
            <v>Eastlake Ter &amp; Rogers Ave</v>
          </cell>
          <cell r="AH412">
            <v>129</v>
          </cell>
          <cell r="AI412">
            <v>8.3509953703542124</v>
          </cell>
        </row>
        <row r="413">
          <cell r="AG413" t="str">
            <v>MLK Jr Dr &amp; Pershing Rd</v>
          </cell>
          <cell r="AH413">
            <v>129</v>
          </cell>
          <cell r="AI413">
            <v>7.9527893518315977</v>
          </cell>
        </row>
        <row r="414">
          <cell r="AG414" t="str">
            <v>Avondale Ave &amp; Irving Park Rd</v>
          </cell>
          <cell r="AH414">
            <v>129</v>
          </cell>
          <cell r="AI414">
            <v>2.3151388888509246</v>
          </cell>
        </row>
        <row r="415">
          <cell r="AG415" t="str">
            <v>State St &amp; 35th St</v>
          </cell>
          <cell r="AH415">
            <v>126</v>
          </cell>
          <cell r="AI415">
            <v>4.2013078703530482</v>
          </cell>
        </row>
        <row r="416">
          <cell r="AG416" t="str">
            <v>Malcolm X College Vaccination Site</v>
          </cell>
          <cell r="AH416">
            <v>126</v>
          </cell>
          <cell r="AI416">
            <v>2.6904282406540005</v>
          </cell>
        </row>
        <row r="417">
          <cell r="AG417" t="str">
            <v>Calumet Ave &amp; 33rd St</v>
          </cell>
          <cell r="AH417">
            <v>124</v>
          </cell>
          <cell r="AI417">
            <v>2.643726851863903</v>
          </cell>
        </row>
        <row r="418">
          <cell r="AG418" t="str">
            <v>Wood St &amp; Taylor St (Temp)</v>
          </cell>
          <cell r="AH418">
            <v>124</v>
          </cell>
          <cell r="AI418">
            <v>1.5521643518004566</v>
          </cell>
        </row>
        <row r="419">
          <cell r="AG419" t="str">
            <v>Budlong Woods Library</v>
          </cell>
          <cell r="AH419">
            <v>123</v>
          </cell>
          <cell r="AI419">
            <v>2.9006597222178243</v>
          </cell>
        </row>
        <row r="420">
          <cell r="AG420" t="str">
            <v>Sawyer Ave &amp; Irving Park Rd</v>
          </cell>
          <cell r="AH420">
            <v>123</v>
          </cell>
          <cell r="AI420">
            <v>2.7574537036780384</v>
          </cell>
        </row>
        <row r="421">
          <cell r="AG421" t="str">
            <v>Shields Ave &amp; 31st St</v>
          </cell>
          <cell r="AH421">
            <v>121</v>
          </cell>
          <cell r="AI421">
            <v>2.1885763887839857</v>
          </cell>
        </row>
        <row r="422">
          <cell r="AG422" t="str">
            <v>Keystone Ave &amp; Fullerton Ave</v>
          </cell>
          <cell r="AH422">
            <v>121</v>
          </cell>
          <cell r="AI422">
            <v>2.0031134259334067</v>
          </cell>
        </row>
        <row r="423">
          <cell r="AG423" t="str">
            <v>Warren Park West</v>
          </cell>
          <cell r="AH423">
            <v>120</v>
          </cell>
          <cell r="AI423">
            <v>3.039178240687761</v>
          </cell>
        </row>
        <row r="424">
          <cell r="AG424" t="str">
            <v>Christiana Ave &amp; Lawrence Ave</v>
          </cell>
          <cell r="AH424">
            <v>119</v>
          </cell>
          <cell r="AI424">
            <v>3.3907291665964294</v>
          </cell>
        </row>
        <row r="425">
          <cell r="AG425" t="str">
            <v>Central St &amp; Girard Ave</v>
          </cell>
          <cell r="AH425">
            <v>117</v>
          </cell>
          <cell r="AI425">
            <v>3.2385763889542432</v>
          </cell>
        </row>
        <row r="426">
          <cell r="AG426" t="str">
            <v>Calumet Ave &amp; 51st St</v>
          </cell>
          <cell r="AH426">
            <v>117</v>
          </cell>
          <cell r="AI426">
            <v>1.4314814814715646</v>
          </cell>
        </row>
        <row r="427">
          <cell r="AG427" t="str">
            <v>Shields Ave &amp; 28th Pl</v>
          </cell>
          <cell r="AH427">
            <v>115</v>
          </cell>
          <cell r="AI427">
            <v>3.4467476852078107</v>
          </cell>
        </row>
        <row r="428">
          <cell r="AG428" t="str">
            <v>Calumet Ave &amp; 35th St</v>
          </cell>
          <cell r="AH428">
            <v>115</v>
          </cell>
          <cell r="AI428">
            <v>3.2608564814581769</v>
          </cell>
        </row>
        <row r="429">
          <cell r="AG429" t="str">
            <v>Halsted St &amp; 35th St</v>
          </cell>
          <cell r="AH429">
            <v>115</v>
          </cell>
          <cell r="AI429">
            <v>2.9746527778479503</v>
          </cell>
        </row>
        <row r="430">
          <cell r="AG430" t="str">
            <v>Halsted St &amp; Roosevelt Rd</v>
          </cell>
          <cell r="AH430">
            <v>115</v>
          </cell>
          <cell r="AI430">
            <v>2.0266435184457805</v>
          </cell>
        </row>
        <row r="431">
          <cell r="AG431" t="str">
            <v>Emerald Ave &amp; 28th St</v>
          </cell>
          <cell r="AH431">
            <v>114</v>
          </cell>
          <cell r="AI431">
            <v>2.0801388888430665</v>
          </cell>
        </row>
        <row r="432">
          <cell r="AG432" t="str">
            <v>Winchester (Ravenswood) Ave &amp; Balmoral Ave</v>
          </cell>
          <cell r="AH432">
            <v>113</v>
          </cell>
          <cell r="AI432">
            <v>2.76416666663863</v>
          </cell>
        </row>
        <row r="433">
          <cell r="AG433" t="str">
            <v>Clinton St &amp; Polk St</v>
          </cell>
          <cell r="AH433">
            <v>113</v>
          </cell>
          <cell r="AI433">
            <v>1.9163657407698338</v>
          </cell>
        </row>
        <row r="434">
          <cell r="AG434" t="str">
            <v>Cottage Grove Ave &amp; 51st St</v>
          </cell>
          <cell r="AH434">
            <v>112</v>
          </cell>
          <cell r="AI434">
            <v>4.2731134258938255</v>
          </cell>
        </row>
        <row r="435">
          <cell r="AG435" t="str">
            <v>Kedzie Ave &amp; Leland Ave</v>
          </cell>
          <cell r="AH435">
            <v>111</v>
          </cell>
          <cell r="AI435">
            <v>2.0683564815190039</v>
          </cell>
        </row>
        <row r="436">
          <cell r="AG436" t="str">
            <v>Kedzie Ave &amp; Foster Ave</v>
          </cell>
          <cell r="AH436">
            <v>108</v>
          </cell>
          <cell r="AI436">
            <v>3.8176041666592937</v>
          </cell>
        </row>
        <row r="437">
          <cell r="AG437" t="str">
            <v>Damen Ave &amp; Wabansia Ave</v>
          </cell>
          <cell r="AH437">
            <v>108</v>
          </cell>
          <cell r="AI437">
            <v>1.1504513888794463</v>
          </cell>
        </row>
        <row r="438">
          <cell r="AG438" t="str">
            <v>Artesian Ave &amp; Hubbard St</v>
          </cell>
          <cell r="AH438">
            <v>107</v>
          </cell>
          <cell r="AI438">
            <v>3.3261458333654446</v>
          </cell>
        </row>
        <row r="439">
          <cell r="AG439" t="str">
            <v>Central St Metra</v>
          </cell>
          <cell r="AH439">
            <v>107</v>
          </cell>
          <cell r="AI439">
            <v>3.2593171296539367</v>
          </cell>
        </row>
        <row r="440">
          <cell r="AG440" t="str">
            <v>MLK Jr Dr &amp; 47th St</v>
          </cell>
          <cell r="AH440">
            <v>106</v>
          </cell>
          <cell r="AI440">
            <v>2.8485763888675137</v>
          </cell>
        </row>
        <row r="441">
          <cell r="AG441" t="str">
            <v>Bernard St &amp; Elston Ave</v>
          </cell>
          <cell r="AH441">
            <v>103</v>
          </cell>
          <cell r="AI441">
            <v>3.007430555539031</v>
          </cell>
        </row>
        <row r="442">
          <cell r="AG442" t="str">
            <v>Prairie Ave &amp; 43rd St</v>
          </cell>
          <cell r="AH442">
            <v>103</v>
          </cell>
          <cell r="AI442">
            <v>1.9807523148556356</v>
          </cell>
        </row>
        <row r="443">
          <cell r="AG443" t="str">
            <v>Clark St &amp; Columbia Ave</v>
          </cell>
          <cell r="AH443">
            <v>103</v>
          </cell>
          <cell r="AI443">
            <v>1.7837500000168802</v>
          </cell>
        </row>
        <row r="444">
          <cell r="AG444" t="str">
            <v>Wallace St &amp; 35th St</v>
          </cell>
          <cell r="AH444">
            <v>103</v>
          </cell>
          <cell r="AI444">
            <v>1.5240625000005821</v>
          </cell>
        </row>
        <row r="445">
          <cell r="AG445" t="str">
            <v>Prairie Ave &amp; Garfield Blvd</v>
          </cell>
          <cell r="AH445">
            <v>102</v>
          </cell>
          <cell r="AI445">
            <v>3.486469907395076</v>
          </cell>
        </row>
        <row r="446">
          <cell r="AG446" t="str">
            <v>Loomis St &amp; Archer Ave</v>
          </cell>
          <cell r="AH446">
            <v>101</v>
          </cell>
          <cell r="AI446">
            <v>2.800740740764013</v>
          </cell>
        </row>
        <row r="447">
          <cell r="AG447" t="str">
            <v>Manor Ave &amp; Leland Ave</v>
          </cell>
          <cell r="AH447">
            <v>100</v>
          </cell>
          <cell r="AI447">
            <v>2.0486342592412257</v>
          </cell>
        </row>
        <row r="448">
          <cell r="AG448" t="str">
            <v>Cottage Grove Ave &amp; 63rd St</v>
          </cell>
          <cell r="AH448">
            <v>98</v>
          </cell>
          <cell r="AI448">
            <v>6.1379629629227566</v>
          </cell>
        </row>
        <row r="449">
          <cell r="AG449" t="str">
            <v>Conservatory Dr &amp; Lake St</v>
          </cell>
          <cell r="AH449">
            <v>94</v>
          </cell>
          <cell r="AI449">
            <v>9.2766898147892789</v>
          </cell>
        </row>
        <row r="450">
          <cell r="AG450" t="str">
            <v>Jeffery Blvd &amp; 67th St</v>
          </cell>
          <cell r="AH450">
            <v>92</v>
          </cell>
          <cell r="AI450">
            <v>11.52692129631032</v>
          </cell>
        </row>
        <row r="451">
          <cell r="AG451" t="str">
            <v>Keystone Ave &amp; Montrose Ave</v>
          </cell>
          <cell r="AH451">
            <v>92</v>
          </cell>
          <cell r="AI451">
            <v>1.9632060185322189</v>
          </cell>
        </row>
        <row r="452">
          <cell r="AG452" t="str">
            <v>Kedzie Ave &amp; Lake St</v>
          </cell>
          <cell r="AH452">
            <v>92</v>
          </cell>
          <cell r="AI452">
            <v>1.875312500007567</v>
          </cell>
        </row>
        <row r="453">
          <cell r="AG453" t="str">
            <v>Ogden Ave &amp; Congress Pkwy</v>
          </cell>
          <cell r="AH453">
            <v>92</v>
          </cell>
          <cell r="AI453">
            <v>1.4665277778185555</v>
          </cell>
        </row>
        <row r="454">
          <cell r="AG454" t="str">
            <v>Cherry Ave &amp; Blackhawk St</v>
          </cell>
          <cell r="AH454">
            <v>91</v>
          </cell>
          <cell r="AI454">
            <v>1.0985879629806732</v>
          </cell>
        </row>
        <row r="455">
          <cell r="AG455" t="str">
            <v>Western Ave &amp; 21st St</v>
          </cell>
          <cell r="AH455">
            <v>90</v>
          </cell>
          <cell r="AI455">
            <v>1.9323611110885395</v>
          </cell>
        </row>
        <row r="456">
          <cell r="AG456" t="str">
            <v>Warren Park East</v>
          </cell>
          <cell r="AH456">
            <v>90</v>
          </cell>
          <cell r="AI456">
            <v>1.6857060185284354</v>
          </cell>
        </row>
        <row r="457">
          <cell r="AG457" t="str">
            <v>Dorchester Ave &amp; 49th St</v>
          </cell>
          <cell r="AH457">
            <v>89</v>
          </cell>
          <cell r="AI457">
            <v>2.6635763888989459</v>
          </cell>
        </row>
        <row r="458">
          <cell r="AG458" t="str">
            <v>Kedzie Ave &amp; Bryn Mawr Ave</v>
          </cell>
          <cell r="AH458">
            <v>86</v>
          </cell>
          <cell r="AI458">
            <v>2.7571990740761976</v>
          </cell>
        </row>
        <row r="459">
          <cell r="AG459" t="str">
            <v>Racine Ave &amp; 35th St</v>
          </cell>
          <cell r="AH459">
            <v>86</v>
          </cell>
          <cell r="AI459">
            <v>1.1717939814698184</v>
          </cell>
        </row>
        <row r="460">
          <cell r="AG460" t="str">
            <v>Cottage Grove Ave &amp; 47th St</v>
          </cell>
          <cell r="AH460">
            <v>85</v>
          </cell>
          <cell r="AI460">
            <v>1.6401504629611736</v>
          </cell>
        </row>
        <row r="461">
          <cell r="AG461" t="str">
            <v>Valli Produce - Evanston Plaza</v>
          </cell>
          <cell r="AH461">
            <v>85</v>
          </cell>
          <cell r="AI461">
            <v>1.4870138888800284</v>
          </cell>
        </row>
        <row r="462">
          <cell r="AG462" t="str">
            <v>Western Ave &amp; Lunt Ave</v>
          </cell>
          <cell r="AH462">
            <v>84</v>
          </cell>
          <cell r="AI462">
            <v>1.3171874999461579</v>
          </cell>
        </row>
        <row r="463">
          <cell r="AG463" t="str">
            <v>Cottage Grove Ave &amp; 43rd St</v>
          </cell>
          <cell r="AH463">
            <v>82</v>
          </cell>
          <cell r="AI463">
            <v>4.0012268518403289</v>
          </cell>
        </row>
        <row r="464">
          <cell r="AG464" t="str">
            <v>Dorchester Ave &amp; 63rd St</v>
          </cell>
          <cell r="AH464">
            <v>82</v>
          </cell>
          <cell r="AI464">
            <v>3.1173263888558722</v>
          </cell>
        </row>
        <row r="465">
          <cell r="AG465" t="str">
            <v>Ridge Blvd &amp; Touhy Ave</v>
          </cell>
          <cell r="AH465">
            <v>82</v>
          </cell>
          <cell r="AI465">
            <v>1.4173495370487217</v>
          </cell>
        </row>
        <row r="466">
          <cell r="AG466" t="str">
            <v>State St &amp; 95th St</v>
          </cell>
          <cell r="AH466">
            <v>81</v>
          </cell>
          <cell r="AI466">
            <v>4.8216666666485253</v>
          </cell>
        </row>
        <row r="467">
          <cell r="AG467" t="str">
            <v>Ashland Ave &amp; 13th St</v>
          </cell>
          <cell r="AH467">
            <v>81</v>
          </cell>
          <cell r="AI467">
            <v>2.8558333333348855</v>
          </cell>
        </row>
        <row r="468">
          <cell r="AG468" t="str">
            <v>Milwaukee Ave &amp; Cuyler Ave</v>
          </cell>
          <cell r="AH468">
            <v>76</v>
          </cell>
          <cell r="AI468">
            <v>7.7290856481340597</v>
          </cell>
        </row>
        <row r="469">
          <cell r="AG469" t="str">
            <v>Drake Ave &amp; Addison St</v>
          </cell>
          <cell r="AH469">
            <v>76</v>
          </cell>
          <cell r="AI469">
            <v>0.94056712963356404</v>
          </cell>
        </row>
        <row r="470">
          <cell r="AG470" t="str">
            <v>Pulaski Rd &amp; Eddy St (Temp)</v>
          </cell>
          <cell r="AH470">
            <v>75</v>
          </cell>
          <cell r="AI470">
            <v>1.4090972222111304</v>
          </cell>
        </row>
        <row r="471">
          <cell r="AG471" t="str">
            <v>2112 W Peterson Ave</v>
          </cell>
          <cell r="AH471">
            <v>74</v>
          </cell>
          <cell r="AI471">
            <v>1.9462037036937545</v>
          </cell>
        </row>
        <row r="472">
          <cell r="AG472" t="str">
            <v>Eberhart Ave &amp; 61st St</v>
          </cell>
          <cell r="AH472">
            <v>73</v>
          </cell>
          <cell r="AI472">
            <v>2.5887384259331156</v>
          </cell>
        </row>
        <row r="473">
          <cell r="AG473" t="str">
            <v>California Ave &amp; 21st St</v>
          </cell>
          <cell r="AH473">
            <v>73</v>
          </cell>
          <cell r="AI473">
            <v>1.6146990740817273</v>
          </cell>
        </row>
        <row r="474">
          <cell r="AG474" t="str">
            <v>South Shore Dr &amp; 74th St</v>
          </cell>
          <cell r="AH474">
            <v>72</v>
          </cell>
          <cell r="AI474">
            <v>2.4861226851862739</v>
          </cell>
        </row>
        <row r="475">
          <cell r="AG475" t="str">
            <v>Kedzie Ave &amp; Chicago Ave</v>
          </cell>
          <cell r="AH475">
            <v>72</v>
          </cell>
          <cell r="AI475">
            <v>1.6798958333092742</v>
          </cell>
        </row>
        <row r="476">
          <cell r="AG476" t="str">
            <v>Ogden Ave &amp; Roosevelt Rd</v>
          </cell>
          <cell r="AH476">
            <v>67</v>
          </cell>
          <cell r="AI476">
            <v>1.096192129632982</v>
          </cell>
        </row>
        <row r="477">
          <cell r="AG477" t="str">
            <v>California Ave &amp; Lake St</v>
          </cell>
          <cell r="AH477">
            <v>65</v>
          </cell>
          <cell r="AI477">
            <v>2.0623842592322035</v>
          </cell>
        </row>
        <row r="478">
          <cell r="AG478" t="str">
            <v>Indiana Ave &amp; 40th St</v>
          </cell>
          <cell r="AH478">
            <v>65</v>
          </cell>
          <cell r="AI478">
            <v>1.5554629629987176</v>
          </cell>
        </row>
        <row r="479">
          <cell r="AG479" t="str">
            <v>Elmwood Ave &amp; Austin St</v>
          </cell>
          <cell r="AH479">
            <v>65</v>
          </cell>
          <cell r="AI479">
            <v>1.3696412036952097</v>
          </cell>
        </row>
        <row r="480">
          <cell r="AG480" t="str">
            <v>Rainbow Beach</v>
          </cell>
          <cell r="AH480">
            <v>64</v>
          </cell>
          <cell r="AI480">
            <v>1.9886458333421615</v>
          </cell>
        </row>
        <row r="481">
          <cell r="AG481" t="str">
            <v>St. Louis Ave &amp; Balmoral Ave</v>
          </cell>
          <cell r="AH481">
            <v>64</v>
          </cell>
          <cell r="AI481">
            <v>1.7492939815056161</v>
          </cell>
        </row>
        <row r="482">
          <cell r="AG482" t="str">
            <v>Kildare Ave &amp; Montrose Ave</v>
          </cell>
          <cell r="AH482">
            <v>64</v>
          </cell>
          <cell r="AI482">
            <v>1.3775810185034061</v>
          </cell>
        </row>
        <row r="483">
          <cell r="AG483" t="str">
            <v>Leavitt St &amp; Archer Ave</v>
          </cell>
          <cell r="AH483">
            <v>63</v>
          </cell>
          <cell r="AI483">
            <v>2.282893518502533</v>
          </cell>
        </row>
        <row r="484">
          <cell r="AG484" t="str">
            <v>Austin Blvd &amp; Lake St</v>
          </cell>
          <cell r="AH484">
            <v>63</v>
          </cell>
          <cell r="AI484">
            <v>2.1864236111214268</v>
          </cell>
        </row>
        <row r="485">
          <cell r="AG485" t="str">
            <v>Halsted St &amp; 47th Pl</v>
          </cell>
          <cell r="AH485">
            <v>63</v>
          </cell>
          <cell r="AI485">
            <v>0.84961805553757586</v>
          </cell>
        </row>
        <row r="486">
          <cell r="AG486" t="str">
            <v>Stony Island Ave &amp; 64th St</v>
          </cell>
          <cell r="AH486">
            <v>62</v>
          </cell>
          <cell r="AI486">
            <v>3.8876041666517267</v>
          </cell>
        </row>
        <row r="487">
          <cell r="AG487" t="str">
            <v>Normal Ave &amp; Archer Ave</v>
          </cell>
          <cell r="AH487">
            <v>62</v>
          </cell>
          <cell r="AI487">
            <v>1.4845717592761503</v>
          </cell>
        </row>
        <row r="488">
          <cell r="AG488" t="str">
            <v>Central Ave &amp; Lake St</v>
          </cell>
          <cell r="AH488">
            <v>61</v>
          </cell>
          <cell r="AI488">
            <v>4.4515393518813653</v>
          </cell>
        </row>
        <row r="489">
          <cell r="AG489" t="str">
            <v>Washtenaw Ave &amp; Ogden Ave</v>
          </cell>
          <cell r="AH489">
            <v>61</v>
          </cell>
          <cell r="AI489">
            <v>1.9987731481596711</v>
          </cell>
        </row>
        <row r="490">
          <cell r="AG490" t="str">
            <v>State St &amp; 29th St</v>
          </cell>
          <cell r="AH490">
            <v>61</v>
          </cell>
          <cell r="AI490">
            <v>1.7995486111249193</v>
          </cell>
        </row>
        <row r="491">
          <cell r="AG491" t="str">
            <v>Western Blvd &amp; 48th Pl</v>
          </cell>
          <cell r="AH491">
            <v>61</v>
          </cell>
          <cell r="AI491">
            <v>1.1158796296003857</v>
          </cell>
        </row>
        <row r="492">
          <cell r="AG492" t="str">
            <v>Drake Ave &amp; Montrose Ave</v>
          </cell>
          <cell r="AH492">
            <v>60</v>
          </cell>
          <cell r="AI492">
            <v>1.9014699073813972</v>
          </cell>
        </row>
        <row r="493">
          <cell r="AG493" t="str">
            <v>Maplewood Ave &amp; Peterson Ave</v>
          </cell>
          <cell r="AH493">
            <v>59</v>
          </cell>
          <cell r="AI493">
            <v>2.3743287036850234</v>
          </cell>
        </row>
        <row r="494">
          <cell r="AG494" t="str">
            <v>Cornell Dr &amp; Hayes Dr</v>
          </cell>
          <cell r="AH494">
            <v>59</v>
          </cell>
          <cell r="AI494">
            <v>2.0100347222614801</v>
          </cell>
        </row>
        <row r="495">
          <cell r="AG495" t="str">
            <v>Western Ave &amp; Howard St</v>
          </cell>
          <cell r="AH495">
            <v>59</v>
          </cell>
          <cell r="AI495">
            <v>1.5571643518924247</v>
          </cell>
        </row>
        <row r="496">
          <cell r="AG496" t="str">
            <v>Wood St &amp; 35th St</v>
          </cell>
          <cell r="AH496">
            <v>59</v>
          </cell>
          <cell r="AI496">
            <v>1.3005092592647998</v>
          </cell>
        </row>
        <row r="497">
          <cell r="AG497" t="str">
            <v>Oakley Ave &amp; Touhy Ave</v>
          </cell>
          <cell r="AH497">
            <v>59</v>
          </cell>
          <cell r="AI497">
            <v>0.87688657407852588</v>
          </cell>
        </row>
        <row r="498">
          <cell r="AG498" t="str">
            <v>Calumet Park</v>
          </cell>
          <cell r="AH498">
            <v>58</v>
          </cell>
          <cell r="AI498">
            <v>18.704166666706442</v>
          </cell>
        </row>
        <row r="499">
          <cell r="AG499" t="str">
            <v>Ashland Ave &amp; Archer Ave</v>
          </cell>
          <cell r="AH499">
            <v>57</v>
          </cell>
          <cell r="AI499">
            <v>1.7567592592749861</v>
          </cell>
        </row>
        <row r="500">
          <cell r="AG500" t="str">
            <v>Wolcott Ave &amp; Fargo Ave</v>
          </cell>
          <cell r="AH500">
            <v>57</v>
          </cell>
          <cell r="AI500">
            <v>1.1452662037190748</v>
          </cell>
        </row>
        <row r="501">
          <cell r="AG501" t="str">
            <v>WEST CHI-WATSON</v>
          </cell>
          <cell r="AH501">
            <v>57</v>
          </cell>
          <cell r="AI501">
            <v>9.2731481490773149E-2</v>
          </cell>
        </row>
        <row r="502">
          <cell r="AG502" t="str">
            <v>Eggleston Ave &amp; 92nd St</v>
          </cell>
          <cell r="AH502">
            <v>55</v>
          </cell>
          <cell r="AI502">
            <v>1.1570370369954617</v>
          </cell>
        </row>
        <row r="503">
          <cell r="AG503" t="str">
            <v>Princeton Ave &amp; 47th St</v>
          </cell>
          <cell r="AH503">
            <v>54</v>
          </cell>
          <cell r="AI503">
            <v>1.8283564814701094</v>
          </cell>
        </row>
        <row r="504">
          <cell r="AG504" t="str">
            <v>Ridge Blvd &amp; Howard St</v>
          </cell>
          <cell r="AH504">
            <v>54</v>
          </cell>
          <cell r="AI504">
            <v>1.1758796296417131</v>
          </cell>
        </row>
        <row r="505">
          <cell r="AG505" t="str">
            <v>Union Ave &amp; Root St</v>
          </cell>
          <cell r="AH505">
            <v>54</v>
          </cell>
          <cell r="AI505">
            <v>1.0016782407546998</v>
          </cell>
        </row>
        <row r="506">
          <cell r="AG506" t="str">
            <v>State St &amp; 79th St</v>
          </cell>
          <cell r="AH506">
            <v>54</v>
          </cell>
          <cell r="AI506">
            <v>0.96107638886314817</v>
          </cell>
        </row>
        <row r="507">
          <cell r="AG507" t="str">
            <v>W Armitage Ave &amp; N Sheffield Ave</v>
          </cell>
          <cell r="AH507">
            <v>54</v>
          </cell>
          <cell r="AI507">
            <v>0.47005787037778646</v>
          </cell>
        </row>
        <row r="508">
          <cell r="AG508" t="str">
            <v>Altgeld Gardens</v>
          </cell>
          <cell r="AH508">
            <v>52</v>
          </cell>
          <cell r="AI508">
            <v>9.1982870369974989</v>
          </cell>
        </row>
        <row r="509">
          <cell r="AG509" t="str">
            <v>Jeffery Blvd &amp; 71st St</v>
          </cell>
          <cell r="AH509">
            <v>52</v>
          </cell>
          <cell r="AI509">
            <v>3.4470370370108867</v>
          </cell>
        </row>
        <row r="510">
          <cell r="AG510" t="str">
            <v>Clark St &amp; Touhy Ave</v>
          </cell>
          <cell r="AH510">
            <v>52</v>
          </cell>
          <cell r="AI510">
            <v>1.5452546296583023</v>
          </cell>
        </row>
        <row r="511">
          <cell r="AG511" t="str">
            <v>State St &amp; 123rd St</v>
          </cell>
          <cell r="AH511">
            <v>52</v>
          </cell>
          <cell r="AI511">
            <v>1.0001851851702668</v>
          </cell>
        </row>
        <row r="512">
          <cell r="AG512" t="str">
            <v>Western Ave &amp; 24th St</v>
          </cell>
          <cell r="AH512">
            <v>52</v>
          </cell>
          <cell r="AI512">
            <v>0.74576388891000533</v>
          </cell>
        </row>
        <row r="513">
          <cell r="AG513" t="str">
            <v>Walden Pkwy &amp; 100th St</v>
          </cell>
          <cell r="AH513">
            <v>51</v>
          </cell>
          <cell r="AI513">
            <v>12.786793981489609</v>
          </cell>
        </row>
        <row r="514">
          <cell r="AG514" t="str">
            <v>Stony Island Ave &amp; 67th St</v>
          </cell>
          <cell r="AH514">
            <v>51</v>
          </cell>
          <cell r="AI514">
            <v>2.307685185187438</v>
          </cell>
        </row>
        <row r="515">
          <cell r="AG515" t="str">
            <v>Stewart Ave &amp; 83rd St</v>
          </cell>
          <cell r="AH515">
            <v>51</v>
          </cell>
          <cell r="AI515">
            <v>1.690324074086675</v>
          </cell>
        </row>
        <row r="516">
          <cell r="AG516" t="str">
            <v>DuSable Museum</v>
          </cell>
          <cell r="AH516">
            <v>51</v>
          </cell>
          <cell r="AI516">
            <v>0.92935185187525349</v>
          </cell>
        </row>
        <row r="517">
          <cell r="AG517" t="str">
            <v>Prospect Sq &amp; 91st St</v>
          </cell>
          <cell r="AH517">
            <v>50</v>
          </cell>
          <cell r="AI517">
            <v>19.312685185213923</v>
          </cell>
        </row>
        <row r="518">
          <cell r="AG518" t="str">
            <v>Damen Ave &amp; Pershing Rd</v>
          </cell>
          <cell r="AH518">
            <v>50</v>
          </cell>
          <cell r="AI518">
            <v>2.3890625000276486</v>
          </cell>
        </row>
        <row r="519">
          <cell r="AG519" t="str">
            <v>Wabash Ave &amp; 87th St</v>
          </cell>
          <cell r="AH519">
            <v>49</v>
          </cell>
          <cell r="AI519">
            <v>1.7350694444248802</v>
          </cell>
        </row>
        <row r="520">
          <cell r="AG520" t="str">
            <v>Dauphin Ave &amp; 87th St</v>
          </cell>
          <cell r="AH520">
            <v>49</v>
          </cell>
          <cell r="AI520">
            <v>1.0281828703882638</v>
          </cell>
        </row>
        <row r="521">
          <cell r="AG521" t="str">
            <v>Dodge Ave &amp; Mulford St</v>
          </cell>
          <cell r="AH521">
            <v>49</v>
          </cell>
          <cell r="AI521">
            <v>0.73412037036905531</v>
          </cell>
        </row>
        <row r="522">
          <cell r="AG522" t="str">
            <v>Stony Island Ave &amp; 71st St</v>
          </cell>
          <cell r="AH522">
            <v>48</v>
          </cell>
          <cell r="AI522">
            <v>2.8226388888797374</v>
          </cell>
        </row>
        <row r="523">
          <cell r="AG523" t="str">
            <v>Major Taylor Trail &amp; 115th St</v>
          </cell>
          <cell r="AH523">
            <v>46</v>
          </cell>
          <cell r="AI523">
            <v>1.4353703703454812</v>
          </cell>
        </row>
        <row r="524">
          <cell r="AG524" t="str">
            <v>Kilbourn Ave &amp; Irving Park Rd</v>
          </cell>
          <cell r="AH524">
            <v>45</v>
          </cell>
          <cell r="AI524">
            <v>1.8704166666575475</v>
          </cell>
        </row>
        <row r="525">
          <cell r="AG525" t="str">
            <v>Cottage Grove Ave &amp; 111th Pl</v>
          </cell>
          <cell r="AH525">
            <v>45</v>
          </cell>
          <cell r="AI525">
            <v>0.81445601851737592</v>
          </cell>
        </row>
        <row r="526">
          <cell r="AG526" t="str">
            <v>Halsted St &amp; 37th St</v>
          </cell>
          <cell r="AH526">
            <v>45</v>
          </cell>
          <cell r="AI526">
            <v>0.81284722223063</v>
          </cell>
        </row>
        <row r="527">
          <cell r="AG527" t="str">
            <v>Greenwood Ave &amp; 97th St</v>
          </cell>
          <cell r="AH527">
            <v>44</v>
          </cell>
          <cell r="AI527">
            <v>0.77111111112753861</v>
          </cell>
        </row>
        <row r="528">
          <cell r="AG528" t="str">
            <v>Knox Ave &amp; Montrose Ave</v>
          </cell>
          <cell r="AH528">
            <v>44</v>
          </cell>
          <cell r="AI528">
            <v>0.54071759259386454</v>
          </cell>
        </row>
        <row r="529">
          <cell r="AG529" t="str">
            <v>Phillips Ave &amp; 79th St</v>
          </cell>
          <cell r="AH529">
            <v>43</v>
          </cell>
          <cell r="AI529">
            <v>5.8550000000104774</v>
          </cell>
        </row>
        <row r="530">
          <cell r="AG530" t="str">
            <v>Marquette Ave &amp; 89th St</v>
          </cell>
          <cell r="AH530">
            <v>43</v>
          </cell>
          <cell r="AI530">
            <v>3.1157754629675765</v>
          </cell>
        </row>
        <row r="531">
          <cell r="AG531" t="str">
            <v>Bosworth Ave &amp; Howard St</v>
          </cell>
          <cell r="AH531">
            <v>43</v>
          </cell>
          <cell r="AI531">
            <v>0.86488425924471812</v>
          </cell>
        </row>
        <row r="532">
          <cell r="AG532" t="str">
            <v>Eberhart Ave &amp; 91st St</v>
          </cell>
          <cell r="AH532">
            <v>42</v>
          </cell>
          <cell r="AI532">
            <v>1.2396990740671754</v>
          </cell>
        </row>
        <row r="533">
          <cell r="AG533" t="str">
            <v>Halsted St &amp; 104th St</v>
          </cell>
          <cell r="AH533">
            <v>42</v>
          </cell>
          <cell r="AI533">
            <v>0.94623842594592134</v>
          </cell>
        </row>
        <row r="534">
          <cell r="AG534" t="str">
            <v>Archer (Damen) Ave &amp; 37th St</v>
          </cell>
          <cell r="AH534">
            <v>42</v>
          </cell>
          <cell r="AI534">
            <v>0.86947916668577818</v>
          </cell>
        </row>
        <row r="535">
          <cell r="AG535" t="str">
            <v>Dodge Ave &amp; Church St</v>
          </cell>
          <cell r="AH535">
            <v>41</v>
          </cell>
          <cell r="AI535">
            <v>2.9761111111292848</v>
          </cell>
        </row>
        <row r="536">
          <cell r="AG536" t="str">
            <v>N Sheffield Ave &amp; W Wellington Ave</v>
          </cell>
          <cell r="AH536">
            <v>41</v>
          </cell>
          <cell r="AI536">
            <v>0.40571759262820706</v>
          </cell>
        </row>
        <row r="537">
          <cell r="AG537" t="str">
            <v>Cottage Grove Ave &amp; 83rd St</v>
          </cell>
          <cell r="AH537">
            <v>40</v>
          </cell>
          <cell r="AI537">
            <v>17.756458333329647</v>
          </cell>
        </row>
        <row r="538">
          <cell r="AG538" t="str">
            <v>Kedzie Ave &amp; Roosevelt Rd</v>
          </cell>
          <cell r="AH538">
            <v>40</v>
          </cell>
          <cell r="AI538">
            <v>2.3292013888858492</v>
          </cell>
        </row>
        <row r="539">
          <cell r="AG539" t="str">
            <v>Exchange Ave &amp; 79th St</v>
          </cell>
          <cell r="AH539">
            <v>40</v>
          </cell>
          <cell r="AI539">
            <v>1.4776157407468418</v>
          </cell>
        </row>
        <row r="540">
          <cell r="AG540" t="str">
            <v>Western Ave &amp; 111th St</v>
          </cell>
          <cell r="AH540">
            <v>39</v>
          </cell>
          <cell r="AI540">
            <v>3.8102199074128293</v>
          </cell>
        </row>
        <row r="541">
          <cell r="AG541" t="str">
            <v>Lincolnwood Dr &amp; Central St</v>
          </cell>
          <cell r="AH541">
            <v>38</v>
          </cell>
          <cell r="AI541">
            <v>1.2786689814674901</v>
          </cell>
        </row>
        <row r="542">
          <cell r="AG542" t="str">
            <v>Halsted St &amp; 73rd St</v>
          </cell>
          <cell r="AH542">
            <v>38</v>
          </cell>
          <cell r="AI542">
            <v>0.93550925925228512</v>
          </cell>
        </row>
        <row r="543">
          <cell r="AG543" t="str">
            <v>Clark St &amp; Jarvis Ave</v>
          </cell>
          <cell r="AH543">
            <v>38</v>
          </cell>
          <cell r="AI543">
            <v>0.84883101854211418</v>
          </cell>
        </row>
        <row r="544">
          <cell r="AG544" t="str">
            <v>Cicero Ave &amp; Lake St</v>
          </cell>
          <cell r="AH544">
            <v>37</v>
          </cell>
          <cell r="AI544">
            <v>2.0181481481486117</v>
          </cell>
        </row>
        <row r="545">
          <cell r="AG545" t="str">
            <v>Shields Ave &amp; 43rd St</v>
          </cell>
          <cell r="AH545">
            <v>37</v>
          </cell>
          <cell r="AI545">
            <v>0.74562500000320142</v>
          </cell>
        </row>
        <row r="546">
          <cell r="AG546" t="str">
            <v>Loomis St &amp; 89th St</v>
          </cell>
          <cell r="AH546">
            <v>36</v>
          </cell>
          <cell r="AI546">
            <v>1.5369791666598758</v>
          </cell>
        </row>
        <row r="547">
          <cell r="AG547" t="str">
            <v>MLK Jr Dr &amp; 56th St</v>
          </cell>
          <cell r="AH547">
            <v>36</v>
          </cell>
          <cell r="AI547">
            <v>1.0212152777603478</v>
          </cell>
        </row>
        <row r="548">
          <cell r="AG548" t="str">
            <v>Wentworth Ave &amp; 63rd St</v>
          </cell>
          <cell r="AH548">
            <v>36</v>
          </cell>
          <cell r="AI548">
            <v>0.4095254629428382</v>
          </cell>
        </row>
        <row r="549">
          <cell r="AG549" t="str">
            <v>Kilbourn Ave &amp; Milwaukee Ave</v>
          </cell>
          <cell r="AH549">
            <v>35</v>
          </cell>
          <cell r="AI549">
            <v>6.8376273148096516</v>
          </cell>
        </row>
        <row r="550">
          <cell r="AG550" t="str">
            <v>Central Park Ave &amp; Ogden Ave</v>
          </cell>
          <cell r="AH550">
            <v>35</v>
          </cell>
          <cell r="AI550">
            <v>0.74866898149048211</v>
          </cell>
        </row>
        <row r="551">
          <cell r="AG551" t="str">
            <v>Halsted St &amp; 18th St (Temp)</v>
          </cell>
          <cell r="AH551">
            <v>34</v>
          </cell>
          <cell r="AI551">
            <v>1.0749305555509636</v>
          </cell>
        </row>
        <row r="552">
          <cell r="AG552" t="str">
            <v>Damen Ave &amp; Coulter St</v>
          </cell>
          <cell r="AH552">
            <v>34</v>
          </cell>
          <cell r="AI552">
            <v>0.53398148147243774</v>
          </cell>
        </row>
        <row r="553">
          <cell r="AG553" t="str">
            <v>Burnham Greenway &amp; 105th St</v>
          </cell>
          <cell r="AH553">
            <v>33</v>
          </cell>
          <cell r="AI553">
            <v>2.4586805555518367</v>
          </cell>
        </row>
        <row r="554">
          <cell r="AG554" t="str">
            <v>Princeton Ave &amp; Garfield Blvd</v>
          </cell>
          <cell r="AH554">
            <v>33</v>
          </cell>
          <cell r="AI554">
            <v>0.97288194447901333</v>
          </cell>
        </row>
        <row r="555">
          <cell r="AG555" t="str">
            <v>Ellis Ave &amp; 83rd St</v>
          </cell>
          <cell r="AH555">
            <v>33</v>
          </cell>
          <cell r="AI555">
            <v>0.76614583333139308</v>
          </cell>
        </row>
        <row r="556">
          <cell r="AG556" t="str">
            <v>Lawndale Ave &amp; 111th St</v>
          </cell>
          <cell r="AH556">
            <v>33</v>
          </cell>
          <cell r="AI556">
            <v>0.74564814817131264</v>
          </cell>
        </row>
        <row r="557">
          <cell r="AG557" t="str">
            <v>MLK Jr Dr &amp; 63rd St</v>
          </cell>
          <cell r="AH557">
            <v>33</v>
          </cell>
          <cell r="AI557">
            <v>0.52987268520519137</v>
          </cell>
        </row>
        <row r="558">
          <cell r="AG558" t="str">
            <v>Eberhart Ave &amp; 131st St</v>
          </cell>
          <cell r="AH558">
            <v>32</v>
          </cell>
          <cell r="AI558">
            <v>12.570324074113159</v>
          </cell>
        </row>
        <row r="559">
          <cell r="AG559" t="str">
            <v>Damen Ave &amp; 59th St</v>
          </cell>
          <cell r="AH559">
            <v>32</v>
          </cell>
          <cell r="AI559">
            <v>2.8672337962852907</v>
          </cell>
        </row>
        <row r="560">
          <cell r="AG560" t="str">
            <v>Austin Blvd &amp; Madison St</v>
          </cell>
          <cell r="AH560">
            <v>32</v>
          </cell>
          <cell r="AI560">
            <v>2.3648611111057107</v>
          </cell>
        </row>
        <row r="561">
          <cell r="AG561" t="str">
            <v>State St &amp; 54th St</v>
          </cell>
          <cell r="AH561">
            <v>32</v>
          </cell>
          <cell r="AI561">
            <v>1.9776736111234641</v>
          </cell>
        </row>
        <row r="562">
          <cell r="AG562" t="str">
            <v>Elizabeth St &amp; 92nd St</v>
          </cell>
          <cell r="AH562">
            <v>32</v>
          </cell>
          <cell r="AI562">
            <v>1.2763888889021473</v>
          </cell>
        </row>
        <row r="563">
          <cell r="AG563" t="str">
            <v>Baltimore Ave &amp; 87th St</v>
          </cell>
          <cell r="AH563">
            <v>32</v>
          </cell>
          <cell r="AI563">
            <v>1.034039351863612</v>
          </cell>
        </row>
        <row r="564">
          <cell r="AG564" t="str">
            <v>Hale Ave &amp; 107th St</v>
          </cell>
          <cell r="AH564">
            <v>32</v>
          </cell>
          <cell r="AI564">
            <v>0.65835648148640757</v>
          </cell>
        </row>
        <row r="565">
          <cell r="AG565" t="str">
            <v>Hoyne Ave &amp; 47th St</v>
          </cell>
          <cell r="AH565">
            <v>32</v>
          </cell>
          <cell r="AI565">
            <v>0.51214120368967997</v>
          </cell>
        </row>
        <row r="566">
          <cell r="AG566" t="str">
            <v>Cottage Grove Ave &amp; 67th St</v>
          </cell>
          <cell r="AH566">
            <v>32</v>
          </cell>
          <cell r="AI566">
            <v>0.42249999996420229</v>
          </cell>
        </row>
        <row r="567">
          <cell r="AG567" t="str">
            <v>Pulaski Rd &amp; Lake St</v>
          </cell>
          <cell r="AH567">
            <v>31</v>
          </cell>
          <cell r="AI567">
            <v>1.8730208333436167</v>
          </cell>
        </row>
        <row r="568">
          <cell r="AG568" t="str">
            <v>Stony Island Ave &amp; 75th St</v>
          </cell>
          <cell r="AH568">
            <v>31</v>
          </cell>
          <cell r="AI568">
            <v>1.1498726851714309</v>
          </cell>
        </row>
        <row r="569">
          <cell r="AG569" t="str">
            <v>Torrence Ave &amp; 106th St</v>
          </cell>
          <cell r="AH569">
            <v>31</v>
          </cell>
          <cell r="AI569">
            <v>1.0945601852290565</v>
          </cell>
        </row>
        <row r="570">
          <cell r="AG570" t="str">
            <v>Western Ave &amp; 104th St</v>
          </cell>
          <cell r="AH570">
            <v>31</v>
          </cell>
          <cell r="AI570">
            <v>0.41415509262151318</v>
          </cell>
        </row>
        <row r="571">
          <cell r="AG571" t="str">
            <v>N Southport Ave &amp; W Newport Ave</v>
          </cell>
          <cell r="AH571">
            <v>31</v>
          </cell>
          <cell r="AI571">
            <v>0.32578703701437917</v>
          </cell>
        </row>
        <row r="572">
          <cell r="AG572" t="str">
            <v>Halsted St &amp; 111th St</v>
          </cell>
          <cell r="AH572">
            <v>30</v>
          </cell>
          <cell r="AI572">
            <v>1.672118055561441</v>
          </cell>
        </row>
        <row r="573">
          <cell r="AG573" t="str">
            <v>Houston Ave &amp; 92nd St</v>
          </cell>
          <cell r="AH573">
            <v>30</v>
          </cell>
          <cell r="AI573">
            <v>1.0234953703693463</v>
          </cell>
        </row>
        <row r="574">
          <cell r="AG574" t="str">
            <v>Vincennes Ave &amp; 104th St</v>
          </cell>
          <cell r="AH574">
            <v>30</v>
          </cell>
          <cell r="AI574">
            <v>0.57626157407503342</v>
          </cell>
        </row>
        <row r="575">
          <cell r="AG575" t="str">
            <v>Greenwood Ave &amp; 79th St</v>
          </cell>
          <cell r="AH575">
            <v>30</v>
          </cell>
          <cell r="AI575">
            <v>0.4980787036838592</v>
          </cell>
        </row>
        <row r="576">
          <cell r="AG576" t="str">
            <v>Central Park Blvd &amp; 5th Ave</v>
          </cell>
          <cell r="AH576">
            <v>30</v>
          </cell>
          <cell r="AI576">
            <v>0.4822222222428536</v>
          </cell>
        </row>
        <row r="577">
          <cell r="AG577" t="str">
            <v>Big Marsh Park</v>
          </cell>
          <cell r="AH577">
            <v>29</v>
          </cell>
          <cell r="AI577">
            <v>3.6997222222198616</v>
          </cell>
        </row>
        <row r="578">
          <cell r="AG578" t="str">
            <v>Pulaski Rd &amp; Congress Pkwy</v>
          </cell>
          <cell r="AH578">
            <v>28</v>
          </cell>
          <cell r="AI578">
            <v>1.4118518518662313</v>
          </cell>
        </row>
        <row r="579">
          <cell r="AG579" t="str">
            <v>Latrobe Ave &amp; Chicago Ave</v>
          </cell>
          <cell r="AH579">
            <v>27</v>
          </cell>
          <cell r="AI579">
            <v>1.7014814814756392</v>
          </cell>
        </row>
        <row r="580">
          <cell r="AG580" t="str">
            <v>State St &amp; Pershing Rd</v>
          </cell>
          <cell r="AH580">
            <v>27</v>
          </cell>
          <cell r="AI580">
            <v>0.83846064816316357</v>
          </cell>
        </row>
        <row r="581">
          <cell r="AG581" t="str">
            <v>Vernon Ave &amp; 75th St</v>
          </cell>
          <cell r="AH581">
            <v>27</v>
          </cell>
          <cell r="AI581">
            <v>0.75168981480965158</v>
          </cell>
        </row>
        <row r="582">
          <cell r="AG582" t="str">
            <v>Central Ave &amp; Madison St</v>
          </cell>
          <cell r="AH582">
            <v>27</v>
          </cell>
          <cell r="AI582">
            <v>0.60828703703737119</v>
          </cell>
        </row>
        <row r="583">
          <cell r="AG583" t="str">
            <v>California Ave &amp; 26th St</v>
          </cell>
          <cell r="AH583">
            <v>27</v>
          </cell>
          <cell r="AI583">
            <v>0.49855324075906537</v>
          </cell>
        </row>
        <row r="584">
          <cell r="AG584" t="str">
            <v>Ashland Ave &amp; 78th St</v>
          </cell>
          <cell r="AH584">
            <v>27</v>
          </cell>
          <cell r="AI584">
            <v>0.47398148148931796</v>
          </cell>
        </row>
        <row r="585">
          <cell r="AG585" t="str">
            <v>Wentworth Ave &amp; 104th St</v>
          </cell>
          <cell r="AH585">
            <v>26</v>
          </cell>
          <cell r="AI585">
            <v>1.9708680555704632</v>
          </cell>
        </row>
        <row r="586">
          <cell r="AG586" t="str">
            <v>Avenue O &amp; 118th St</v>
          </cell>
          <cell r="AH586">
            <v>26</v>
          </cell>
          <cell r="AI586">
            <v>0.69746527777169831</v>
          </cell>
        </row>
        <row r="587">
          <cell r="AG587" t="str">
            <v>Stony Island Ave &amp; South Chicago Ave</v>
          </cell>
          <cell r="AH587">
            <v>26</v>
          </cell>
          <cell r="AI587">
            <v>0.66040509258891689</v>
          </cell>
        </row>
        <row r="588">
          <cell r="AG588" t="str">
            <v>Central Ave &amp; Harrison St</v>
          </cell>
          <cell r="AH588">
            <v>26</v>
          </cell>
          <cell r="AI588">
            <v>0.51932870371092577</v>
          </cell>
        </row>
        <row r="589">
          <cell r="AG589" t="str">
            <v>Vincennes Ave &amp; 75th St</v>
          </cell>
          <cell r="AH589">
            <v>25</v>
          </cell>
          <cell r="AI589">
            <v>4.7073148148192558</v>
          </cell>
        </row>
        <row r="590">
          <cell r="AG590" t="str">
            <v>Jeffery Blvd &amp; 76th St</v>
          </cell>
          <cell r="AH590">
            <v>25</v>
          </cell>
          <cell r="AI590">
            <v>1.3111226851906395</v>
          </cell>
        </row>
        <row r="591">
          <cell r="AG591" t="str">
            <v>Dodge Ave &amp; Main St</v>
          </cell>
          <cell r="AH591">
            <v>25</v>
          </cell>
          <cell r="AI591">
            <v>0.97767361111618811</v>
          </cell>
        </row>
        <row r="592">
          <cell r="AG592" t="str">
            <v>Stony Island Ave &amp; 82nd St</v>
          </cell>
          <cell r="AH592">
            <v>25</v>
          </cell>
          <cell r="AI592">
            <v>0.55741898146516178</v>
          </cell>
        </row>
        <row r="593">
          <cell r="AG593" t="str">
            <v>Sacramento Blvd &amp; Franklin Blvd</v>
          </cell>
          <cell r="AH593">
            <v>25</v>
          </cell>
          <cell r="AI593">
            <v>0.51458333333721384</v>
          </cell>
        </row>
        <row r="594">
          <cell r="AG594" t="str">
            <v>Central Ave &amp; Chicago Ave</v>
          </cell>
          <cell r="AH594">
            <v>25</v>
          </cell>
          <cell r="AI594">
            <v>0.32556712962832535</v>
          </cell>
        </row>
        <row r="595">
          <cell r="AG595" t="str">
            <v>South Chicago Ave &amp; 83rd St</v>
          </cell>
          <cell r="AH595">
            <v>25</v>
          </cell>
          <cell r="AI595">
            <v>0.25671296297514345</v>
          </cell>
        </row>
        <row r="596">
          <cell r="AG596" t="str">
            <v>Kedzie Ave &amp; 21st St</v>
          </cell>
          <cell r="AH596">
            <v>24</v>
          </cell>
          <cell r="AI596">
            <v>1.8323726851667743</v>
          </cell>
        </row>
        <row r="597">
          <cell r="AG597" t="str">
            <v>Perry Ave &amp; 69th St</v>
          </cell>
          <cell r="AH597">
            <v>24</v>
          </cell>
          <cell r="AI597">
            <v>1.5085532407392748</v>
          </cell>
        </row>
        <row r="598">
          <cell r="AG598" t="str">
            <v>Yates Blvd &amp; 75th St</v>
          </cell>
          <cell r="AH598">
            <v>24</v>
          </cell>
          <cell r="AI598">
            <v>1.4262037037187838</v>
          </cell>
        </row>
        <row r="599">
          <cell r="AG599" t="str">
            <v>East End Ave &amp; 87th St</v>
          </cell>
          <cell r="AH599">
            <v>24</v>
          </cell>
          <cell r="AI599">
            <v>0.76907407407998107</v>
          </cell>
        </row>
        <row r="600">
          <cell r="AG600" t="str">
            <v>Rhodes Ave &amp; 71st St</v>
          </cell>
          <cell r="AH600">
            <v>24</v>
          </cell>
          <cell r="AI600">
            <v>0.71903935184673173</v>
          </cell>
        </row>
        <row r="601">
          <cell r="AG601" t="str">
            <v>Laramie Ave &amp; Kinzie St</v>
          </cell>
          <cell r="AH601">
            <v>24</v>
          </cell>
          <cell r="AI601">
            <v>0.708321759258979</v>
          </cell>
        </row>
        <row r="602">
          <cell r="AG602" t="str">
            <v>Halsted St &amp; 78th St</v>
          </cell>
          <cell r="AH602">
            <v>24</v>
          </cell>
          <cell r="AI602">
            <v>0.57862268519238569</v>
          </cell>
        </row>
        <row r="603">
          <cell r="AG603" t="str">
            <v>Ashland Ave &amp; 63rd St</v>
          </cell>
          <cell r="AH603">
            <v>23</v>
          </cell>
          <cell r="AI603">
            <v>3.3109374999839929</v>
          </cell>
        </row>
        <row r="604">
          <cell r="AG604" t="str">
            <v>Oglesby Ave &amp; 100th St</v>
          </cell>
          <cell r="AH604">
            <v>23</v>
          </cell>
          <cell r="AI604">
            <v>0.80701388887246139</v>
          </cell>
        </row>
        <row r="605">
          <cell r="AG605" t="str">
            <v>Commercial Ave &amp; 130th St</v>
          </cell>
          <cell r="AH605">
            <v>23</v>
          </cell>
          <cell r="AI605">
            <v>0.76083333331916947</v>
          </cell>
        </row>
        <row r="606">
          <cell r="AG606" t="str">
            <v>Yates Blvd &amp; 93rd St</v>
          </cell>
          <cell r="AH606">
            <v>23</v>
          </cell>
          <cell r="AI606">
            <v>0.56697916667326353</v>
          </cell>
        </row>
        <row r="607">
          <cell r="AG607" t="str">
            <v>May St &amp; 69th St</v>
          </cell>
          <cell r="AH607">
            <v>23</v>
          </cell>
          <cell r="AI607">
            <v>0.45365740740817273</v>
          </cell>
        </row>
        <row r="608">
          <cell r="AG608" t="str">
            <v>Ashland Ave &amp; McDowell Ave</v>
          </cell>
          <cell r="AH608">
            <v>23</v>
          </cell>
          <cell r="AI608">
            <v>0.44773148147942265</v>
          </cell>
        </row>
        <row r="609">
          <cell r="AG609" t="str">
            <v>California Ave &amp; 23rd Pl</v>
          </cell>
          <cell r="AH609">
            <v>22</v>
          </cell>
          <cell r="AI609">
            <v>0.90952546295011416</v>
          </cell>
        </row>
        <row r="610">
          <cell r="AG610" t="str">
            <v>Cottage Grove Ave &amp; 71st St</v>
          </cell>
          <cell r="AH610">
            <v>22</v>
          </cell>
          <cell r="AI610">
            <v>0.78502314812067198</v>
          </cell>
        </row>
        <row r="611">
          <cell r="AG611" t="str">
            <v>Halsted St &amp; 96th St</v>
          </cell>
          <cell r="AH611">
            <v>22</v>
          </cell>
          <cell r="AI611">
            <v>0.5253472222466371</v>
          </cell>
        </row>
        <row r="612">
          <cell r="AG612" t="str">
            <v>Millard Ave &amp; 26th St</v>
          </cell>
          <cell r="AH612">
            <v>22</v>
          </cell>
          <cell r="AI612">
            <v>0.35208333332411712</v>
          </cell>
        </row>
        <row r="613">
          <cell r="AG613" t="str">
            <v>Kedzie Ave &amp; Harrison St</v>
          </cell>
          <cell r="AH613">
            <v>21</v>
          </cell>
          <cell r="AI613">
            <v>6.5025347222108394</v>
          </cell>
        </row>
        <row r="614">
          <cell r="AG614" t="str">
            <v>Central Park Ave &amp; 24th St</v>
          </cell>
          <cell r="AH614">
            <v>21</v>
          </cell>
          <cell r="AI614">
            <v>0.32496527778130258</v>
          </cell>
        </row>
        <row r="615">
          <cell r="AG615" t="str">
            <v>Homewood Ave &amp; 115th St</v>
          </cell>
          <cell r="AH615">
            <v>20</v>
          </cell>
          <cell r="AI615">
            <v>4.2539930555576575</v>
          </cell>
        </row>
        <row r="616">
          <cell r="AG616" t="str">
            <v>Austin Blvd &amp; Chicago Ave</v>
          </cell>
          <cell r="AH616">
            <v>20</v>
          </cell>
          <cell r="AI616">
            <v>1.4499189815105638</v>
          </cell>
        </row>
        <row r="617">
          <cell r="AG617" t="str">
            <v>Spaulding Ave &amp; 16th St</v>
          </cell>
          <cell r="AH617">
            <v>20</v>
          </cell>
          <cell r="AI617">
            <v>0.41734953701961786</v>
          </cell>
        </row>
        <row r="618">
          <cell r="AG618" t="str">
            <v>Albany Ave &amp; 26th St</v>
          </cell>
          <cell r="AH618">
            <v>19</v>
          </cell>
          <cell r="AI618">
            <v>1.5068171296225046</v>
          </cell>
        </row>
        <row r="619">
          <cell r="AG619" t="str">
            <v>Stewart Ave &amp; 63rd St</v>
          </cell>
          <cell r="AH619">
            <v>19</v>
          </cell>
          <cell r="AI619">
            <v>1.3130439814922283</v>
          </cell>
        </row>
        <row r="620">
          <cell r="AG620" t="str">
            <v>Ewing Ave &amp; Burnham Greenway</v>
          </cell>
          <cell r="AH620">
            <v>19</v>
          </cell>
          <cell r="AI620">
            <v>0.58479166665347293</v>
          </cell>
        </row>
        <row r="621">
          <cell r="AG621" t="str">
            <v>Indiana Ave &amp; 103rd St</v>
          </cell>
          <cell r="AH621">
            <v>19</v>
          </cell>
          <cell r="AI621">
            <v>0.24271990741544869</v>
          </cell>
        </row>
        <row r="622">
          <cell r="AG622" t="str">
            <v>Laramie Ave &amp; Madison St</v>
          </cell>
          <cell r="AH622">
            <v>18</v>
          </cell>
          <cell r="AI622">
            <v>9.3093981481506489</v>
          </cell>
        </row>
        <row r="623">
          <cell r="AG623" t="str">
            <v>Cicero Ave &amp; Quincy St</v>
          </cell>
          <cell r="AH623">
            <v>18</v>
          </cell>
          <cell r="AI623">
            <v>4.9237152777714073</v>
          </cell>
        </row>
        <row r="624">
          <cell r="AG624" t="str">
            <v>Clyde Ave &amp; 87th St</v>
          </cell>
          <cell r="AH624">
            <v>18</v>
          </cell>
          <cell r="AI624">
            <v>1.5478703703556675</v>
          </cell>
        </row>
        <row r="625">
          <cell r="AG625" t="str">
            <v>Vernon Ave &amp; 79th St</v>
          </cell>
          <cell r="AH625">
            <v>18</v>
          </cell>
          <cell r="AI625">
            <v>1.4500462962823804</v>
          </cell>
        </row>
        <row r="626">
          <cell r="AG626" t="str">
            <v>Dauphin Ave &amp; 103rd St</v>
          </cell>
          <cell r="AH626">
            <v>18</v>
          </cell>
          <cell r="AI626">
            <v>0.68565972222131677</v>
          </cell>
        </row>
        <row r="627">
          <cell r="AG627" t="str">
            <v>Loomis Blvd &amp; 84th St</v>
          </cell>
          <cell r="AH627">
            <v>18</v>
          </cell>
          <cell r="AI627">
            <v>0.54253472220443655</v>
          </cell>
        </row>
        <row r="628">
          <cell r="AG628" t="str">
            <v>Ada St &amp; 113th St</v>
          </cell>
          <cell r="AH628">
            <v>18</v>
          </cell>
          <cell r="AI628">
            <v>0.4912615740831825</v>
          </cell>
        </row>
        <row r="629">
          <cell r="AG629" t="str">
            <v>Halsted &amp; 63rd - Kennedy-King Vaccination Site</v>
          </cell>
          <cell r="AH629">
            <v>18</v>
          </cell>
          <cell r="AI629">
            <v>0.32142361109436024</v>
          </cell>
        </row>
        <row r="630">
          <cell r="AG630" t="str">
            <v>Evans Ave &amp; 75th St</v>
          </cell>
          <cell r="AH630">
            <v>18</v>
          </cell>
          <cell r="AI630">
            <v>0.23675925926363561</v>
          </cell>
        </row>
        <row r="631">
          <cell r="AG631" t="str">
            <v>Commercial Ave &amp; 83rd St</v>
          </cell>
          <cell r="AH631">
            <v>17</v>
          </cell>
          <cell r="AI631">
            <v>0.79210648148000473</v>
          </cell>
        </row>
        <row r="632">
          <cell r="AG632" t="str">
            <v>Fairfield Ave &amp; Roosevelt Rd</v>
          </cell>
          <cell r="AH632">
            <v>17</v>
          </cell>
          <cell r="AI632">
            <v>0.67575231482624076</v>
          </cell>
        </row>
        <row r="633">
          <cell r="AG633" t="str">
            <v>Michigan Ave &amp; 71st St</v>
          </cell>
          <cell r="AH633">
            <v>17</v>
          </cell>
          <cell r="AI633">
            <v>0.48402777776937</v>
          </cell>
        </row>
        <row r="634">
          <cell r="AG634" t="str">
            <v>Kedzie Ave &amp; 24th St</v>
          </cell>
          <cell r="AH634">
            <v>17</v>
          </cell>
          <cell r="AI634">
            <v>0.39403935187146999</v>
          </cell>
        </row>
        <row r="635">
          <cell r="AG635" t="str">
            <v>Ashland Ave &amp; Pershing Rd</v>
          </cell>
          <cell r="AH635">
            <v>17</v>
          </cell>
          <cell r="AI635">
            <v>0.33849537037167465</v>
          </cell>
        </row>
        <row r="636">
          <cell r="AG636" t="str">
            <v>Marshfield Ave &amp; 44th St</v>
          </cell>
          <cell r="AH636">
            <v>17</v>
          </cell>
          <cell r="AI636">
            <v>0.32708333331538597</v>
          </cell>
        </row>
        <row r="637">
          <cell r="AG637" t="str">
            <v>Summit Ave &amp; 86th St</v>
          </cell>
          <cell r="AH637">
            <v>17</v>
          </cell>
          <cell r="AI637">
            <v>0.20725694442808162</v>
          </cell>
        </row>
        <row r="638">
          <cell r="AG638" t="str">
            <v>Constance Ave &amp; 95th St</v>
          </cell>
          <cell r="AH638">
            <v>16</v>
          </cell>
          <cell r="AI638">
            <v>0.40451388887595385</v>
          </cell>
        </row>
        <row r="639">
          <cell r="AG639" t="str">
            <v>Calumet Ave &amp; 71st St</v>
          </cell>
          <cell r="AH639">
            <v>15</v>
          </cell>
          <cell r="AI639">
            <v>0.5775578703469364</v>
          </cell>
        </row>
        <row r="640">
          <cell r="AG640" t="str">
            <v>Hermitage Ave &amp; Polk St</v>
          </cell>
          <cell r="AH640">
            <v>15</v>
          </cell>
          <cell r="AI640">
            <v>0.37762731481780065</v>
          </cell>
        </row>
        <row r="641">
          <cell r="AG641" t="str">
            <v>Woodlawn &amp; 103rd - Olive Harvey Vaccination Site</v>
          </cell>
          <cell r="AH641">
            <v>15</v>
          </cell>
          <cell r="AI641">
            <v>0.3423148148067412</v>
          </cell>
        </row>
        <row r="642">
          <cell r="AG642" t="str">
            <v>Cottage Grove Ave &amp; 78th St</v>
          </cell>
          <cell r="AH642">
            <v>14</v>
          </cell>
          <cell r="AI642">
            <v>1.2932291666584206</v>
          </cell>
        </row>
        <row r="643">
          <cell r="AG643" t="str">
            <v>Major Taylor Trail &amp; 124th St</v>
          </cell>
          <cell r="AH643">
            <v>14</v>
          </cell>
          <cell r="AI643">
            <v>0.52474537038506242</v>
          </cell>
        </row>
        <row r="644">
          <cell r="AG644" t="str">
            <v>Ashland Ave &amp; 50th St</v>
          </cell>
          <cell r="AH644">
            <v>14</v>
          </cell>
          <cell r="AI644">
            <v>0.33668981480150251</v>
          </cell>
        </row>
        <row r="645">
          <cell r="AG645" t="str">
            <v>Ashland Ave &amp; Garfield Blvd</v>
          </cell>
          <cell r="AH645">
            <v>14</v>
          </cell>
          <cell r="AI645">
            <v>0.26893518520228099</v>
          </cell>
        </row>
        <row r="646">
          <cell r="AG646" t="str">
            <v>Cicero Ave &amp; Grace St</v>
          </cell>
          <cell r="AH646">
            <v>14</v>
          </cell>
          <cell r="AI646">
            <v>0.21329861109552439</v>
          </cell>
        </row>
        <row r="647">
          <cell r="AG647" t="str">
            <v>Lavergne &amp; Fullerton</v>
          </cell>
          <cell r="AH647">
            <v>14</v>
          </cell>
          <cell r="AI647">
            <v>0.20563657407910796</v>
          </cell>
        </row>
        <row r="648">
          <cell r="AG648" t="str">
            <v>Eggleston Ave &amp; 69th St</v>
          </cell>
          <cell r="AH648">
            <v>13</v>
          </cell>
          <cell r="AI648">
            <v>7.1628356481378432</v>
          </cell>
        </row>
        <row r="649">
          <cell r="AG649" t="str">
            <v>Wabash Ave &amp; 83rd St</v>
          </cell>
          <cell r="AH649">
            <v>13</v>
          </cell>
          <cell r="AI649">
            <v>1.5321990740703768</v>
          </cell>
        </row>
        <row r="650">
          <cell r="AG650" t="str">
            <v>Lawndale Ave &amp; 16th St</v>
          </cell>
          <cell r="AH650">
            <v>13</v>
          </cell>
          <cell r="AI650">
            <v>0.47576388889137888</v>
          </cell>
        </row>
        <row r="651">
          <cell r="AG651" t="str">
            <v>Ashland Ave &amp; 66th St</v>
          </cell>
          <cell r="AH651">
            <v>13</v>
          </cell>
          <cell r="AI651">
            <v>0.46452546296495711</v>
          </cell>
        </row>
        <row r="652">
          <cell r="AG652" t="str">
            <v>Kostner Ave &amp; Lake St</v>
          </cell>
          <cell r="AH652">
            <v>12</v>
          </cell>
          <cell r="AI652">
            <v>2.0692013888838119</v>
          </cell>
        </row>
        <row r="653">
          <cell r="AG653" t="str">
            <v>MLK Jr Dr &amp; 83rd St</v>
          </cell>
          <cell r="AH653">
            <v>12</v>
          </cell>
          <cell r="AI653">
            <v>1.4529629629760166</v>
          </cell>
        </row>
        <row r="654">
          <cell r="AG654" t="str">
            <v>Racine Ave &amp; Garfield Blvd</v>
          </cell>
          <cell r="AH654">
            <v>12</v>
          </cell>
          <cell r="AI654">
            <v>1.4295023148079053</v>
          </cell>
        </row>
        <row r="655">
          <cell r="AG655" t="str">
            <v>Commercial Ave &amp; 100th St</v>
          </cell>
          <cell r="AH655">
            <v>12</v>
          </cell>
          <cell r="AI655">
            <v>0.42384259259415558</v>
          </cell>
        </row>
        <row r="656">
          <cell r="AG656" t="str">
            <v>Stony Island Ave &amp; 90th St</v>
          </cell>
          <cell r="AH656">
            <v>12</v>
          </cell>
          <cell r="AI656">
            <v>0.33184027778042946</v>
          </cell>
        </row>
        <row r="657">
          <cell r="AG657" t="str">
            <v>Maryland Ave &amp; 104th St</v>
          </cell>
          <cell r="AH657">
            <v>12</v>
          </cell>
          <cell r="AI657">
            <v>0.22393518518947531</v>
          </cell>
        </row>
        <row r="658">
          <cell r="AG658" t="str">
            <v>Elizabeth St &amp; 47th St</v>
          </cell>
          <cell r="AH658">
            <v>12</v>
          </cell>
          <cell r="AI658">
            <v>0.22067129630886484</v>
          </cell>
        </row>
        <row r="659">
          <cell r="AG659" t="str">
            <v>Michigan Ave &amp; 114th St</v>
          </cell>
          <cell r="AH659">
            <v>11</v>
          </cell>
          <cell r="AI659">
            <v>1.5935300925993943</v>
          </cell>
        </row>
        <row r="660">
          <cell r="AG660" t="str">
            <v>Vernon Ave &amp; 107th St</v>
          </cell>
          <cell r="AH660">
            <v>11</v>
          </cell>
          <cell r="AI660">
            <v>1.2094560185214505</v>
          </cell>
        </row>
        <row r="661">
          <cell r="AG661" t="str">
            <v>Homan Ave &amp; Fillmore St</v>
          </cell>
          <cell r="AH661">
            <v>11</v>
          </cell>
          <cell r="AI661">
            <v>0.53019675925315823</v>
          </cell>
        </row>
        <row r="662">
          <cell r="AG662" t="str">
            <v>Tripp Ave &amp; 15th St</v>
          </cell>
          <cell r="AH662">
            <v>11</v>
          </cell>
          <cell r="AI662">
            <v>0.44666666666307719</v>
          </cell>
        </row>
        <row r="663">
          <cell r="AG663" t="str">
            <v>Seeley Ave &amp; Garfield Blvd</v>
          </cell>
          <cell r="AH663">
            <v>11</v>
          </cell>
          <cell r="AI663">
            <v>0.41677083333343035</v>
          </cell>
        </row>
        <row r="664">
          <cell r="AG664" t="str">
            <v>Bradley Park</v>
          </cell>
          <cell r="AH664">
            <v>11</v>
          </cell>
          <cell r="AI664">
            <v>0.36023148147796746</v>
          </cell>
        </row>
        <row r="665">
          <cell r="AG665" t="str">
            <v>Central Park Ave &amp; Douglas Blvd</v>
          </cell>
          <cell r="AH665">
            <v>11</v>
          </cell>
          <cell r="AI665">
            <v>0.24641203705687076</v>
          </cell>
        </row>
        <row r="666">
          <cell r="AG666" t="str">
            <v>Kostner Ave &amp; Adams St</v>
          </cell>
          <cell r="AH666">
            <v>11</v>
          </cell>
          <cell r="AI666">
            <v>0.22761574074684177</v>
          </cell>
        </row>
        <row r="667">
          <cell r="AG667" t="str">
            <v>Lamon Ave &amp; Belmont Ave</v>
          </cell>
          <cell r="AH667">
            <v>11</v>
          </cell>
          <cell r="AI667">
            <v>0.19373842593631707</v>
          </cell>
        </row>
        <row r="668">
          <cell r="AG668" t="str">
            <v>N Carpenter St &amp; W Lake St</v>
          </cell>
          <cell r="AH668">
            <v>11</v>
          </cell>
          <cell r="AI668">
            <v>9.076388890389353E-2</v>
          </cell>
        </row>
        <row r="669">
          <cell r="AG669" t="str">
            <v>Karlov Ave &amp; Madison St</v>
          </cell>
          <cell r="AH669">
            <v>10</v>
          </cell>
          <cell r="AI669">
            <v>4.6280671296190121</v>
          </cell>
        </row>
        <row r="670">
          <cell r="AG670" t="str">
            <v>Phillips Ave &amp; 83rd St</v>
          </cell>
          <cell r="AH670">
            <v>10</v>
          </cell>
          <cell r="AI670">
            <v>1.1739814814936835</v>
          </cell>
        </row>
        <row r="671">
          <cell r="AG671" t="str">
            <v>Damen Ave &amp; 51st St</v>
          </cell>
          <cell r="AH671">
            <v>10</v>
          </cell>
          <cell r="AI671">
            <v>0.45929398148291511</v>
          </cell>
        </row>
        <row r="672">
          <cell r="AG672" t="str">
            <v>W 103rd St &amp; S Avers Ave</v>
          </cell>
          <cell r="AH672">
            <v>10</v>
          </cell>
          <cell r="AI672">
            <v>0.40951388888788642</v>
          </cell>
        </row>
        <row r="673">
          <cell r="AG673" t="str">
            <v>Ashland Ave &amp; 74th St</v>
          </cell>
          <cell r="AH673">
            <v>10</v>
          </cell>
          <cell r="AI673">
            <v>0.23714120371732861</v>
          </cell>
        </row>
        <row r="674">
          <cell r="AG674" t="str">
            <v>Meade Ave &amp; Diversey Ave</v>
          </cell>
          <cell r="AH674">
            <v>10</v>
          </cell>
          <cell r="AI674">
            <v>0.1800925926072523</v>
          </cell>
        </row>
        <row r="675">
          <cell r="AG675" t="str">
            <v>Kedzie Ave &amp; 104th St</v>
          </cell>
          <cell r="AH675">
            <v>10</v>
          </cell>
          <cell r="AI675">
            <v>0.17346064814773854</v>
          </cell>
        </row>
        <row r="676">
          <cell r="AG676" t="str">
            <v>Halsted St &amp; 56th St</v>
          </cell>
          <cell r="AH676">
            <v>9</v>
          </cell>
          <cell r="AI676">
            <v>0.39498842592729488</v>
          </cell>
        </row>
        <row r="677">
          <cell r="AG677" t="str">
            <v>Throop St &amp; 52nd St</v>
          </cell>
          <cell r="AH677">
            <v>9</v>
          </cell>
          <cell r="AI677">
            <v>0.17060185183800058</v>
          </cell>
        </row>
        <row r="678">
          <cell r="AG678" t="str">
            <v>Kilpatrick Ave &amp; Parker Ave</v>
          </cell>
          <cell r="AH678">
            <v>9</v>
          </cell>
          <cell r="AI678">
            <v>8.4444444444670808E-2</v>
          </cell>
        </row>
        <row r="679">
          <cell r="AG679" t="str">
            <v>Avenue O &amp; 134th St</v>
          </cell>
          <cell r="AH679">
            <v>8</v>
          </cell>
          <cell r="AI679">
            <v>0.43370370369666489</v>
          </cell>
        </row>
        <row r="680">
          <cell r="AG680" t="str">
            <v>Avenue L &amp; 114th St</v>
          </cell>
          <cell r="AH680">
            <v>8</v>
          </cell>
          <cell r="AI680">
            <v>0.26063657408667495</v>
          </cell>
        </row>
        <row r="681">
          <cell r="AG681" t="str">
            <v>Halsted St &amp; 59th St</v>
          </cell>
          <cell r="AH681">
            <v>8</v>
          </cell>
          <cell r="AI681">
            <v>0.19179398148844484</v>
          </cell>
        </row>
        <row r="682">
          <cell r="AG682" t="str">
            <v>Woodlawn Ave &amp; 75th St</v>
          </cell>
          <cell r="AH682">
            <v>8</v>
          </cell>
          <cell r="AI682">
            <v>0.13603009259531973</v>
          </cell>
        </row>
        <row r="683">
          <cell r="AG683" t="str">
            <v>Carpenter St &amp; 63rd St</v>
          </cell>
          <cell r="AH683">
            <v>7</v>
          </cell>
          <cell r="AI683">
            <v>3.5975462962960592</v>
          </cell>
        </row>
        <row r="684">
          <cell r="AG684" t="str">
            <v>Kedzie Ave &amp; 110th St</v>
          </cell>
          <cell r="AH684">
            <v>7</v>
          </cell>
          <cell r="AI684">
            <v>0.21718749999854481</v>
          </cell>
        </row>
        <row r="685">
          <cell r="AG685" t="str">
            <v>South Chicago Ave &amp; Elliot Ave</v>
          </cell>
          <cell r="AH685">
            <v>7</v>
          </cell>
          <cell r="AI685">
            <v>0.19192129629664123</v>
          </cell>
        </row>
        <row r="686">
          <cell r="AG686" t="str">
            <v>Halsted St &amp; 51st St</v>
          </cell>
          <cell r="AH686">
            <v>7</v>
          </cell>
          <cell r="AI686">
            <v>0.13289351851562969</v>
          </cell>
        </row>
        <row r="687">
          <cell r="AG687" t="str">
            <v>S Michigan Ave &amp; E 118th St</v>
          </cell>
          <cell r="AH687">
            <v>7</v>
          </cell>
          <cell r="AI687">
            <v>5.041666667239042E-2</v>
          </cell>
        </row>
        <row r="688">
          <cell r="AG688" t="str">
            <v>Bennett Ave &amp; 79th St</v>
          </cell>
          <cell r="AH688">
            <v>6</v>
          </cell>
          <cell r="AI688">
            <v>1.2729629629611736</v>
          </cell>
        </row>
        <row r="689">
          <cell r="AG689" t="str">
            <v>Cicero Ave &amp; Flournoy St</v>
          </cell>
          <cell r="AH689">
            <v>6</v>
          </cell>
          <cell r="AI689">
            <v>0.25408564814279089</v>
          </cell>
        </row>
        <row r="690">
          <cell r="AG690" t="str">
            <v>Marshfield Ave &amp; 59th St</v>
          </cell>
          <cell r="AH690">
            <v>6</v>
          </cell>
          <cell r="AI690">
            <v>0.14715277777577285</v>
          </cell>
        </row>
        <row r="691">
          <cell r="AG691" t="str">
            <v>Morgan St &amp; Pershing Rd</v>
          </cell>
          <cell r="AH691">
            <v>6</v>
          </cell>
          <cell r="AI691">
            <v>0.11159722221054835</v>
          </cell>
        </row>
        <row r="692">
          <cell r="AG692" t="str">
            <v>N Paulina St &amp; Lincoln Ave</v>
          </cell>
          <cell r="AH692">
            <v>6</v>
          </cell>
          <cell r="AI692">
            <v>4.4918981482624076E-2</v>
          </cell>
        </row>
        <row r="693">
          <cell r="AG693" t="str">
            <v>Western &amp; 28th - Velasquez Institute Vaccination Site</v>
          </cell>
          <cell r="AH693">
            <v>5</v>
          </cell>
          <cell r="AI693">
            <v>0.8370370370321325</v>
          </cell>
        </row>
        <row r="694">
          <cell r="AG694" t="str">
            <v>Hegewisch Metra Station</v>
          </cell>
          <cell r="AH694">
            <v>5</v>
          </cell>
          <cell r="AI694">
            <v>0.16258101852145046</v>
          </cell>
        </row>
        <row r="695">
          <cell r="AG695" t="str">
            <v>Kenton Ave &amp; Madison St</v>
          </cell>
          <cell r="AH695">
            <v>5</v>
          </cell>
          <cell r="AI695">
            <v>0.13508101851766696</v>
          </cell>
        </row>
        <row r="696">
          <cell r="AG696" t="str">
            <v>Long Ave &amp; Belmont Ave</v>
          </cell>
          <cell r="AH696">
            <v>5</v>
          </cell>
          <cell r="AI696">
            <v>9.8912037035916001E-2</v>
          </cell>
        </row>
        <row r="697">
          <cell r="AG697" t="str">
            <v>State St &amp; 76th St</v>
          </cell>
          <cell r="AH697">
            <v>5</v>
          </cell>
          <cell r="AI697">
            <v>9.7037037019617856E-2</v>
          </cell>
        </row>
        <row r="698">
          <cell r="AG698" t="str">
            <v>Halsted St &amp; 69th St</v>
          </cell>
          <cell r="AH698">
            <v>5</v>
          </cell>
          <cell r="AI698">
            <v>5.3356481475930195E-2</v>
          </cell>
        </row>
        <row r="699">
          <cell r="AG699" t="str">
            <v>DIVVY CASSETTE REPAIR MOBILE STATION</v>
          </cell>
          <cell r="AH699">
            <v>4</v>
          </cell>
          <cell r="AI699">
            <v>0.26201388888148358</v>
          </cell>
        </row>
        <row r="700">
          <cell r="AG700" t="str">
            <v>S Aberdeen St &amp; W 106th St</v>
          </cell>
          <cell r="AH700">
            <v>4</v>
          </cell>
          <cell r="AI700">
            <v>0.2561921296219225</v>
          </cell>
        </row>
        <row r="701">
          <cell r="AG701" t="str">
            <v>Chicago State University</v>
          </cell>
          <cell r="AH701">
            <v>4</v>
          </cell>
          <cell r="AI701">
            <v>3.7164351844694465E-2</v>
          </cell>
        </row>
        <row r="702">
          <cell r="AG702" t="str">
            <v>Kildare Ave &amp; 26th St</v>
          </cell>
          <cell r="AH702">
            <v>3</v>
          </cell>
          <cell r="AI702">
            <v>7.6423611113568768E-2</v>
          </cell>
        </row>
        <row r="703">
          <cell r="AG703" t="str">
            <v>Greenwood Ave &amp; 91st St</v>
          </cell>
          <cell r="AH703">
            <v>3</v>
          </cell>
          <cell r="AI703">
            <v>6.90393518525525E-2</v>
          </cell>
        </row>
        <row r="704">
          <cell r="AG704" t="str">
            <v>Racine Ave &amp; 61st St</v>
          </cell>
          <cell r="AH704">
            <v>3</v>
          </cell>
          <cell r="AI704">
            <v>5.6122685193258803E-2</v>
          </cell>
        </row>
        <row r="705">
          <cell r="AG705" t="str">
            <v>Elizabeth St &amp; 59th St</v>
          </cell>
          <cell r="AH705">
            <v>3</v>
          </cell>
          <cell r="AI705">
            <v>5.3101851852261461E-2</v>
          </cell>
        </row>
        <row r="706">
          <cell r="AG706" t="str">
            <v>Hampden Ct &amp; Diversey Ave</v>
          </cell>
          <cell r="AH706">
            <v>3</v>
          </cell>
          <cell r="AI706">
            <v>3.9467592592700385E-2</v>
          </cell>
        </row>
        <row r="707">
          <cell r="AG707" t="str">
            <v>W Washington Blvd &amp; N Peoria St</v>
          </cell>
          <cell r="AH707">
            <v>3</v>
          </cell>
          <cell r="AI707">
            <v>3.4224537033878732E-2</v>
          </cell>
        </row>
        <row r="708">
          <cell r="AG708" t="str">
            <v>Tripp Ave &amp; 31st St</v>
          </cell>
          <cell r="AH708">
            <v>3</v>
          </cell>
          <cell r="AI708">
            <v>2.7870370366144925E-2</v>
          </cell>
        </row>
        <row r="709">
          <cell r="AG709" t="str">
            <v>Laramie Ave &amp; Gladys Ave</v>
          </cell>
          <cell r="AH709">
            <v>2</v>
          </cell>
          <cell r="AI709">
            <v>5.8333333334303461E-2</v>
          </cell>
        </row>
        <row r="710">
          <cell r="AG710" t="str">
            <v>Keeler Ave &amp; Roosevelt Rd</v>
          </cell>
          <cell r="AH710">
            <v>2</v>
          </cell>
          <cell r="AI710">
            <v>1.3472222221025731E-2</v>
          </cell>
        </row>
        <row r="711">
          <cell r="AG711" t="str">
            <v>Racine Ave &amp; 65th St</v>
          </cell>
          <cell r="AH711">
            <v>1</v>
          </cell>
          <cell r="AI711">
            <v>0.30254629629052943</v>
          </cell>
        </row>
        <row r="712">
          <cell r="AG712" t="str">
            <v>Central Ave &amp; Parker Ave</v>
          </cell>
          <cell r="AH712">
            <v>1</v>
          </cell>
          <cell r="AI712">
            <v>1.9270833334303461E-2</v>
          </cell>
        </row>
        <row r="713">
          <cell r="AG713" t="str">
            <v>Parkside Ave &amp; Armitage Ave</v>
          </cell>
          <cell r="AH713">
            <v>1</v>
          </cell>
          <cell r="AI713">
            <v>1.7858796294603962E-2</v>
          </cell>
        </row>
        <row r="714">
          <cell r="AG714" t="str">
            <v>Torrence Ave &amp; 126th Pl</v>
          </cell>
          <cell r="AH714">
            <v>1</v>
          </cell>
          <cell r="AI714">
            <v>1.5324074076488614E-2</v>
          </cell>
        </row>
        <row r="715">
          <cell r="AG715" t="str">
            <v>Long Ave &amp; Belden Ave</v>
          </cell>
          <cell r="AH715">
            <v>1</v>
          </cell>
          <cell r="AI715">
            <v>1.1527777773153502E-2</v>
          </cell>
        </row>
        <row r="716">
          <cell r="AG716" t="str">
            <v>Mason Ave &amp; Belmont Ave</v>
          </cell>
          <cell r="AH716">
            <v>1</v>
          </cell>
          <cell r="AI716">
            <v>8.437499993306119E-3</v>
          </cell>
        </row>
        <row r="717">
          <cell r="AG717" t="str">
            <v>Pulaski Rd &amp; 21st St</v>
          </cell>
          <cell r="AH717">
            <v>0</v>
          </cell>
          <cell r="AI717">
            <v>0</v>
          </cell>
        </row>
        <row r="718">
          <cell r="AG718" t="str">
            <v>Base - 2132 W Hubbard Warehouse</v>
          </cell>
          <cell r="AH718">
            <v>0</v>
          </cell>
          <cell r="AI718">
            <v>0</v>
          </cell>
        </row>
      </sheetData>
      <sheetData sheetId="7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979.54657407424384</v>
          </cell>
          <cell r="Y2">
            <v>844.61700231497525</v>
          </cell>
          <cell r="Z2">
            <v>709.77674768518773</v>
          </cell>
          <cell r="AA2">
            <v>861.28254629777803</v>
          </cell>
          <cell r="AB2">
            <v>1108.4715162041466</v>
          </cell>
          <cell r="AC2">
            <v>1782.757199074782</v>
          </cell>
          <cell r="AD2">
            <v>1963.0668865738917</v>
          </cell>
          <cell r="AG2" t="str">
            <v>Streeter Dr &amp; Grand Ave</v>
          </cell>
          <cell r="AH2">
            <v>11691</v>
          </cell>
          <cell r="AI2">
            <v>328.8105555561342</v>
          </cell>
        </row>
        <row r="3">
          <cell r="W3" t="str">
            <v>Member</v>
          </cell>
          <cell r="X3">
            <v>559.90526620421588</v>
          </cell>
          <cell r="Y3">
            <v>573.4038078706144</v>
          </cell>
          <cell r="Z3">
            <v>476.27358796309272</v>
          </cell>
          <cell r="AA3">
            <v>508.05936342554196</v>
          </cell>
          <cell r="AB3">
            <v>508.1620717601254</v>
          </cell>
          <cell r="AC3">
            <v>578.14442129717645</v>
          </cell>
          <cell r="AD3">
            <v>631.48988426031428</v>
          </cell>
          <cell r="AG3" t="str">
            <v>DuSable Lake Shore Dr &amp; North Blvd</v>
          </cell>
          <cell r="AH3">
            <v>5966</v>
          </cell>
          <cell r="AI3">
            <v>121.89660879663279</v>
          </cell>
        </row>
        <row r="4">
          <cell r="W4" t="str">
            <v>Totals</v>
          </cell>
          <cell r="X4">
            <v>1539.4518402784597</v>
          </cell>
          <cell r="Y4">
            <v>1418.0208101855897</v>
          </cell>
          <cell r="Z4">
            <v>1186.0503356482805</v>
          </cell>
          <cell r="AA4">
            <v>1369.34190972332</v>
          </cell>
          <cell r="AB4">
            <v>1616.633587964272</v>
          </cell>
          <cell r="AC4">
            <v>2360.9016203719584</v>
          </cell>
          <cell r="AD4">
            <v>2594.556770834206</v>
          </cell>
          <cell r="AG4" t="str">
            <v>Michigan Ave &amp; Oak St</v>
          </cell>
          <cell r="AH4">
            <v>5722</v>
          </cell>
          <cell r="AI4">
            <v>153.37518518517027</v>
          </cell>
        </row>
        <row r="5">
          <cell r="AG5" t="str">
            <v>Millennium Park</v>
          </cell>
          <cell r="AH5">
            <v>5245</v>
          </cell>
          <cell r="AI5">
            <v>166.29109953725856</v>
          </cell>
        </row>
        <row r="6">
          <cell r="AG6" t="str">
            <v>DuSable Lake Shore Dr &amp; Monroe St</v>
          </cell>
          <cell r="AH6">
            <v>5051</v>
          </cell>
          <cell r="AI6">
            <v>143.07903935181093</v>
          </cell>
        </row>
        <row r="7">
          <cell r="AG7" t="str">
            <v>Theater on the Lake</v>
          </cell>
          <cell r="AH7">
            <v>4315</v>
          </cell>
          <cell r="AI7">
            <v>99.092662036782713</v>
          </cell>
        </row>
        <row r="8">
          <cell r="AG8" t="str">
            <v>Shedd Aquarium</v>
          </cell>
          <cell r="AH8">
            <v>3961</v>
          </cell>
          <cell r="AI8">
            <v>112.25864583348448</v>
          </cell>
        </row>
        <row r="9">
          <cell r="AG9" t="str">
            <v>Wells St &amp; Concord Ln</v>
          </cell>
          <cell r="AH9">
            <v>3586</v>
          </cell>
          <cell r="AI9">
            <v>50.150497685492155</v>
          </cell>
        </row>
        <row r="10">
          <cell r="AG10" t="str">
            <v>Wells St &amp; Elm St</v>
          </cell>
          <cell r="AH10">
            <v>3054</v>
          </cell>
          <cell r="AI10">
            <v>40.273518518311903</v>
          </cell>
        </row>
        <row r="11">
          <cell r="AG11" t="str">
            <v>Clark St &amp; Lincoln Ave</v>
          </cell>
          <cell r="AH11">
            <v>2855</v>
          </cell>
          <cell r="AI11">
            <v>49.448831018591591</v>
          </cell>
        </row>
        <row r="12">
          <cell r="AG12" t="str">
            <v>Indiana Ave &amp; Roosevelt Rd</v>
          </cell>
          <cell r="AH12">
            <v>2693</v>
          </cell>
          <cell r="AI12">
            <v>69.470370370494493</v>
          </cell>
        </row>
        <row r="13">
          <cell r="AG13" t="str">
            <v>Clark St &amp; Elm St</v>
          </cell>
          <cell r="AH13">
            <v>2617</v>
          </cell>
          <cell r="AI13">
            <v>42.976793981557421</v>
          </cell>
        </row>
        <row r="14">
          <cell r="AG14" t="str">
            <v>Clark St &amp; Armitage Ave</v>
          </cell>
          <cell r="AH14">
            <v>2594</v>
          </cell>
          <cell r="AI14">
            <v>51.804849537147675</v>
          </cell>
        </row>
        <row r="15">
          <cell r="AG15" t="str">
            <v>Montrose Harbor</v>
          </cell>
          <cell r="AH15">
            <v>2490</v>
          </cell>
          <cell r="AI15">
            <v>63.549814815123682</v>
          </cell>
        </row>
        <row r="16">
          <cell r="AG16" t="str">
            <v>New St &amp; Illinois St</v>
          </cell>
          <cell r="AH16">
            <v>2481</v>
          </cell>
          <cell r="AI16">
            <v>59.025451388886722</v>
          </cell>
        </row>
        <row r="17">
          <cell r="AG17" t="str">
            <v>Broadway &amp; Barry Ave</v>
          </cell>
          <cell r="AH17">
            <v>2452</v>
          </cell>
          <cell r="AI17">
            <v>40.541956018467317</v>
          </cell>
        </row>
        <row r="18">
          <cell r="AG18" t="str">
            <v>Wabash Ave &amp; Grand Ave</v>
          </cell>
          <cell r="AH18">
            <v>2438</v>
          </cell>
          <cell r="AI18">
            <v>56.727060185025039</v>
          </cell>
        </row>
        <row r="19">
          <cell r="AG19" t="str">
            <v>Larrabee St &amp; Webster Ave</v>
          </cell>
          <cell r="AH19">
            <v>2339</v>
          </cell>
          <cell r="AI19">
            <v>30.830439815174032</v>
          </cell>
        </row>
        <row r="20">
          <cell r="AG20" t="str">
            <v>Wilton Ave &amp; Belmont Ave</v>
          </cell>
          <cell r="AH20">
            <v>2317</v>
          </cell>
          <cell r="AI20">
            <v>35.434710648136388</v>
          </cell>
        </row>
        <row r="21">
          <cell r="AG21" t="str">
            <v>Dusable Harbor</v>
          </cell>
          <cell r="AH21">
            <v>2237</v>
          </cell>
          <cell r="AI21">
            <v>60.60123842588655</v>
          </cell>
        </row>
        <row r="22">
          <cell r="AG22" t="str">
            <v>DuSable Lake Shore Dr &amp; Belmont Ave</v>
          </cell>
          <cell r="AH22">
            <v>2216</v>
          </cell>
          <cell r="AI22">
            <v>45.659733796215733</v>
          </cell>
        </row>
        <row r="23">
          <cell r="AG23" t="str">
            <v>Clark St &amp; Newport St</v>
          </cell>
          <cell r="AH23">
            <v>2195</v>
          </cell>
          <cell r="AI23">
            <v>35.874421296532091</v>
          </cell>
        </row>
        <row r="24">
          <cell r="AG24" t="str">
            <v>DuSable Lake Shore Dr &amp; Diversey Pkwy</v>
          </cell>
          <cell r="AH24">
            <v>2168</v>
          </cell>
          <cell r="AI24">
            <v>50.058993055579776</v>
          </cell>
        </row>
        <row r="25">
          <cell r="AG25" t="str">
            <v>DuSable Lake Shore Dr &amp; Ohio St</v>
          </cell>
          <cell r="AH25">
            <v>2158</v>
          </cell>
          <cell r="AI25">
            <v>58.527129629474075</v>
          </cell>
        </row>
        <row r="26">
          <cell r="AG26" t="str">
            <v>LaSalle St &amp; Illinois St</v>
          </cell>
          <cell r="AH26">
            <v>2099</v>
          </cell>
          <cell r="AI26">
            <v>35.438402777865122</v>
          </cell>
        </row>
        <row r="27">
          <cell r="AG27" t="str">
            <v>Dearborn St &amp; Erie St</v>
          </cell>
          <cell r="AH27">
            <v>2077</v>
          </cell>
          <cell r="AI27">
            <v>34.316331018533674</v>
          </cell>
        </row>
        <row r="28">
          <cell r="AG28" t="str">
            <v>Lincoln Ave &amp; Fullerton Ave</v>
          </cell>
          <cell r="AH28">
            <v>2073</v>
          </cell>
          <cell r="AI28">
            <v>28.946863425910124</v>
          </cell>
        </row>
        <row r="29">
          <cell r="AG29" t="str">
            <v>Lakeview Ave &amp; Fullerton Pkwy</v>
          </cell>
          <cell r="AH29">
            <v>2066</v>
          </cell>
          <cell r="AI29">
            <v>40.205219907540595</v>
          </cell>
        </row>
        <row r="30">
          <cell r="AG30" t="str">
            <v>Wells St &amp; Evergreen Ave</v>
          </cell>
          <cell r="AH30">
            <v>2060</v>
          </cell>
          <cell r="AI30">
            <v>27.490694444291876</v>
          </cell>
        </row>
        <row r="31">
          <cell r="AG31" t="str">
            <v>Michigan Ave &amp; 8th St</v>
          </cell>
          <cell r="AH31">
            <v>2055</v>
          </cell>
          <cell r="AI31">
            <v>61.826377314682759</v>
          </cell>
        </row>
        <row r="32">
          <cell r="AG32" t="str">
            <v>Fairbanks Ct &amp; Grand Ave</v>
          </cell>
          <cell r="AH32">
            <v>2052</v>
          </cell>
          <cell r="AI32">
            <v>48.04820601879328</v>
          </cell>
        </row>
        <row r="33">
          <cell r="AG33" t="str">
            <v>Michigan Ave &amp; Lake St</v>
          </cell>
          <cell r="AH33">
            <v>2026</v>
          </cell>
          <cell r="AI33">
            <v>52.807546296404325</v>
          </cell>
        </row>
        <row r="34">
          <cell r="AG34" t="str">
            <v>DuSable Lake Shore Dr &amp; Wellington Ave</v>
          </cell>
          <cell r="AH34">
            <v>2005</v>
          </cell>
          <cell r="AI34">
            <v>40.934201388990914</v>
          </cell>
        </row>
        <row r="35">
          <cell r="AG35" t="str">
            <v>Green St &amp; Randolph St</v>
          </cell>
          <cell r="AH35">
            <v>2002</v>
          </cell>
          <cell r="AI35">
            <v>28.359178240789333</v>
          </cell>
        </row>
        <row r="36">
          <cell r="AG36" t="str">
            <v>Wells St &amp; Huron St</v>
          </cell>
          <cell r="AH36">
            <v>1996</v>
          </cell>
          <cell r="AI36">
            <v>23.627708333362534</v>
          </cell>
        </row>
        <row r="37">
          <cell r="AG37" t="str">
            <v>Green St &amp; Madison St</v>
          </cell>
          <cell r="AH37">
            <v>1980</v>
          </cell>
          <cell r="AI37">
            <v>26.897060185016016</v>
          </cell>
        </row>
        <row r="38">
          <cell r="AG38" t="str">
            <v>Halsted St &amp; Roscoe St</v>
          </cell>
          <cell r="AH38">
            <v>1916</v>
          </cell>
          <cell r="AI38">
            <v>28.63189814818179</v>
          </cell>
        </row>
        <row r="39">
          <cell r="AG39" t="str">
            <v>Damen Ave &amp; Pierce Ave</v>
          </cell>
          <cell r="AH39">
            <v>1915</v>
          </cell>
          <cell r="AI39">
            <v>33.220798611022474</v>
          </cell>
        </row>
        <row r="40">
          <cell r="AG40" t="str">
            <v>Michigan Ave &amp; Washington St</v>
          </cell>
          <cell r="AH40">
            <v>1884</v>
          </cell>
          <cell r="AI40">
            <v>54.875405092498113</v>
          </cell>
        </row>
        <row r="41">
          <cell r="AG41" t="str">
            <v>Clark St &amp; Wrightwood Ave</v>
          </cell>
          <cell r="AH41">
            <v>1882</v>
          </cell>
          <cell r="AI41">
            <v>33.481342592684086</v>
          </cell>
        </row>
        <row r="42">
          <cell r="AG42" t="str">
            <v>Ashland Ave &amp; Division St</v>
          </cell>
          <cell r="AH42">
            <v>1867</v>
          </cell>
          <cell r="AI42">
            <v>25.450729166492238</v>
          </cell>
        </row>
        <row r="43">
          <cell r="AG43" t="str">
            <v>Adler Planetarium</v>
          </cell>
          <cell r="AH43">
            <v>1827</v>
          </cell>
          <cell r="AI43">
            <v>48.051875000062864</v>
          </cell>
        </row>
        <row r="44">
          <cell r="AG44" t="str">
            <v>Clark St &amp; Drummond Pl</v>
          </cell>
          <cell r="AH44">
            <v>1782</v>
          </cell>
          <cell r="AI44">
            <v>29.551273148157634</v>
          </cell>
        </row>
        <row r="45">
          <cell r="AG45" t="str">
            <v>Sheffield Ave &amp; Waveland Ave</v>
          </cell>
          <cell r="AH45">
            <v>1774</v>
          </cell>
          <cell r="AI45">
            <v>37.717870370317542</v>
          </cell>
        </row>
        <row r="46">
          <cell r="AG46" t="str">
            <v>Dearborn Pkwy &amp; Delaware Pl</v>
          </cell>
          <cell r="AH46">
            <v>1771</v>
          </cell>
          <cell r="AI46">
            <v>24.558136573832599</v>
          </cell>
        </row>
        <row r="47">
          <cell r="AG47" t="str">
            <v>Broadway &amp; Cornelia Ave</v>
          </cell>
          <cell r="AH47">
            <v>1751</v>
          </cell>
          <cell r="AI47">
            <v>34.372268518709461</v>
          </cell>
        </row>
        <row r="48">
          <cell r="AG48" t="str">
            <v>St. Clair St &amp; Erie St</v>
          </cell>
          <cell r="AH48">
            <v>1750</v>
          </cell>
          <cell r="AI48">
            <v>41.299479166635138</v>
          </cell>
        </row>
        <row r="49">
          <cell r="AG49" t="str">
            <v>Clark St &amp; Schiller St</v>
          </cell>
          <cell r="AH49">
            <v>1740</v>
          </cell>
          <cell r="AI49">
            <v>29.028715277810988</v>
          </cell>
        </row>
        <row r="50">
          <cell r="AG50" t="str">
            <v>Kingsbury St &amp; Kinzie St</v>
          </cell>
          <cell r="AH50">
            <v>1712</v>
          </cell>
          <cell r="AI50">
            <v>20.963819444346882</v>
          </cell>
        </row>
        <row r="51">
          <cell r="AG51" t="str">
            <v>Morgan St &amp; Lake St</v>
          </cell>
          <cell r="AH51">
            <v>1699</v>
          </cell>
          <cell r="AI51">
            <v>24.286087963031605</v>
          </cell>
        </row>
        <row r="52">
          <cell r="AG52" t="str">
            <v>Lincoln Park Conservatory</v>
          </cell>
          <cell r="AH52">
            <v>1658</v>
          </cell>
          <cell r="AI52">
            <v>40.251874999950815</v>
          </cell>
        </row>
        <row r="53">
          <cell r="AG53" t="str">
            <v>Rush St &amp; Cedar St</v>
          </cell>
          <cell r="AH53">
            <v>1648</v>
          </cell>
          <cell r="AI53">
            <v>33.98550925924792</v>
          </cell>
        </row>
        <row r="54">
          <cell r="AG54" t="str">
            <v>Clark St &amp; Grace St</v>
          </cell>
          <cell r="AH54">
            <v>1639</v>
          </cell>
          <cell r="AI54">
            <v>23.435868055588799</v>
          </cell>
        </row>
        <row r="55">
          <cell r="AG55" t="str">
            <v>Lakefront Trail &amp; Bryn Mawr Ave</v>
          </cell>
          <cell r="AH55">
            <v>1613</v>
          </cell>
          <cell r="AI55">
            <v>52.990520833387563</v>
          </cell>
        </row>
        <row r="56">
          <cell r="AG56" t="str">
            <v>Wabash Ave &amp; Roosevelt Rd</v>
          </cell>
          <cell r="AH56">
            <v>1607</v>
          </cell>
          <cell r="AI56">
            <v>45.300925925985212</v>
          </cell>
        </row>
        <row r="57">
          <cell r="AG57" t="str">
            <v>Southport Ave &amp; Roscoe St</v>
          </cell>
          <cell r="AH57">
            <v>1602</v>
          </cell>
          <cell r="AI57">
            <v>24.453958333317132</v>
          </cell>
        </row>
        <row r="58">
          <cell r="AG58" t="str">
            <v>Wabash Ave &amp; Wacker Pl</v>
          </cell>
          <cell r="AH58">
            <v>1578</v>
          </cell>
          <cell r="AI58">
            <v>40.701018518528144</v>
          </cell>
        </row>
        <row r="59">
          <cell r="AG59" t="str">
            <v>Pine Grove Ave &amp; Waveland Ave</v>
          </cell>
          <cell r="AH59">
            <v>1567</v>
          </cell>
          <cell r="AI59">
            <v>30.352708333331975</v>
          </cell>
        </row>
        <row r="60">
          <cell r="AG60" t="str">
            <v>State St &amp; Kinzie St</v>
          </cell>
          <cell r="AH60">
            <v>1553</v>
          </cell>
          <cell r="AI60">
            <v>35.604942129903066</v>
          </cell>
        </row>
        <row r="61">
          <cell r="AG61" t="str">
            <v>Sheffield Ave &amp; Wellington Ave</v>
          </cell>
          <cell r="AH61">
            <v>1538</v>
          </cell>
          <cell r="AI61">
            <v>23.125532407386345</v>
          </cell>
        </row>
        <row r="62">
          <cell r="AG62" t="str">
            <v>Bissell St &amp; Armitage Ave</v>
          </cell>
          <cell r="AH62">
            <v>1534</v>
          </cell>
          <cell r="AI62">
            <v>22.780266203604697</v>
          </cell>
        </row>
        <row r="63">
          <cell r="AG63" t="str">
            <v>Broadway &amp; Waveland Ave</v>
          </cell>
          <cell r="AH63">
            <v>1526</v>
          </cell>
          <cell r="AI63">
            <v>25.160891203624487</v>
          </cell>
        </row>
        <row r="64">
          <cell r="AG64" t="str">
            <v>Wells St &amp; Hubbard St</v>
          </cell>
          <cell r="AH64">
            <v>1523</v>
          </cell>
          <cell r="AI64">
            <v>22.139629629680712</v>
          </cell>
        </row>
        <row r="65">
          <cell r="AG65" t="str">
            <v>Halsted St &amp; Wrightwood Ave</v>
          </cell>
          <cell r="AH65">
            <v>1510</v>
          </cell>
          <cell r="AI65">
            <v>20.087650462905003</v>
          </cell>
        </row>
        <row r="66">
          <cell r="AG66" t="str">
            <v>State St &amp; Randolph St</v>
          </cell>
          <cell r="AH66">
            <v>1500</v>
          </cell>
          <cell r="AI66">
            <v>27.477291666356905</v>
          </cell>
        </row>
        <row r="67">
          <cell r="AG67" t="str">
            <v>Clark St &amp; Wellington Ave</v>
          </cell>
          <cell r="AH67">
            <v>1499</v>
          </cell>
          <cell r="AI67">
            <v>24.175057870495948</v>
          </cell>
        </row>
        <row r="68">
          <cell r="AG68" t="str">
            <v>Wilton Ave &amp; Diversey Pkwy</v>
          </cell>
          <cell r="AH68">
            <v>1450</v>
          </cell>
          <cell r="AI68">
            <v>18.053530092613073</v>
          </cell>
        </row>
        <row r="69">
          <cell r="AG69" t="str">
            <v>Broadway &amp; Belmont Ave</v>
          </cell>
          <cell r="AH69">
            <v>1449</v>
          </cell>
          <cell r="AI69">
            <v>24.043414351835963</v>
          </cell>
        </row>
        <row r="70">
          <cell r="AG70" t="str">
            <v>Stockton Dr &amp; Wrightwood Ave</v>
          </cell>
          <cell r="AH70">
            <v>1417</v>
          </cell>
          <cell r="AI70">
            <v>26.709849536993715</v>
          </cell>
        </row>
        <row r="71">
          <cell r="AG71" t="str">
            <v>Desplaines St &amp; Kinzie St</v>
          </cell>
          <cell r="AH71">
            <v>1416</v>
          </cell>
          <cell r="AI71">
            <v>17.234884259327373</v>
          </cell>
        </row>
        <row r="72">
          <cell r="AG72" t="str">
            <v>Rush St &amp; Superior St</v>
          </cell>
          <cell r="AH72">
            <v>1390</v>
          </cell>
          <cell r="AI72">
            <v>25.324641203696956</v>
          </cell>
        </row>
        <row r="73">
          <cell r="AG73" t="str">
            <v>Federal St &amp; Polk St</v>
          </cell>
          <cell r="AH73">
            <v>1373</v>
          </cell>
          <cell r="AI73">
            <v>30.36076388892252</v>
          </cell>
        </row>
        <row r="74">
          <cell r="AG74" t="str">
            <v>Southport Ave &amp; Waveland Ave</v>
          </cell>
          <cell r="AH74">
            <v>1370</v>
          </cell>
          <cell r="AI74">
            <v>20.554826388921356</v>
          </cell>
        </row>
        <row r="75">
          <cell r="AG75" t="str">
            <v>Halsted St &amp; Clybourn Ave</v>
          </cell>
          <cell r="AH75">
            <v>1356</v>
          </cell>
          <cell r="AI75">
            <v>17.905868055575411</v>
          </cell>
        </row>
        <row r="76">
          <cell r="AG76" t="str">
            <v>Sheffield Ave &amp; Webster Ave</v>
          </cell>
          <cell r="AH76">
            <v>1348</v>
          </cell>
          <cell r="AI76">
            <v>18.212361111167411</v>
          </cell>
        </row>
        <row r="77">
          <cell r="AG77" t="str">
            <v>Halsted St &amp; Dickens Ave</v>
          </cell>
          <cell r="AH77">
            <v>1345</v>
          </cell>
          <cell r="AI77">
            <v>18.649270833549963</v>
          </cell>
        </row>
        <row r="78">
          <cell r="AG78" t="str">
            <v>Milwaukee Ave &amp; Grand Ave</v>
          </cell>
          <cell r="AH78">
            <v>1339</v>
          </cell>
          <cell r="AI78">
            <v>20.134733796512592</v>
          </cell>
        </row>
        <row r="79">
          <cell r="AG79" t="str">
            <v>Wood St &amp; Milwaukee Ave</v>
          </cell>
          <cell r="AH79">
            <v>1331</v>
          </cell>
          <cell r="AI79">
            <v>20.760520833529881</v>
          </cell>
        </row>
        <row r="80">
          <cell r="AG80" t="str">
            <v>Sedgwick St &amp; North Ave</v>
          </cell>
          <cell r="AH80">
            <v>1314</v>
          </cell>
          <cell r="AI80">
            <v>20.173113426026248</v>
          </cell>
        </row>
        <row r="81">
          <cell r="AG81" t="str">
            <v>Columbus Dr &amp; Randolph St</v>
          </cell>
          <cell r="AH81">
            <v>1293</v>
          </cell>
          <cell r="AI81">
            <v>44.536192129788105</v>
          </cell>
        </row>
        <row r="82">
          <cell r="AG82" t="str">
            <v>Franklin St &amp; Illinois St</v>
          </cell>
          <cell r="AH82">
            <v>1273</v>
          </cell>
          <cell r="AI82">
            <v>15.434097222285345</v>
          </cell>
        </row>
        <row r="83">
          <cell r="AG83" t="str">
            <v>Racine Ave &amp; Belmont Ave</v>
          </cell>
          <cell r="AH83">
            <v>1246</v>
          </cell>
          <cell r="AI83">
            <v>17.113298611016944</v>
          </cell>
        </row>
        <row r="84">
          <cell r="AG84" t="str">
            <v>Buckingham Fountain</v>
          </cell>
          <cell r="AH84">
            <v>1245</v>
          </cell>
          <cell r="AI84">
            <v>35.729016203535139</v>
          </cell>
        </row>
        <row r="85">
          <cell r="AG85" t="str">
            <v>Sedgwick St &amp; Webster Ave</v>
          </cell>
          <cell r="AH85">
            <v>1242</v>
          </cell>
          <cell r="AI85">
            <v>19.994351851710235</v>
          </cell>
        </row>
        <row r="86">
          <cell r="AG86" t="str">
            <v>Michigan Ave &amp; Jackson Blvd</v>
          </cell>
          <cell r="AH86">
            <v>1223</v>
          </cell>
          <cell r="AI86">
            <v>65.754768518549099</v>
          </cell>
        </row>
        <row r="87">
          <cell r="AG87" t="str">
            <v>McClurg Ct &amp; Erie St</v>
          </cell>
          <cell r="AH87">
            <v>1223</v>
          </cell>
          <cell r="AI87">
            <v>27.229618055687752</v>
          </cell>
        </row>
        <row r="88">
          <cell r="AG88" t="str">
            <v>Mies van der Rohe Way &amp; Chestnut St</v>
          </cell>
          <cell r="AH88">
            <v>1220</v>
          </cell>
          <cell r="AI88">
            <v>29.717129629534611</v>
          </cell>
        </row>
        <row r="89">
          <cell r="AG89" t="str">
            <v>Kedzie Ave &amp; Milwaukee Ave</v>
          </cell>
          <cell r="AH89">
            <v>1211</v>
          </cell>
          <cell r="AI89">
            <v>38.773958333331393</v>
          </cell>
        </row>
        <row r="90">
          <cell r="AG90" t="str">
            <v>Franklin St &amp; Jackson Blvd</v>
          </cell>
          <cell r="AH90">
            <v>1206</v>
          </cell>
          <cell r="AI90">
            <v>23.496331018483033</v>
          </cell>
        </row>
        <row r="91">
          <cell r="AG91" t="str">
            <v>Clark St &amp; North Ave</v>
          </cell>
          <cell r="AH91">
            <v>1196</v>
          </cell>
          <cell r="AI91">
            <v>22.920752314741549</v>
          </cell>
        </row>
        <row r="92">
          <cell r="AG92" t="str">
            <v>Sheffield Ave &amp; Wrightwood Ave</v>
          </cell>
          <cell r="AH92">
            <v>1190</v>
          </cell>
          <cell r="AI92">
            <v>15.638668981511728</v>
          </cell>
        </row>
        <row r="93">
          <cell r="AG93" t="str">
            <v>Lincoln Ave &amp; Diversey Pkwy</v>
          </cell>
          <cell r="AH93">
            <v>1183</v>
          </cell>
          <cell r="AI93">
            <v>14.026886574167293</v>
          </cell>
        </row>
        <row r="94">
          <cell r="AG94" t="str">
            <v>Ritchie Ct &amp; Banks St</v>
          </cell>
          <cell r="AH94">
            <v>1177</v>
          </cell>
          <cell r="AI94">
            <v>20.373425925979973</v>
          </cell>
        </row>
        <row r="95">
          <cell r="AG95" t="str">
            <v>Field Museum</v>
          </cell>
          <cell r="AH95">
            <v>1162</v>
          </cell>
          <cell r="AI95">
            <v>29.171180555589672</v>
          </cell>
        </row>
        <row r="96">
          <cell r="AG96" t="str">
            <v>Sheridan Rd &amp; Montrose Ave</v>
          </cell>
          <cell r="AH96">
            <v>1161</v>
          </cell>
          <cell r="AI96">
            <v>16.590347222067066</v>
          </cell>
        </row>
        <row r="97">
          <cell r="AG97" t="str">
            <v>Pine Grove Ave &amp; Irving Park Rd</v>
          </cell>
          <cell r="AH97">
            <v>1159</v>
          </cell>
          <cell r="AI97">
            <v>22.087233796308283</v>
          </cell>
        </row>
        <row r="98">
          <cell r="AG98" t="str">
            <v>Clinton St &amp; Madison St</v>
          </cell>
          <cell r="AH98">
            <v>1159</v>
          </cell>
          <cell r="AI98">
            <v>16.78913194443885</v>
          </cell>
        </row>
        <row r="99">
          <cell r="AG99" t="str">
            <v>Clark St &amp; Chicago Ave</v>
          </cell>
          <cell r="AH99">
            <v>1155</v>
          </cell>
          <cell r="AI99">
            <v>17.361458333303744</v>
          </cell>
        </row>
        <row r="100">
          <cell r="AG100" t="str">
            <v>LaSalle Dr &amp; Huron St</v>
          </cell>
          <cell r="AH100">
            <v>1128</v>
          </cell>
          <cell r="AI100">
            <v>15.992094907451246</v>
          </cell>
        </row>
        <row r="101">
          <cell r="AG101" t="str">
            <v>Wabash Ave &amp; 9th St</v>
          </cell>
          <cell r="AH101">
            <v>1125</v>
          </cell>
          <cell r="AI101">
            <v>26.678680555538449</v>
          </cell>
        </row>
        <row r="102">
          <cell r="AG102" t="str">
            <v>Mies van der Rohe Way &amp; Chicago Ave</v>
          </cell>
          <cell r="AH102">
            <v>1110</v>
          </cell>
          <cell r="AI102">
            <v>26.793136574196978</v>
          </cell>
        </row>
        <row r="103">
          <cell r="AG103" t="str">
            <v>Broadway &amp; Sheridan Rd</v>
          </cell>
          <cell r="AH103">
            <v>1108</v>
          </cell>
          <cell r="AI103">
            <v>18.552743055559404</v>
          </cell>
        </row>
        <row r="104">
          <cell r="AG104" t="str">
            <v>Orleans St &amp; Merchandise Mart Plaza</v>
          </cell>
          <cell r="AH104">
            <v>1106</v>
          </cell>
          <cell r="AI104">
            <v>14.863055555630126</v>
          </cell>
        </row>
        <row r="105">
          <cell r="AG105" t="str">
            <v>Sheridan Rd &amp; Irving Park Rd</v>
          </cell>
          <cell r="AH105">
            <v>1103</v>
          </cell>
          <cell r="AI105">
            <v>15.457002314891724</v>
          </cell>
        </row>
        <row r="106">
          <cell r="AG106" t="str">
            <v>Field Blvd &amp; South Water St</v>
          </cell>
          <cell r="AH106">
            <v>1101</v>
          </cell>
          <cell r="AI106">
            <v>28.117939814794227</v>
          </cell>
        </row>
        <row r="107">
          <cell r="AG107" t="str">
            <v>Sheffield Ave &amp; Fullerton Ave</v>
          </cell>
          <cell r="AH107">
            <v>1092</v>
          </cell>
          <cell r="AI107">
            <v>11.908067129690608</v>
          </cell>
        </row>
        <row r="108">
          <cell r="AG108" t="str">
            <v>Southport Ave &amp; Wrightwood Ave</v>
          </cell>
          <cell r="AH108">
            <v>1086</v>
          </cell>
          <cell r="AI108">
            <v>12.692326388860238</v>
          </cell>
        </row>
        <row r="109">
          <cell r="AG109" t="str">
            <v>Fort Dearborn Dr &amp; 31st St</v>
          </cell>
          <cell r="AH109">
            <v>1079</v>
          </cell>
          <cell r="AI109">
            <v>40.371493055557949</v>
          </cell>
        </row>
        <row r="110">
          <cell r="AG110" t="str">
            <v>Damen Ave &amp; Cortland St</v>
          </cell>
          <cell r="AH110">
            <v>1077</v>
          </cell>
          <cell r="AI110">
            <v>19.034490740596084</v>
          </cell>
        </row>
        <row r="111">
          <cell r="AG111" t="str">
            <v>Daley Center Plaza</v>
          </cell>
          <cell r="AH111">
            <v>1075</v>
          </cell>
          <cell r="AI111">
            <v>19.040763888908259</v>
          </cell>
        </row>
        <row r="112">
          <cell r="AG112" t="str">
            <v>Michigan Ave &amp; Pearson St</v>
          </cell>
          <cell r="AH112">
            <v>1049</v>
          </cell>
          <cell r="AI112">
            <v>24.057789351791143</v>
          </cell>
        </row>
        <row r="113">
          <cell r="AG113" t="str">
            <v>Stetson Ave &amp; South Water St</v>
          </cell>
          <cell r="AH113">
            <v>1047</v>
          </cell>
          <cell r="AI113">
            <v>24.202002314996207</v>
          </cell>
        </row>
        <row r="114">
          <cell r="AG114" t="str">
            <v>Kingsbury St &amp; Erie St</v>
          </cell>
          <cell r="AH114">
            <v>1037</v>
          </cell>
          <cell r="AI114">
            <v>12.00885416672827</v>
          </cell>
        </row>
        <row r="115">
          <cell r="AG115" t="str">
            <v>Clark St &amp; Lake St</v>
          </cell>
          <cell r="AH115">
            <v>1033</v>
          </cell>
          <cell r="AI115">
            <v>22.33111111112521</v>
          </cell>
        </row>
        <row r="116">
          <cell r="AG116" t="str">
            <v>Honore St &amp; Division St</v>
          </cell>
          <cell r="AH116">
            <v>1033</v>
          </cell>
          <cell r="AI116">
            <v>15.569629629433621</v>
          </cell>
        </row>
        <row r="117">
          <cell r="AG117" t="str">
            <v>California Ave &amp; Milwaukee Ave</v>
          </cell>
          <cell r="AH117">
            <v>1017</v>
          </cell>
          <cell r="AI117">
            <v>16.926655092662259</v>
          </cell>
        </row>
        <row r="118">
          <cell r="AG118" t="str">
            <v>Peoria St &amp; Jackson Blvd</v>
          </cell>
          <cell r="AH118">
            <v>1014</v>
          </cell>
          <cell r="AI118">
            <v>16.734259259384999</v>
          </cell>
        </row>
        <row r="119">
          <cell r="AG119" t="str">
            <v>Ogden Ave &amp; Chicago Ave</v>
          </cell>
          <cell r="AH119">
            <v>1008</v>
          </cell>
          <cell r="AI119">
            <v>16.898472222128476</v>
          </cell>
        </row>
        <row r="120">
          <cell r="AG120" t="str">
            <v>Wentworth Ave &amp; Cermak Rd</v>
          </cell>
          <cell r="AH120">
            <v>1006</v>
          </cell>
          <cell r="AI120">
            <v>25.929942129652773</v>
          </cell>
        </row>
        <row r="121">
          <cell r="AG121" t="str">
            <v>Burling St &amp; Diversey Pkwy</v>
          </cell>
          <cell r="AH121">
            <v>1003</v>
          </cell>
          <cell r="AI121">
            <v>14.886377314876881</v>
          </cell>
        </row>
        <row r="122">
          <cell r="AG122" t="str">
            <v>Michigan Ave &amp; 14th St</v>
          </cell>
          <cell r="AH122">
            <v>1002</v>
          </cell>
          <cell r="AI122">
            <v>28.702731481476803</v>
          </cell>
        </row>
        <row r="123">
          <cell r="AG123" t="str">
            <v>Michigan Ave &amp; Madison St</v>
          </cell>
          <cell r="AH123">
            <v>998</v>
          </cell>
          <cell r="AI123">
            <v>26.594305555525352</v>
          </cell>
        </row>
        <row r="124">
          <cell r="AG124" t="str">
            <v>Southport Ave &amp; Wellington Ave</v>
          </cell>
          <cell r="AH124">
            <v>996</v>
          </cell>
          <cell r="AI124">
            <v>14.752638889010996</v>
          </cell>
        </row>
        <row r="125">
          <cell r="AG125" t="str">
            <v>Dearborn St &amp; Monroe St</v>
          </cell>
          <cell r="AH125">
            <v>995</v>
          </cell>
          <cell r="AI125">
            <v>20.338194444215333</v>
          </cell>
        </row>
        <row r="126">
          <cell r="AG126" t="str">
            <v>Cityfront Plaza Dr &amp; Pioneer Ct</v>
          </cell>
          <cell r="AH126">
            <v>989</v>
          </cell>
          <cell r="AI126">
            <v>19.69354166683479</v>
          </cell>
        </row>
        <row r="127">
          <cell r="AG127" t="str">
            <v>Dayton St &amp; North Ave</v>
          </cell>
          <cell r="AH127">
            <v>981</v>
          </cell>
          <cell r="AI127">
            <v>13.510821759358805</v>
          </cell>
        </row>
        <row r="128">
          <cell r="AG128" t="str">
            <v>Franklin St &amp; Lake St</v>
          </cell>
          <cell r="AH128">
            <v>979</v>
          </cell>
          <cell r="AI128">
            <v>14.811273148050532</v>
          </cell>
        </row>
        <row r="129">
          <cell r="AG129" t="str">
            <v>Milwaukee Ave &amp; Wabansia Ave</v>
          </cell>
          <cell r="AH129">
            <v>977</v>
          </cell>
          <cell r="AI129">
            <v>16.803020833307528</v>
          </cell>
        </row>
        <row r="130">
          <cell r="AG130" t="str">
            <v>Wells St &amp; Polk St</v>
          </cell>
          <cell r="AH130">
            <v>973</v>
          </cell>
          <cell r="AI130">
            <v>18.728275462948659</v>
          </cell>
        </row>
        <row r="131">
          <cell r="AG131" t="str">
            <v>Clark St &amp; Winnemac Ave</v>
          </cell>
          <cell r="AH131">
            <v>967</v>
          </cell>
          <cell r="AI131">
            <v>16.568831018681522</v>
          </cell>
        </row>
        <row r="132">
          <cell r="AG132" t="str">
            <v>Greenview Ave &amp; Fullerton Ave</v>
          </cell>
          <cell r="AH132">
            <v>943</v>
          </cell>
          <cell r="AI132">
            <v>12.500324074033415</v>
          </cell>
        </row>
        <row r="133">
          <cell r="AG133" t="str">
            <v>Michigan Ave &amp; Ida B Wells Dr</v>
          </cell>
          <cell r="AH133">
            <v>921</v>
          </cell>
          <cell r="AI133">
            <v>31.999560185184237</v>
          </cell>
        </row>
        <row r="134">
          <cell r="AG134" t="str">
            <v>Clarendon Ave &amp; Junior Ter</v>
          </cell>
          <cell r="AH134">
            <v>918</v>
          </cell>
          <cell r="AI134">
            <v>15.837997685099253</v>
          </cell>
        </row>
        <row r="135">
          <cell r="AG135" t="str">
            <v>Shore Dr &amp; 55th St</v>
          </cell>
          <cell r="AH135">
            <v>911</v>
          </cell>
          <cell r="AI135">
            <v>31.428182870396995</v>
          </cell>
        </row>
        <row r="136">
          <cell r="AG136" t="str">
            <v>Southport Ave &amp; Belmont Ave</v>
          </cell>
          <cell r="AH136">
            <v>902</v>
          </cell>
          <cell r="AI136">
            <v>11.637314814892306</v>
          </cell>
        </row>
        <row r="137">
          <cell r="AG137" t="str">
            <v>Clinton St &amp; Washington Blvd</v>
          </cell>
          <cell r="AH137">
            <v>896</v>
          </cell>
          <cell r="AI137">
            <v>12.504027777627925</v>
          </cell>
        </row>
        <row r="138">
          <cell r="AG138" t="str">
            <v>Clinton St &amp; Lake St</v>
          </cell>
          <cell r="AH138">
            <v>893</v>
          </cell>
          <cell r="AI138">
            <v>13.230115740836482</v>
          </cell>
        </row>
        <row r="139">
          <cell r="AG139" t="str">
            <v>Canal St &amp; Adams St</v>
          </cell>
          <cell r="AH139">
            <v>885</v>
          </cell>
          <cell r="AI139">
            <v>14.503379629677511</v>
          </cell>
        </row>
        <row r="140">
          <cell r="AG140" t="str">
            <v>Sheffield Ave &amp; Kingsbury St</v>
          </cell>
          <cell r="AH140">
            <v>882</v>
          </cell>
          <cell r="AI140">
            <v>12.703310185155715</v>
          </cell>
        </row>
        <row r="141">
          <cell r="AG141" t="str">
            <v>Clark St &amp; Randolph St</v>
          </cell>
          <cell r="AH141">
            <v>880</v>
          </cell>
          <cell r="AI141">
            <v>14.442418981445371</v>
          </cell>
        </row>
        <row r="142">
          <cell r="AG142" t="str">
            <v>State St &amp; Pearson St</v>
          </cell>
          <cell r="AH142">
            <v>879</v>
          </cell>
          <cell r="AI142">
            <v>18.556319444614928</v>
          </cell>
        </row>
        <row r="143">
          <cell r="AG143" t="str">
            <v>Lakefront Trail &amp; Wilson Ave</v>
          </cell>
          <cell r="AH143">
            <v>877</v>
          </cell>
          <cell r="AI143">
            <v>27.398379629667033</v>
          </cell>
        </row>
        <row r="144">
          <cell r="AG144" t="str">
            <v>Damen Ave &amp; Chicago Ave</v>
          </cell>
          <cell r="AH144">
            <v>873</v>
          </cell>
          <cell r="AI144">
            <v>15.871909722263808</v>
          </cell>
        </row>
        <row r="145">
          <cell r="AG145" t="str">
            <v>Carpenter St &amp; Huron St</v>
          </cell>
          <cell r="AH145">
            <v>873</v>
          </cell>
          <cell r="AI145">
            <v>11.378113425831543</v>
          </cell>
        </row>
        <row r="146">
          <cell r="AG146" t="str">
            <v>Orleans St &amp; Chestnut St (NEXT Apts)</v>
          </cell>
          <cell r="AH146">
            <v>873</v>
          </cell>
          <cell r="AI146">
            <v>10.666990740675828</v>
          </cell>
        </row>
        <row r="147">
          <cell r="AG147" t="str">
            <v>Clarendon Ave &amp; Gordon Ter</v>
          </cell>
          <cell r="AH147">
            <v>854</v>
          </cell>
          <cell r="AI147">
            <v>14.310011574067175</v>
          </cell>
        </row>
        <row r="148">
          <cell r="AG148" t="str">
            <v>Desplaines St &amp; Randolph St</v>
          </cell>
          <cell r="AH148">
            <v>848</v>
          </cell>
          <cell r="AI148">
            <v>12.120879629692354</v>
          </cell>
        </row>
        <row r="149">
          <cell r="AG149" t="str">
            <v>Lincoln Ave &amp; Roscoe St</v>
          </cell>
          <cell r="AH149">
            <v>848</v>
          </cell>
          <cell r="AI149">
            <v>11.197812499915017</v>
          </cell>
        </row>
        <row r="150">
          <cell r="AG150" t="str">
            <v>Cannon Dr &amp; Fullerton Ave</v>
          </cell>
          <cell r="AH150">
            <v>847</v>
          </cell>
          <cell r="AI150">
            <v>23.512442129707779</v>
          </cell>
        </row>
        <row r="151">
          <cell r="AG151" t="str">
            <v>Ashland Ave &amp; Blackhawk St</v>
          </cell>
          <cell r="AH151">
            <v>842</v>
          </cell>
          <cell r="AI151">
            <v>11.711504629703995</v>
          </cell>
        </row>
        <row r="152">
          <cell r="AG152" t="str">
            <v>Clark St &amp; Berwyn Ave</v>
          </cell>
          <cell r="AH152">
            <v>837</v>
          </cell>
          <cell r="AI152">
            <v>14.81575231468014</v>
          </cell>
        </row>
        <row r="153">
          <cell r="AG153" t="str">
            <v>Halsted St &amp; Willow St</v>
          </cell>
          <cell r="AH153">
            <v>837</v>
          </cell>
          <cell r="AI153">
            <v>14.790821759241226</v>
          </cell>
        </row>
        <row r="154">
          <cell r="AG154" t="str">
            <v>Damen Ave &amp; Division St</v>
          </cell>
          <cell r="AH154">
            <v>831</v>
          </cell>
          <cell r="AI154">
            <v>11.950358796188084</v>
          </cell>
        </row>
        <row r="155">
          <cell r="AG155" t="str">
            <v>Ravenswood Ave &amp; Lawrence Ave</v>
          </cell>
          <cell r="AH155">
            <v>830</v>
          </cell>
          <cell r="AI155">
            <v>14.518055555425235</v>
          </cell>
        </row>
        <row r="156">
          <cell r="AG156" t="str">
            <v>Sheffield Ave &amp; Willow St</v>
          </cell>
          <cell r="AH156">
            <v>830</v>
          </cell>
          <cell r="AI156">
            <v>10.826203703858482</v>
          </cell>
        </row>
        <row r="157">
          <cell r="AG157" t="str">
            <v>Larrabee St &amp; Division St</v>
          </cell>
          <cell r="AH157">
            <v>828</v>
          </cell>
          <cell r="AI157">
            <v>14.21716435183771</v>
          </cell>
        </row>
        <row r="158">
          <cell r="AG158" t="str">
            <v>Burnham Harbor</v>
          </cell>
          <cell r="AH158">
            <v>825</v>
          </cell>
          <cell r="AI158">
            <v>20.807824074086966</v>
          </cell>
        </row>
        <row r="159">
          <cell r="AG159" t="str">
            <v>Marine Dr &amp; Ainslie St</v>
          </cell>
          <cell r="AH159">
            <v>787</v>
          </cell>
          <cell r="AI159">
            <v>22.010555555563769</v>
          </cell>
        </row>
        <row r="160">
          <cell r="AG160" t="str">
            <v>Larrabee St &amp; Armitage Ave</v>
          </cell>
          <cell r="AH160">
            <v>769</v>
          </cell>
          <cell r="AI160">
            <v>10.451446759230748</v>
          </cell>
        </row>
        <row r="161">
          <cell r="AG161" t="str">
            <v>Wabash Ave &amp; Adams St</v>
          </cell>
          <cell r="AH161">
            <v>764</v>
          </cell>
          <cell r="AI161">
            <v>22.053912036986731</v>
          </cell>
        </row>
        <row r="162">
          <cell r="AG162" t="str">
            <v>Southport Ave &amp; Clybourn Ave</v>
          </cell>
          <cell r="AH162">
            <v>762</v>
          </cell>
          <cell r="AI162">
            <v>10.581111111132486</v>
          </cell>
        </row>
        <row r="163">
          <cell r="AG163" t="str">
            <v>Franklin St &amp; Chicago Ave</v>
          </cell>
          <cell r="AH163">
            <v>752</v>
          </cell>
          <cell r="AI163">
            <v>8.8675347222524579</v>
          </cell>
        </row>
        <row r="164">
          <cell r="AG164" t="str">
            <v>Larrabee St &amp; Kingsbury St</v>
          </cell>
          <cell r="AH164">
            <v>751</v>
          </cell>
          <cell r="AI164">
            <v>13.796678240767505</v>
          </cell>
        </row>
        <row r="165">
          <cell r="AG165" t="str">
            <v>Racine Ave &amp; Fullerton Ave</v>
          </cell>
          <cell r="AH165">
            <v>743</v>
          </cell>
          <cell r="AI165">
            <v>8.5251388888646034</v>
          </cell>
        </row>
        <row r="166">
          <cell r="AG166" t="str">
            <v>Lincoln Ave &amp; Belmont Ave</v>
          </cell>
          <cell r="AH166">
            <v>742</v>
          </cell>
          <cell r="AI166">
            <v>11.420381944561086</v>
          </cell>
        </row>
        <row r="167">
          <cell r="AG167" t="str">
            <v>Clifton Ave &amp; Armitage Ave</v>
          </cell>
          <cell r="AH167">
            <v>742</v>
          </cell>
          <cell r="AI167">
            <v>10.440358796244254</v>
          </cell>
        </row>
        <row r="168">
          <cell r="AG168" t="str">
            <v>Eckhart Park</v>
          </cell>
          <cell r="AH168">
            <v>730</v>
          </cell>
          <cell r="AI168">
            <v>9.6631365740977344</v>
          </cell>
        </row>
        <row r="169">
          <cell r="AG169" t="str">
            <v>State St &amp; Harrison St</v>
          </cell>
          <cell r="AH169">
            <v>722</v>
          </cell>
          <cell r="AI169">
            <v>18.70543981467199</v>
          </cell>
        </row>
        <row r="170">
          <cell r="AG170" t="str">
            <v>Broadway &amp; Wilson - Truman College Vaccination Site</v>
          </cell>
          <cell r="AH170">
            <v>722</v>
          </cell>
          <cell r="AI170">
            <v>13.058668981451774</v>
          </cell>
        </row>
        <row r="171">
          <cell r="AG171" t="str">
            <v>Western Ave &amp; Winnebago Ave</v>
          </cell>
          <cell r="AH171">
            <v>720</v>
          </cell>
          <cell r="AI171">
            <v>12.646469907274877</v>
          </cell>
        </row>
        <row r="172">
          <cell r="AG172" t="str">
            <v>Franklin St &amp; Monroe St</v>
          </cell>
          <cell r="AH172">
            <v>719</v>
          </cell>
          <cell r="AI172">
            <v>12.342893518667552</v>
          </cell>
        </row>
        <row r="173">
          <cell r="AG173" t="str">
            <v>Aberdeen St &amp; Randolph St</v>
          </cell>
          <cell r="AH173">
            <v>711</v>
          </cell>
          <cell r="AI173">
            <v>10.089548611176724</v>
          </cell>
        </row>
        <row r="174">
          <cell r="AG174" t="str">
            <v>Ashland Ave &amp; Chicago Ave</v>
          </cell>
          <cell r="AH174">
            <v>708</v>
          </cell>
          <cell r="AI174">
            <v>9.0743981481646188</v>
          </cell>
        </row>
        <row r="175">
          <cell r="AG175" t="str">
            <v>Calumet Ave &amp; 18th St</v>
          </cell>
          <cell r="AH175">
            <v>707</v>
          </cell>
          <cell r="AI175">
            <v>18.714270833304909</v>
          </cell>
        </row>
        <row r="176">
          <cell r="AG176" t="str">
            <v>Sedgwick St &amp; Huron St</v>
          </cell>
          <cell r="AH176">
            <v>705</v>
          </cell>
          <cell r="AI176">
            <v>9.0915625000561704</v>
          </cell>
        </row>
        <row r="177">
          <cell r="AG177" t="str">
            <v>Walsh Park</v>
          </cell>
          <cell r="AH177">
            <v>703</v>
          </cell>
          <cell r="AI177">
            <v>18.217118055363244</v>
          </cell>
        </row>
        <row r="178">
          <cell r="AG178" t="str">
            <v>Sangamon St &amp; Washington Blvd</v>
          </cell>
          <cell r="AH178">
            <v>700</v>
          </cell>
          <cell r="AI178">
            <v>10.834965277725132</v>
          </cell>
        </row>
        <row r="179">
          <cell r="AG179" t="str">
            <v>Paulina Ave &amp; North Ave</v>
          </cell>
          <cell r="AH179">
            <v>697</v>
          </cell>
          <cell r="AI179">
            <v>11.665162037017581</v>
          </cell>
        </row>
        <row r="180">
          <cell r="AG180" t="str">
            <v>Damen Ave &amp; Thomas St (Augusta Blvd)</v>
          </cell>
          <cell r="AH180">
            <v>683</v>
          </cell>
          <cell r="AI180">
            <v>10.061655092700676</v>
          </cell>
        </row>
        <row r="181">
          <cell r="AG181" t="str">
            <v>Elston Ave &amp; Cortland St</v>
          </cell>
          <cell r="AH181">
            <v>662</v>
          </cell>
          <cell r="AI181">
            <v>8.2064583332030452</v>
          </cell>
        </row>
        <row r="182">
          <cell r="AG182" t="str">
            <v>Michigan Ave &amp; 18th St</v>
          </cell>
          <cell r="AH182">
            <v>661</v>
          </cell>
          <cell r="AI182">
            <v>17.597314814855054</v>
          </cell>
        </row>
        <row r="183">
          <cell r="AG183" t="str">
            <v>Broadway &amp; Argyle St</v>
          </cell>
          <cell r="AH183">
            <v>661</v>
          </cell>
          <cell r="AI183">
            <v>13.640208333396004</v>
          </cell>
        </row>
        <row r="184">
          <cell r="AG184" t="str">
            <v>Aberdeen St &amp; Monroe St</v>
          </cell>
          <cell r="AH184">
            <v>655</v>
          </cell>
          <cell r="AI184">
            <v>10.671273148072942</v>
          </cell>
        </row>
        <row r="185">
          <cell r="AG185" t="str">
            <v>Rush St &amp; Hubbard St</v>
          </cell>
          <cell r="AH185">
            <v>650</v>
          </cell>
          <cell r="AI185">
            <v>13.425543981415103</v>
          </cell>
        </row>
        <row r="186">
          <cell r="AG186" t="str">
            <v>Kimbark Ave &amp; 53rd St</v>
          </cell>
          <cell r="AH186">
            <v>635</v>
          </cell>
          <cell r="AI186">
            <v>12.922199073982483</v>
          </cell>
        </row>
        <row r="187">
          <cell r="AG187" t="str">
            <v>Aberdeen St &amp; Jackson Blvd</v>
          </cell>
          <cell r="AH187">
            <v>635</v>
          </cell>
          <cell r="AI187">
            <v>8.410902777708543</v>
          </cell>
        </row>
        <row r="188">
          <cell r="AG188" t="str">
            <v>Greenview Ave &amp; Diversey Pkwy</v>
          </cell>
          <cell r="AH188">
            <v>632</v>
          </cell>
          <cell r="AI188">
            <v>10.721122685084993</v>
          </cell>
        </row>
        <row r="189">
          <cell r="AG189" t="str">
            <v>Clark St &amp; Leland Ave</v>
          </cell>
          <cell r="AH189">
            <v>628</v>
          </cell>
          <cell r="AI189">
            <v>7.9685532407675055</v>
          </cell>
        </row>
        <row r="190">
          <cell r="AG190" t="str">
            <v>Ashland Ave &amp; Grand Ave</v>
          </cell>
          <cell r="AH190">
            <v>624</v>
          </cell>
          <cell r="AI190">
            <v>13.340127314833808</v>
          </cell>
        </row>
        <row r="191">
          <cell r="AG191" t="str">
            <v>Ogden Ave &amp; Race Ave</v>
          </cell>
          <cell r="AH191">
            <v>624</v>
          </cell>
          <cell r="AI191">
            <v>8.5615162038084236</v>
          </cell>
        </row>
        <row r="192">
          <cell r="AG192" t="str">
            <v>Humboldt Blvd &amp; Armitage Ave</v>
          </cell>
          <cell r="AH192">
            <v>623</v>
          </cell>
          <cell r="AI192">
            <v>12.4697453702247</v>
          </cell>
        </row>
        <row r="193">
          <cell r="AG193" t="str">
            <v>Franklin St &amp; Adams St (Temp)</v>
          </cell>
          <cell r="AH193">
            <v>609</v>
          </cell>
          <cell r="AI193">
            <v>10.086446759305545</v>
          </cell>
        </row>
        <row r="194">
          <cell r="AG194" t="str">
            <v>Larrabee St &amp; North Ave</v>
          </cell>
          <cell r="AH194">
            <v>606</v>
          </cell>
          <cell r="AI194">
            <v>8.0195601852756226</v>
          </cell>
        </row>
        <row r="195">
          <cell r="AG195" t="str">
            <v>Western Ave &amp; Walton St</v>
          </cell>
          <cell r="AH195">
            <v>605</v>
          </cell>
          <cell r="AI195">
            <v>8.6160300925839692</v>
          </cell>
        </row>
        <row r="196">
          <cell r="AG196" t="str">
            <v>Orleans St &amp; Hubbard St</v>
          </cell>
          <cell r="AH196">
            <v>597</v>
          </cell>
          <cell r="AI196">
            <v>7.8417245369782904</v>
          </cell>
        </row>
        <row r="197">
          <cell r="AG197" t="str">
            <v>Canal St &amp; Madison St</v>
          </cell>
          <cell r="AH197">
            <v>595</v>
          </cell>
          <cell r="AI197">
            <v>8.8691319443532848</v>
          </cell>
        </row>
        <row r="198">
          <cell r="AG198" t="str">
            <v>Racine Ave &amp; Wrightwood Ave</v>
          </cell>
          <cell r="AH198">
            <v>588</v>
          </cell>
          <cell r="AI198">
            <v>9.4535763887761277</v>
          </cell>
        </row>
        <row r="199">
          <cell r="AG199" t="str">
            <v>Campbell Ave &amp; North Ave</v>
          </cell>
          <cell r="AH199">
            <v>587</v>
          </cell>
          <cell r="AI199">
            <v>8.7409143519471399</v>
          </cell>
        </row>
        <row r="200">
          <cell r="AG200" t="str">
            <v>Fairbanks St &amp; Superior St</v>
          </cell>
          <cell r="AH200">
            <v>579</v>
          </cell>
          <cell r="AI200">
            <v>13.533599536996917</v>
          </cell>
        </row>
        <row r="201">
          <cell r="AG201" t="str">
            <v>Noble St &amp; Milwaukee Ave</v>
          </cell>
          <cell r="AH201">
            <v>578</v>
          </cell>
          <cell r="AI201">
            <v>7.2663425927166827</v>
          </cell>
        </row>
        <row r="202">
          <cell r="AG202" t="str">
            <v>Clinton St &amp; Roosevelt Rd</v>
          </cell>
          <cell r="AH202">
            <v>577</v>
          </cell>
          <cell r="AI202">
            <v>8.5734259259334067</v>
          </cell>
        </row>
        <row r="203">
          <cell r="AG203" t="str">
            <v>Dearborn St &amp; Adams St</v>
          </cell>
          <cell r="AH203">
            <v>572</v>
          </cell>
          <cell r="AI203">
            <v>11.646770833271148</v>
          </cell>
        </row>
        <row r="204">
          <cell r="AG204" t="str">
            <v>Sheridan Rd &amp; Buena Ave</v>
          </cell>
          <cell r="AH204">
            <v>571</v>
          </cell>
          <cell r="AI204">
            <v>7.8806597222355776</v>
          </cell>
        </row>
        <row r="205">
          <cell r="AG205" t="str">
            <v>Ashland Ave &amp; Wrightwood Ave</v>
          </cell>
          <cell r="AH205">
            <v>569</v>
          </cell>
          <cell r="AI205">
            <v>8.355879629496485</v>
          </cell>
        </row>
        <row r="206">
          <cell r="AG206" t="str">
            <v>Clinton St &amp; Jackson Blvd</v>
          </cell>
          <cell r="AH206">
            <v>566</v>
          </cell>
          <cell r="AI206">
            <v>8.6464930555230239</v>
          </cell>
        </row>
        <row r="207">
          <cell r="AG207" t="str">
            <v>Dearborn St &amp; Van Buren St</v>
          </cell>
          <cell r="AH207">
            <v>564</v>
          </cell>
          <cell r="AI207">
            <v>13.235706018567726</v>
          </cell>
        </row>
        <row r="208">
          <cell r="AG208" t="str">
            <v>Jefferson St &amp; Monroe St</v>
          </cell>
          <cell r="AH208">
            <v>561</v>
          </cell>
          <cell r="AI208">
            <v>9.0287384258845123</v>
          </cell>
        </row>
        <row r="209">
          <cell r="AG209" t="str">
            <v>Ashland Ave &amp; Grace St</v>
          </cell>
          <cell r="AH209">
            <v>555</v>
          </cell>
          <cell r="AI209">
            <v>10.017858796330984</v>
          </cell>
        </row>
        <row r="210">
          <cell r="AG210" t="str">
            <v>LaSalle St &amp; Washington St</v>
          </cell>
          <cell r="AH210">
            <v>549</v>
          </cell>
          <cell r="AI210">
            <v>15.392581018466444</v>
          </cell>
        </row>
        <row r="211">
          <cell r="AG211" t="str">
            <v>Wells St &amp; Walton St</v>
          </cell>
          <cell r="AH211">
            <v>542</v>
          </cell>
          <cell r="AI211">
            <v>6.8167592592144501</v>
          </cell>
        </row>
        <row r="212">
          <cell r="AG212" t="str">
            <v>Broadway &amp; Granville Ave</v>
          </cell>
          <cell r="AH212">
            <v>537</v>
          </cell>
          <cell r="AI212">
            <v>17.985798611087375</v>
          </cell>
        </row>
        <row r="213">
          <cell r="AG213" t="str">
            <v>Desplaines St &amp; Jackson Blvd</v>
          </cell>
          <cell r="AH213">
            <v>536</v>
          </cell>
          <cell r="AI213">
            <v>7.6277430555346655</v>
          </cell>
        </row>
        <row r="214">
          <cell r="AG214" t="str">
            <v>Southport Ave &amp; Irving Park Rd</v>
          </cell>
          <cell r="AH214">
            <v>534</v>
          </cell>
          <cell r="AI214">
            <v>10.321655092651781</v>
          </cell>
        </row>
        <row r="215">
          <cell r="AG215" t="str">
            <v>LaSalle St &amp; Jackson Blvd</v>
          </cell>
          <cell r="AH215">
            <v>533</v>
          </cell>
          <cell r="AI215">
            <v>13.192650463010068</v>
          </cell>
        </row>
        <row r="216">
          <cell r="AG216" t="str">
            <v>Delano Ct &amp; Roosevelt Rd</v>
          </cell>
          <cell r="AH216">
            <v>532</v>
          </cell>
          <cell r="AI216">
            <v>11.495729166723322</v>
          </cell>
        </row>
        <row r="217">
          <cell r="AG217" t="str">
            <v>Museum of Science and Industry</v>
          </cell>
          <cell r="AH217">
            <v>530</v>
          </cell>
          <cell r="AI217">
            <v>21.646620370433084</v>
          </cell>
        </row>
        <row r="218">
          <cell r="AG218" t="str">
            <v>Wabash Ave &amp; 16th St</v>
          </cell>
          <cell r="AH218">
            <v>527</v>
          </cell>
          <cell r="AI218">
            <v>12.724976851815882</v>
          </cell>
        </row>
        <row r="219">
          <cell r="AG219" t="str">
            <v>Logan Blvd &amp; Elston Ave</v>
          </cell>
          <cell r="AH219">
            <v>508</v>
          </cell>
          <cell r="AI219">
            <v>6.7871296296871151</v>
          </cell>
        </row>
        <row r="220">
          <cell r="AG220" t="str">
            <v>State St &amp; Van Buren St</v>
          </cell>
          <cell r="AH220">
            <v>506</v>
          </cell>
          <cell r="AI220">
            <v>12.888807870411256</v>
          </cell>
        </row>
        <row r="221">
          <cell r="AG221" t="str">
            <v>Broadway &amp; Thorndale Ave</v>
          </cell>
          <cell r="AH221">
            <v>504</v>
          </cell>
          <cell r="AI221">
            <v>15.95708333334187</v>
          </cell>
        </row>
        <row r="222">
          <cell r="AG222" t="str">
            <v>Leavitt St &amp; North Ave</v>
          </cell>
          <cell r="AH222">
            <v>504</v>
          </cell>
          <cell r="AI222">
            <v>6.8602546296096989</v>
          </cell>
        </row>
        <row r="223">
          <cell r="AG223" t="str">
            <v>Clark St &amp; Bryn Mawr Ave</v>
          </cell>
          <cell r="AH223">
            <v>499</v>
          </cell>
          <cell r="AI223">
            <v>9.0638773147584288</v>
          </cell>
        </row>
        <row r="224">
          <cell r="AG224" t="str">
            <v>Racine Ave &amp; 18th St</v>
          </cell>
          <cell r="AH224">
            <v>495</v>
          </cell>
          <cell r="AI224">
            <v>9.2741435185380396</v>
          </cell>
        </row>
        <row r="225">
          <cell r="AG225" t="str">
            <v>Halsted St &amp; Maxwell St</v>
          </cell>
          <cell r="AH225">
            <v>494</v>
          </cell>
          <cell r="AI225">
            <v>8.0836111111202626</v>
          </cell>
        </row>
        <row r="226">
          <cell r="AG226" t="str">
            <v>Wacker Dr &amp; Washington St</v>
          </cell>
          <cell r="AH226">
            <v>494</v>
          </cell>
          <cell r="AI226">
            <v>7.6389814814538113</v>
          </cell>
        </row>
        <row r="227">
          <cell r="AG227" t="str">
            <v>Cornell Ave &amp; Hyde Park Blvd</v>
          </cell>
          <cell r="AH227">
            <v>493</v>
          </cell>
          <cell r="AI227">
            <v>12.232384259288665</v>
          </cell>
        </row>
        <row r="228">
          <cell r="AG228" t="str">
            <v>Broadway &amp; Ridge Ave</v>
          </cell>
          <cell r="AH228">
            <v>491</v>
          </cell>
          <cell r="AI228">
            <v>10.715393518461497</v>
          </cell>
        </row>
        <row r="229">
          <cell r="AG229" t="str">
            <v>Damen Ave &amp; Charleston St</v>
          </cell>
          <cell r="AH229">
            <v>491</v>
          </cell>
          <cell r="AI229">
            <v>6.9670023147918982</v>
          </cell>
        </row>
        <row r="230">
          <cell r="AG230" t="str">
            <v>Winthrop Ave &amp; Lawrence Ave</v>
          </cell>
          <cell r="AH230">
            <v>489</v>
          </cell>
          <cell r="AI230">
            <v>9.5992245369052398</v>
          </cell>
        </row>
        <row r="231">
          <cell r="AG231" t="str">
            <v>Clark St &amp; 9th St (AMLI)</v>
          </cell>
          <cell r="AH231">
            <v>487</v>
          </cell>
          <cell r="AI231">
            <v>10.293865740823094</v>
          </cell>
        </row>
        <row r="232">
          <cell r="AG232" t="str">
            <v>Clarendon Ave &amp; Leland Ave</v>
          </cell>
          <cell r="AH232">
            <v>482</v>
          </cell>
          <cell r="AI232">
            <v>9.6853587962177699</v>
          </cell>
        </row>
        <row r="233">
          <cell r="AG233" t="str">
            <v>Ashland Ave &amp; Augusta Blvd</v>
          </cell>
          <cell r="AH233">
            <v>482</v>
          </cell>
          <cell r="AI233">
            <v>6.3571875000343425</v>
          </cell>
        </row>
        <row r="234">
          <cell r="AG234" t="str">
            <v>Western Ave &amp; Division St</v>
          </cell>
          <cell r="AH234">
            <v>478</v>
          </cell>
          <cell r="AI234">
            <v>8.0759837962687016</v>
          </cell>
        </row>
        <row r="235">
          <cell r="AG235" t="str">
            <v>Loomis St &amp; Lexington St</v>
          </cell>
          <cell r="AH235">
            <v>476</v>
          </cell>
          <cell r="AI235">
            <v>6.1905902778744348</v>
          </cell>
        </row>
        <row r="236">
          <cell r="AG236" t="str">
            <v>Broadway &amp; Berwyn Ave</v>
          </cell>
          <cell r="AH236">
            <v>473</v>
          </cell>
          <cell r="AI236">
            <v>11.463321759132668</v>
          </cell>
        </row>
        <row r="237">
          <cell r="AG237" t="str">
            <v>Wood St &amp; Chicago Ave</v>
          </cell>
          <cell r="AH237">
            <v>473</v>
          </cell>
          <cell r="AI237">
            <v>6.5605324073258089</v>
          </cell>
        </row>
        <row r="238">
          <cell r="AG238" t="str">
            <v>Sheridan Rd &amp; Lawrence Ave</v>
          </cell>
          <cell r="AH238">
            <v>466</v>
          </cell>
          <cell r="AI238">
            <v>9.1959837962931488</v>
          </cell>
        </row>
        <row r="239">
          <cell r="AG239" t="str">
            <v>LaSalle St &amp; Adams St</v>
          </cell>
          <cell r="AH239">
            <v>463</v>
          </cell>
          <cell r="AI239">
            <v>12.166620370328019</v>
          </cell>
        </row>
        <row r="240">
          <cell r="AG240" t="str">
            <v>California Ave &amp; Cortez St</v>
          </cell>
          <cell r="AH240">
            <v>462</v>
          </cell>
          <cell r="AI240">
            <v>8.2360185184516013</v>
          </cell>
        </row>
        <row r="241">
          <cell r="AG241" t="str">
            <v>Lake Park Ave &amp; 53rd St</v>
          </cell>
          <cell r="AH241">
            <v>455</v>
          </cell>
          <cell r="AI241">
            <v>15.46206018520752</v>
          </cell>
        </row>
        <row r="242">
          <cell r="AG242" t="str">
            <v>Ada St &amp; Washington Blvd</v>
          </cell>
          <cell r="AH242">
            <v>455</v>
          </cell>
          <cell r="AI242">
            <v>8.2182986111583887</v>
          </cell>
        </row>
        <row r="243">
          <cell r="AG243" t="str">
            <v>Orleans St &amp; Elm St</v>
          </cell>
          <cell r="AH243">
            <v>454</v>
          </cell>
          <cell r="AI243">
            <v>7.4276388889265945</v>
          </cell>
        </row>
        <row r="244">
          <cell r="AG244" t="str">
            <v>Damen Ave &amp; Grand Ave</v>
          </cell>
          <cell r="AH244">
            <v>448</v>
          </cell>
          <cell r="AI244">
            <v>8.4529629630342242</v>
          </cell>
        </row>
        <row r="245">
          <cell r="AG245" t="str">
            <v>Damen Ave &amp; Wellington Ave</v>
          </cell>
          <cell r="AH245">
            <v>448</v>
          </cell>
          <cell r="AI245">
            <v>7.3211458332734765</v>
          </cell>
        </row>
        <row r="246">
          <cell r="AG246" t="str">
            <v>Leavitt St &amp; Armitage Ave</v>
          </cell>
          <cell r="AH246">
            <v>441</v>
          </cell>
          <cell r="AI246">
            <v>6.362337962978927</v>
          </cell>
        </row>
        <row r="247">
          <cell r="AG247" t="str">
            <v>Seeley Ave &amp; Roscoe St</v>
          </cell>
          <cell r="AH247">
            <v>440</v>
          </cell>
          <cell r="AI247">
            <v>6.5190393518205383</v>
          </cell>
        </row>
        <row r="248">
          <cell r="AG248" t="str">
            <v>Canal St &amp; Taylor St</v>
          </cell>
          <cell r="AH248">
            <v>438</v>
          </cell>
          <cell r="AI248">
            <v>7.1716666665888624</v>
          </cell>
        </row>
        <row r="249">
          <cell r="AG249" t="str">
            <v>May St &amp; Taylor St</v>
          </cell>
          <cell r="AH249">
            <v>437</v>
          </cell>
          <cell r="AI249">
            <v>7.049340277830197</v>
          </cell>
        </row>
        <row r="250">
          <cell r="AG250" t="str">
            <v>McCormick Place</v>
          </cell>
          <cell r="AH250">
            <v>435</v>
          </cell>
          <cell r="AI250">
            <v>12.737037037077243</v>
          </cell>
        </row>
        <row r="251">
          <cell r="AG251" t="str">
            <v>California Ave &amp; North Ave</v>
          </cell>
          <cell r="AH251">
            <v>435</v>
          </cell>
          <cell r="AI251">
            <v>7.1811458332886104</v>
          </cell>
        </row>
        <row r="252">
          <cell r="AG252" t="str">
            <v>Spaulding Ave &amp; Armitage Ave</v>
          </cell>
          <cell r="AH252">
            <v>428</v>
          </cell>
          <cell r="AI252">
            <v>7.3485532408303698</v>
          </cell>
        </row>
        <row r="253">
          <cell r="AG253" t="str">
            <v>Larrabee St &amp; Oak St</v>
          </cell>
          <cell r="AH253">
            <v>428</v>
          </cell>
          <cell r="AI253">
            <v>7.040868055592</v>
          </cell>
        </row>
        <row r="254">
          <cell r="AG254" t="str">
            <v>Sedgwick St &amp; Schiller St</v>
          </cell>
          <cell r="AH254">
            <v>428</v>
          </cell>
          <cell r="AI254">
            <v>6.7533101852095569</v>
          </cell>
        </row>
        <row r="255">
          <cell r="AG255" t="str">
            <v>900 W Harrison St</v>
          </cell>
          <cell r="AH255">
            <v>425</v>
          </cell>
          <cell r="AI255">
            <v>7.1726041666624951</v>
          </cell>
        </row>
        <row r="256">
          <cell r="AG256" t="str">
            <v>Wood St &amp; Augusta Blvd</v>
          </cell>
          <cell r="AH256">
            <v>424</v>
          </cell>
          <cell r="AI256">
            <v>5.9652083333421615</v>
          </cell>
        </row>
        <row r="257">
          <cell r="AG257" t="str">
            <v>Western Ave &amp; Leland Ave</v>
          </cell>
          <cell r="AH257">
            <v>419</v>
          </cell>
          <cell r="AI257">
            <v>9.0825694444429246</v>
          </cell>
        </row>
        <row r="258">
          <cell r="AG258" t="str">
            <v>Blue Island Ave &amp; 18th St</v>
          </cell>
          <cell r="AH258">
            <v>417</v>
          </cell>
          <cell r="AI258">
            <v>9.9576388890054659</v>
          </cell>
        </row>
        <row r="259">
          <cell r="AG259" t="str">
            <v>Milwaukee Ave &amp; Rockwell St</v>
          </cell>
          <cell r="AH259">
            <v>416</v>
          </cell>
          <cell r="AI259">
            <v>7.7667129629116971</v>
          </cell>
        </row>
        <row r="260">
          <cell r="AG260" t="str">
            <v>Racine Ave &amp; Randolph St</v>
          </cell>
          <cell r="AH260">
            <v>415</v>
          </cell>
          <cell r="AI260">
            <v>6.5930555555314641</v>
          </cell>
        </row>
        <row r="261">
          <cell r="AG261" t="str">
            <v>Canal St &amp; Monroe St</v>
          </cell>
          <cell r="AH261">
            <v>407</v>
          </cell>
          <cell r="AI261">
            <v>6.4064583334038616</v>
          </cell>
        </row>
        <row r="262">
          <cell r="AG262" t="str">
            <v>Benson Ave &amp; Church St</v>
          </cell>
          <cell r="AH262">
            <v>406</v>
          </cell>
          <cell r="AI262">
            <v>13.649016203758947</v>
          </cell>
        </row>
        <row r="263">
          <cell r="AG263" t="str">
            <v>California Ave &amp; Francis Pl (Temp)</v>
          </cell>
          <cell r="AH263">
            <v>406</v>
          </cell>
          <cell r="AI263">
            <v>6.0095138888282236</v>
          </cell>
        </row>
        <row r="264">
          <cell r="AG264" t="str">
            <v>Stave St &amp; Armitage Ave</v>
          </cell>
          <cell r="AH264">
            <v>400</v>
          </cell>
          <cell r="AI264">
            <v>6.7472685184475267</v>
          </cell>
        </row>
        <row r="265">
          <cell r="AG265" t="str">
            <v>Clybourn Ave &amp; Division St</v>
          </cell>
          <cell r="AH265">
            <v>395</v>
          </cell>
          <cell r="AI265">
            <v>4.4641319443908287</v>
          </cell>
        </row>
        <row r="266">
          <cell r="AG266" t="str">
            <v>Ellis Ave &amp; 55th St</v>
          </cell>
          <cell r="AH266">
            <v>393</v>
          </cell>
          <cell r="AI266">
            <v>5.3889699073042721</v>
          </cell>
        </row>
        <row r="267">
          <cell r="AG267" t="str">
            <v>Calumet Ave &amp; 21st St</v>
          </cell>
          <cell r="AH267">
            <v>392</v>
          </cell>
          <cell r="AI267">
            <v>15.442673611156351</v>
          </cell>
        </row>
        <row r="268">
          <cell r="AG268" t="str">
            <v>Clark St &amp; Montrose Ave</v>
          </cell>
          <cell r="AH268">
            <v>391</v>
          </cell>
          <cell r="AI268">
            <v>5.5346990740144975</v>
          </cell>
        </row>
        <row r="269">
          <cell r="AG269" t="str">
            <v>Damen Ave &amp; Clybourn Ave</v>
          </cell>
          <cell r="AH269">
            <v>390</v>
          </cell>
          <cell r="AI269">
            <v>6.7496412037871778</v>
          </cell>
        </row>
        <row r="270">
          <cell r="AG270" t="str">
            <v>Kedzie Ave &amp; Palmer Ct</v>
          </cell>
          <cell r="AH270">
            <v>389</v>
          </cell>
          <cell r="AI270">
            <v>7.0621180555608589</v>
          </cell>
        </row>
        <row r="271">
          <cell r="AG271" t="str">
            <v>California Ave &amp; Division St</v>
          </cell>
          <cell r="AH271">
            <v>387</v>
          </cell>
          <cell r="AI271">
            <v>8.7877199074500822</v>
          </cell>
        </row>
        <row r="272">
          <cell r="AG272" t="str">
            <v>Wabash Ave &amp; Cermak Rd</v>
          </cell>
          <cell r="AH272">
            <v>385</v>
          </cell>
          <cell r="AI272">
            <v>10.16070601856336</v>
          </cell>
        </row>
        <row r="273">
          <cell r="AG273" t="str">
            <v>Ashland Ave &amp; Wellington Ave</v>
          </cell>
          <cell r="AH273">
            <v>383</v>
          </cell>
          <cell r="AI273">
            <v>5.0585763887211215</v>
          </cell>
        </row>
        <row r="274">
          <cell r="AG274" t="str">
            <v>Albany Ave &amp; Bloomingdale Ave</v>
          </cell>
          <cell r="AH274">
            <v>381</v>
          </cell>
          <cell r="AI274">
            <v>7.9583333332921029</v>
          </cell>
        </row>
        <row r="275">
          <cell r="AG275" t="str">
            <v>Lincoln Ave &amp; Belle Plaine Ave</v>
          </cell>
          <cell r="AH275">
            <v>380</v>
          </cell>
          <cell r="AI275">
            <v>5.7247106481227092</v>
          </cell>
        </row>
        <row r="276">
          <cell r="AG276" t="str">
            <v>University Ave &amp; 57th St</v>
          </cell>
          <cell r="AH276">
            <v>375</v>
          </cell>
          <cell r="AI276">
            <v>6.4691666667131358</v>
          </cell>
        </row>
        <row r="277">
          <cell r="AG277" t="str">
            <v>Ashland Ave &amp; Lake St</v>
          </cell>
          <cell r="AH277">
            <v>372</v>
          </cell>
          <cell r="AI277">
            <v>6.5315625000948785</v>
          </cell>
        </row>
        <row r="278">
          <cell r="AG278" t="str">
            <v>California Ave &amp; Altgeld St</v>
          </cell>
          <cell r="AH278">
            <v>372</v>
          </cell>
          <cell r="AI278">
            <v>6.3651504630179261</v>
          </cell>
        </row>
        <row r="279">
          <cell r="AG279" t="str">
            <v>Ellis Ave &amp; 60th St</v>
          </cell>
          <cell r="AH279">
            <v>364</v>
          </cell>
          <cell r="AI279">
            <v>8.2678124999729334</v>
          </cell>
        </row>
        <row r="280">
          <cell r="AG280" t="str">
            <v>Elizabeth (May) St &amp; Fulton St</v>
          </cell>
          <cell r="AH280">
            <v>363</v>
          </cell>
          <cell r="AI280">
            <v>4.7219675925880438</v>
          </cell>
        </row>
        <row r="281">
          <cell r="AG281" t="str">
            <v>Sheridan Rd &amp; Loyola Ave</v>
          </cell>
          <cell r="AH281">
            <v>361</v>
          </cell>
          <cell r="AI281">
            <v>16.168009259235987</v>
          </cell>
        </row>
        <row r="282">
          <cell r="AG282" t="str">
            <v>Leavitt St &amp; Belmont Ave</v>
          </cell>
          <cell r="AH282">
            <v>359</v>
          </cell>
          <cell r="AI282">
            <v>6.0577546297208755</v>
          </cell>
        </row>
        <row r="283">
          <cell r="AG283" t="str">
            <v>Financial Pl &amp; Ida B Wells Dr</v>
          </cell>
          <cell r="AH283">
            <v>356</v>
          </cell>
          <cell r="AI283">
            <v>7.2334143518091878</v>
          </cell>
        </row>
        <row r="284">
          <cell r="AG284" t="str">
            <v>Racine Ave &amp; Washington Blvd</v>
          </cell>
          <cell r="AH284">
            <v>352</v>
          </cell>
          <cell r="AI284">
            <v>4.7306712963400059</v>
          </cell>
        </row>
        <row r="285">
          <cell r="AG285" t="str">
            <v>Loomis St &amp; Jackson Blvd</v>
          </cell>
          <cell r="AH285">
            <v>351</v>
          </cell>
          <cell r="AI285">
            <v>5.6299305555730825</v>
          </cell>
        </row>
        <row r="286">
          <cell r="AG286" t="str">
            <v>Wood St &amp; Hubbard St</v>
          </cell>
          <cell r="AH286">
            <v>351</v>
          </cell>
          <cell r="AI286">
            <v>4.608356481512601</v>
          </cell>
        </row>
        <row r="287">
          <cell r="AG287" t="str">
            <v>Ravenswood Ave &amp; Irving Park Rd</v>
          </cell>
          <cell r="AH287">
            <v>349</v>
          </cell>
          <cell r="AI287">
            <v>7.1546296296655782</v>
          </cell>
        </row>
        <row r="288">
          <cell r="AG288" t="str">
            <v>Leavitt St &amp; Chicago Ave</v>
          </cell>
          <cell r="AH288">
            <v>348</v>
          </cell>
          <cell r="AI288">
            <v>4.7797337962329038</v>
          </cell>
        </row>
        <row r="289">
          <cell r="AG289" t="str">
            <v>Larrabee St &amp; Menomonee St</v>
          </cell>
          <cell r="AH289">
            <v>344</v>
          </cell>
          <cell r="AI289">
            <v>10.090798611090577</v>
          </cell>
        </row>
        <row r="290">
          <cell r="AG290" t="str">
            <v>Morgan St &amp; 18th St</v>
          </cell>
          <cell r="AH290">
            <v>340</v>
          </cell>
          <cell r="AI290">
            <v>8.0146412036701804</v>
          </cell>
        </row>
        <row r="291">
          <cell r="AG291" t="str">
            <v>Lake Park Ave &amp; 56th St</v>
          </cell>
          <cell r="AH291">
            <v>338</v>
          </cell>
          <cell r="AI291">
            <v>8.4593749999985448</v>
          </cell>
        </row>
        <row r="292">
          <cell r="AG292" t="str">
            <v>Lake Park Ave &amp; 35th St</v>
          </cell>
          <cell r="AH292">
            <v>334</v>
          </cell>
          <cell r="AI292">
            <v>11.360752314911224</v>
          </cell>
        </row>
        <row r="293">
          <cell r="AG293" t="str">
            <v>Lincoln Ave &amp; Addison St</v>
          </cell>
          <cell r="AH293">
            <v>332</v>
          </cell>
          <cell r="AI293">
            <v>6.8962962963196333</v>
          </cell>
        </row>
        <row r="294">
          <cell r="AG294" t="str">
            <v>Halsted St &amp; Polk St</v>
          </cell>
          <cell r="AH294">
            <v>329</v>
          </cell>
          <cell r="AI294">
            <v>5.6025115740849287</v>
          </cell>
        </row>
        <row r="295">
          <cell r="AG295" t="str">
            <v>Damen Ave &amp; Melrose Ave</v>
          </cell>
          <cell r="AH295">
            <v>326</v>
          </cell>
          <cell r="AI295">
            <v>6.4586226851606625</v>
          </cell>
        </row>
        <row r="296">
          <cell r="AG296" t="str">
            <v>Central Park Ave &amp; Bloomingdale Ave</v>
          </cell>
          <cell r="AH296">
            <v>324</v>
          </cell>
          <cell r="AI296">
            <v>8.2044675926008495</v>
          </cell>
        </row>
        <row r="297">
          <cell r="AG297" t="str">
            <v>MLK Jr Dr &amp; 29th St</v>
          </cell>
          <cell r="AH297">
            <v>320</v>
          </cell>
          <cell r="AI297">
            <v>7.1659837962652091</v>
          </cell>
        </row>
        <row r="298">
          <cell r="AG298" t="str">
            <v>California Ave &amp; Fletcher St</v>
          </cell>
          <cell r="AH298">
            <v>317</v>
          </cell>
          <cell r="AI298">
            <v>5.6754976851880201</v>
          </cell>
        </row>
        <row r="299">
          <cell r="AG299" t="str">
            <v>Campbell Ave &amp; Fullerton Ave</v>
          </cell>
          <cell r="AH299">
            <v>316</v>
          </cell>
          <cell r="AI299">
            <v>7.5298263888398651</v>
          </cell>
        </row>
        <row r="300">
          <cell r="AG300" t="str">
            <v>Leavitt St &amp; Division St</v>
          </cell>
          <cell r="AH300">
            <v>316</v>
          </cell>
          <cell r="AI300">
            <v>5.1518634259118699</v>
          </cell>
        </row>
        <row r="301">
          <cell r="AG301" t="str">
            <v>Troy St &amp; North Ave</v>
          </cell>
          <cell r="AH301">
            <v>312</v>
          </cell>
          <cell r="AI301">
            <v>9.7947916666962556</v>
          </cell>
        </row>
        <row r="302">
          <cell r="AG302" t="str">
            <v>Clark St &amp; Ida B Wells Dr</v>
          </cell>
          <cell r="AH302">
            <v>310</v>
          </cell>
          <cell r="AI302">
            <v>7.3065277778005111</v>
          </cell>
        </row>
        <row r="303">
          <cell r="AG303" t="str">
            <v>Winchester Ave &amp; Elston Ave</v>
          </cell>
          <cell r="AH303">
            <v>309</v>
          </cell>
          <cell r="AI303">
            <v>7.1515624999738066</v>
          </cell>
        </row>
        <row r="304">
          <cell r="AG304" t="str">
            <v>Canal St &amp; Jackson Blvd</v>
          </cell>
          <cell r="AH304">
            <v>308</v>
          </cell>
          <cell r="AI304">
            <v>7.3206828703550855</v>
          </cell>
        </row>
        <row r="305">
          <cell r="AG305" t="str">
            <v>Paulina St &amp; Flournoy St</v>
          </cell>
          <cell r="AH305">
            <v>305</v>
          </cell>
          <cell r="AI305">
            <v>4.2380787036308902</v>
          </cell>
        </row>
        <row r="306">
          <cell r="AG306" t="str">
            <v>Lincoln Ave &amp; Sunnyside Ave</v>
          </cell>
          <cell r="AH306">
            <v>302</v>
          </cell>
          <cell r="AI306">
            <v>5.2953819443791872</v>
          </cell>
        </row>
        <row r="307">
          <cell r="AG307" t="str">
            <v>Lincoln Ave &amp; Waveland Ave</v>
          </cell>
          <cell r="AH307">
            <v>299</v>
          </cell>
          <cell r="AI307">
            <v>4.8011574073534575</v>
          </cell>
        </row>
        <row r="308">
          <cell r="AG308" t="str">
            <v>Blackstone Ave &amp; Hyde Park Blvd</v>
          </cell>
          <cell r="AH308">
            <v>298</v>
          </cell>
          <cell r="AI308">
            <v>7.1137962962602614</v>
          </cell>
        </row>
        <row r="309">
          <cell r="AG309" t="str">
            <v>Glenwood Ave &amp; Morse Ave</v>
          </cell>
          <cell r="AH309">
            <v>283</v>
          </cell>
          <cell r="AI309">
            <v>16.705972222240234</v>
          </cell>
        </row>
        <row r="310">
          <cell r="AG310" t="str">
            <v>Chicago Ave &amp; Sheridan Rd</v>
          </cell>
          <cell r="AH310">
            <v>278</v>
          </cell>
          <cell r="AI310">
            <v>10.881886574112286</v>
          </cell>
        </row>
        <row r="311">
          <cell r="AG311" t="str">
            <v>Wolcott Ave &amp; Polk St</v>
          </cell>
          <cell r="AH311">
            <v>275</v>
          </cell>
          <cell r="AI311">
            <v>4.0264004629279952</v>
          </cell>
        </row>
        <row r="312">
          <cell r="AG312" t="str">
            <v>Damen Ave &amp; Leland Ave</v>
          </cell>
          <cell r="AH312">
            <v>275</v>
          </cell>
          <cell r="AI312">
            <v>3.7836805555998581</v>
          </cell>
        </row>
        <row r="313">
          <cell r="AG313" t="str">
            <v>Sheridan Rd &amp; Columbia Ave</v>
          </cell>
          <cell r="AH313">
            <v>270</v>
          </cell>
          <cell r="AI313">
            <v>6.8592708334617782</v>
          </cell>
        </row>
        <row r="314">
          <cell r="AG314" t="str">
            <v>Woodlawn Ave &amp; 55th St</v>
          </cell>
          <cell r="AH314">
            <v>268</v>
          </cell>
          <cell r="AI314">
            <v>6.9573611110754428</v>
          </cell>
        </row>
        <row r="315">
          <cell r="AG315" t="str">
            <v>Southport Ave &amp; Clark St</v>
          </cell>
          <cell r="AH315">
            <v>267</v>
          </cell>
          <cell r="AI315">
            <v>3.7084953704179497</v>
          </cell>
        </row>
        <row r="316">
          <cell r="AG316" t="str">
            <v>Ellis Ave &amp; 58th St</v>
          </cell>
          <cell r="AH316">
            <v>265</v>
          </cell>
          <cell r="AI316">
            <v>6.3420138888977817</v>
          </cell>
        </row>
        <row r="317">
          <cell r="AG317" t="str">
            <v>Morgan St &amp; Polk St</v>
          </cell>
          <cell r="AH317">
            <v>265</v>
          </cell>
          <cell r="AI317">
            <v>3.360312499855354</v>
          </cell>
        </row>
        <row r="318">
          <cell r="AG318" t="str">
            <v>Wolcott (Ravenswood) Ave &amp; Montrose Ave</v>
          </cell>
          <cell r="AH318">
            <v>260</v>
          </cell>
          <cell r="AI318">
            <v>3.0700115740473848</v>
          </cell>
        </row>
        <row r="319">
          <cell r="AG319" t="str">
            <v>St. Louis Ave &amp; Fullerton Ave</v>
          </cell>
          <cell r="AH319">
            <v>256</v>
          </cell>
          <cell r="AI319">
            <v>6.2986805555774481</v>
          </cell>
        </row>
        <row r="320">
          <cell r="AG320" t="str">
            <v>Ashland Ave &amp; Belle Plaine Ave</v>
          </cell>
          <cell r="AH320">
            <v>254</v>
          </cell>
          <cell r="AI320">
            <v>5.1652314815291902</v>
          </cell>
        </row>
        <row r="321">
          <cell r="AG321" t="str">
            <v>Elston Ave &amp; Wabansia Ave</v>
          </cell>
          <cell r="AH321">
            <v>250</v>
          </cell>
          <cell r="AI321">
            <v>3.4142708332874463</v>
          </cell>
        </row>
        <row r="322">
          <cell r="AG322" t="str">
            <v>Paulina St &amp; 18th St</v>
          </cell>
          <cell r="AH322">
            <v>247</v>
          </cell>
          <cell r="AI322">
            <v>10.734525462976308</v>
          </cell>
        </row>
        <row r="323">
          <cell r="AG323" t="str">
            <v>Damen Ave &amp; Cullerton St</v>
          </cell>
          <cell r="AH323">
            <v>247</v>
          </cell>
          <cell r="AI323">
            <v>3.8046875000145519</v>
          </cell>
        </row>
        <row r="324">
          <cell r="AG324" t="str">
            <v>State St &amp; 33rd St</v>
          </cell>
          <cell r="AH324">
            <v>246</v>
          </cell>
          <cell r="AI324">
            <v>6.3338657407002756</v>
          </cell>
        </row>
        <row r="325">
          <cell r="AG325" t="str">
            <v>Racine Ave &amp; Congress Pkwy</v>
          </cell>
          <cell r="AH325">
            <v>245</v>
          </cell>
          <cell r="AI325">
            <v>4.5382523148364271</v>
          </cell>
        </row>
        <row r="326">
          <cell r="AG326" t="str">
            <v>Ellis Ave &amp; 53rd St</v>
          </cell>
          <cell r="AH326">
            <v>244</v>
          </cell>
          <cell r="AI326">
            <v>11.393344907417486</v>
          </cell>
        </row>
        <row r="327">
          <cell r="AG327" t="str">
            <v>Throop St &amp; Taylor St</v>
          </cell>
          <cell r="AH327">
            <v>244</v>
          </cell>
          <cell r="AI327">
            <v>4.4861574074238888</v>
          </cell>
        </row>
        <row r="328">
          <cell r="AG328" t="str">
            <v>Laflin St &amp; Cullerton St</v>
          </cell>
          <cell r="AH328">
            <v>242</v>
          </cell>
          <cell r="AI328">
            <v>5.9628009259249666</v>
          </cell>
        </row>
        <row r="329">
          <cell r="AG329" t="str">
            <v>State St &amp; 19th St</v>
          </cell>
          <cell r="AH329">
            <v>242</v>
          </cell>
          <cell r="AI329">
            <v>5.2964351852278924</v>
          </cell>
        </row>
        <row r="330">
          <cell r="AG330" t="str">
            <v>Paulina St &amp; Montrose Ave</v>
          </cell>
          <cell r="AH330">
            <v>242</v>
          </cell>
          <cell r="AI330">
            <v>3.4973148147546453</v>
          </cell>
        </row>
        <row r="331">
          <cell r="AG331" t="str">
            <v>Damen Ave &amp; Foster Ave</v>
          </cell>
          <cell r="AH331">
            <v>240</v>
          </cell>
          <cell r="AI331">
            <v>3.8058101851856918</v>
          </cell>
        </row>
        <row r="332">
          <cell r="AG332" t="str">
            <v>Kosciuszko Park</v>
          </cell>
          <cell r="AH332">
            <v>239</v>
          </cell>
          <cell r="AI332">
            <v>4.8011226851522224</v>
          </cell>
        </row>
        <row r="333">
          <cell r="AG333" t="str">
            <v>Avers Ave &amp; Belmont Ave</v>
          </cell>
          <cell r="AH333">
            <v>238</v>
          </cell>
          <cell r="AI333">
            <v>11.516759259284299</v>
          </cell>
        </row>
        <row r="334">
          <cell r="AG334" t="str">
            <v>Halsted St &amp; 18th St (Temp)</v>
          </cell>
          <cell r="AH334">
            <v>235</v>
          </cell>
          <cell r="AI334">
            <v>3.2023842592752771</v>
          </cell>
        </row>
        <row r="335">
          <cell r="AG335" t="str">
            <v>63rd St Beach</v>
          </cell>
          <cell r="AH335">
            <v>234</v>
          </cell>
          <cell r="AI335">
            <v>10.176180555507017</v>
          </cell>
        </row>
        <row r="336">
          <cell r="AG336" t="str">
            <v>Sheridan Rd &amp; Noyes St (NU)</v>
          </cell>
          <cell r="AH336">
            <v>230</v>
          </cell>
          <cell r="AI336">
            <v>6.6477662037796108</v>
          </cell>
        </row>
        <row r="337">
          <cell r="AG337" t="str">
            <v>Western Ave &amp; Roscoe St</v>
          </cell>
          <cell r="AH337">
            <v>230</v>
          </cell>
          <cell r="AI337">
            <v>4.1771643517786288</v>
          </cell>
        </row>
        <row r="338">
          <cell r="AG338" t="str">
            <v>Lake Park Ave &amp; 47th St</v>
          </cell>
          <cell r="AH338">
            <v>229</v>
          </cell>
          <cell r="AI338">
            <v>9.0748495370571618</v>
          </cell>
        </row>
        <row r="339">
          <cell r="AG339" t="str">
            <v>Kimball Ave &amp; Belmont Ave</v>
          </cell>
          <cell r="AH339">
            <v>229</v>
          </cell>
          <cell r="AI339">
            <v>3.3150694444702822</v>
          </cell>
        </row>
        <row r="340">
          <cell r="AG340" t="str">
            <v>Damen Ave &amp; Walnut (Lake) St</v>
          </cell>
          <cell r="AH340">
            <v>228</v>
          </cell>
          <cell r="AI340">
            <v>3.2393518518802011</v>
          </cell>
        </row>
        <row r="341">
          <cell r="AG341" t="str">
            <v>California Ave &amp; Byron St</v>
          </cell>
          <cell r="AH341">
            <v>227</v>
          </cell>
          <cell r="AI341">
            <v>5.5889814814509009</v>
          </cell>
        </row>
        <row r="342">
          <cell r="AG342" t="str">
            <v>Leavitt St &amp; Addison St</v>
          </cell>
          <cell r="AH342">
            <v>225</v>
          </cell>
          <cell r="AI342">
            <v>3.469502314721467</v>
          </cell>
        </row>
        <row r="343">
          <cell r="AG343" t="str">
            <v>Talman Ave &amp; Addison St</v>
          </cell>
          <cell r="AH343">
            <v>224</v>
          </cell>
          <cell r="AI343">
            <v>11.992928240731999</v>
          </cell>
        </row>
        <row r="344">
          <cell r="AG344" t="str">
            <v>Clark St &amp; Schreiber Ave</v>
          </cell>
          <cell r="AH344">
            <v>222</v>
          </cell>
          <cell r="AI344">
            <v>3.8141203703780775</v>
          </cell>
        </row>
        <row r="345">
          <cell r="AG345" t="str">
            <v>Emerald Ave &amp; 31st St</v>
          </cell>
          <cell r="AH345">
            <v>219</v>
          </cell>
          <cell r="AI345">
            <v>3.8622916666790843</v>
          </cell>
        </row>
        <row r="346">
          <cell r="AG346" t="str">
            <v>Claremont Ave &amp; Hirsch St</v>
          </cell>
          <cell r="AH346">
            <v>218</v>
          </cell>
          <cell r="AI346">
            <v>2.988217592559522</v>
          </cell>
        </row>
        <row r="347">
          <cell r="AG347" t="str">
            <v>Rhodes Ave &amp; 32nd St</v>
          </cell>
          <cell r="AH347">
            <v>215</v>
          </cell>
          <cell r="AI347">
            <v>7.3526620369884768</v>
          </cell>
        </row>
        <row r="348">
          <cell r="AG348" t="str">
            <v>Racine Ave &amp; 15th St</v>
          </cell>
          <cell r="AH348">
            <v>215</v>
          </cell>
          <cell r="AI348">
            <v>6.3909953704060172</v>
          </cell>
        </row>
        <row r="349">
          <cell r="AG349" t="str">
            <v>Clark St &amp; Elmdale Ave</v>
          </cell>
          <cell r="AH349">
            <v>212</v>
          </cell>
          <cell r="AI349">
            <v>10.894976851850515</v>
          </cell>
        </row>
        <row r="350">
          <cell r="AG350" t="str">
            <v>Sheridan Rd &amp; Greenleaf Ave</v>
          </cell>
          <cell r="AH350">
            <v>212</v>
          </cell>
          <cell r="AI350">
            <v>5.4539236111158971</v>
          </cell>
        </row>
        <row r="351">
          <cell r="AG351" t="str">
            <v>Halsted St &amp; 21st St</v>
          </cell>
          <cell r="AH351">
            <v>211</v>
          </cell>
          <cell r="AI351">
            <v>3.2020717592386063</v>
          </cell>
        </row>
        <row r="352">
          <cell r="AG352" t="str">
            <v>Damen Ave &amp; Sunnyside Ave</v>
          </cell>
          <cell r="AH352">
            <v>210</v>
          </cell>
          <cell r="AI352">
            <v>3.958912037043774</v>
          </cell>
        </row>
        <row r="353">
          <cell r="AG353" t="str">
            <v>Richmond St &amp; Diversey Ave</v>
          </cell>
          <cell r="AH353">
            <v>208</v>
          </cell>
          <cell r="AI353">
            <v>3.1335879629914416</v>
          </cell>
        </row>
        <row r="354">
          <cell r="AG354" t="str">
            <v>Wells St &amp; 19th St</v>
          </cell>
          <cell r="AH354">
            <v>205</v>
          </cell>
          <cell r="AI354">
            <v>10.735949074034579</v>
          </cell>
        </row>
        <row r="355">
          <cell r="AG355" t="str">
            <v>Morgan Ave &amp; 14th Pl</v>
          </cell>
          <cell r="AH355">
            <v>203</v>
          </cell>
          <cell r="AI355">
            <v>4.262974537043192</v>
          </cell>
        </row>
        <row r="356">
          <cell r="AG356" t="str">
            <v>Western Ave &amp; Fillmore St</v>
          </cell>
          <cell r="AH356">
            <v>199</v>
          </cell>
          <cell r="AI356">
            <v>4.9344675925531192</v>
          </cell>
        </row>
        <row r="357">
          <cell r="AG357" t="str">
            <v>Clinton St &amp; 18th St</v>
          </cell>
          <cell r="AH357">
            <v>198</v>
          </cell>
          <cell r="AI357">
            <v>3.398020833315968</v>
          </cell>
        </row>
        <row r="358">
          <cell r="AG358" t="str">
            <v>Chicago Ave &amp; Washington St</v>
          </cell>
          <cell r="AH358">
            <v>196</v>
          </cell>
          <cell r="AI358">
            <v>5.6175925926363561</v>
          </cell>
        </row>
        <row r="359">
          <cell r="AG359" t="str">
            <v>California Ave &amp; Montrose Ave</v>
          </cell>
          <cell r="AH359">
            <v>194</v>
          </cell>
          <cell r="AI359">
            <v>6.069270833315386</v>
          </cell>
        </row>
        <row r="360">
          <cell r="AG360" t="str">
            <v>Morgan St &amp; 31st St</v>
          </cell>
          <cell r="AH360">
            <v>194</v>
          </cell>
          <cell r="AI360">
            <v>4.0549189814846613</v>
          </cell>
        </row>
        <row r="361">
          <cell r="AG361" t="str">
            <v>Damen Ave &amp; Madison St</v>
          </cell>
          <cell r="AH361">
            <v>194</v>
          </cell>
          <cell r="AI361">
            <v>3.7591782407544088</v>
          </cell>
        </row>
        <row r="362">
          <cell r="AG362" t="str">
            <v>Oakley Ave &amp; Irving Park Rd</v>
          </cell>
          <cell r="AH362">
            <v>194</v>
          </cell>
          <cell r="AI362">
            <v>2.9363194444449618</v>
          </cell>
        </row>
        <row r="363">
          <cell r="AG363" t="str">
            <v>South Shore Dr &amp; 71st St</v>
          </cell>
          <cell r="AH363">
            <v>193</v>
          </cell>
          <cell r="AI363">
            <v>8.713206018510391</v>
          </cell>
        </row>
        <row r="364">
          <cell r="AG364" t="str">
            <v>Washtenaw Ave &amp; Lawrence Ave</v>
          </cell>
          <cell r="AH364">
            <v>192</v>
          </cell>
          <cell r="AI364">
            <v>4.889293981505034</v>
          </cell>
        </row>
        <row r="365">
          <cell r="AG365" t="str">
            <v>Cottage Grove Ave &amp; Oakwood Blvd</v>
          </cell>
          <cell r="AH365">
            <v>191</v>
          </cell>
          <cell r="AI365">
            <v>7.8277199073636439</v>
          </cell>
        </row>
        <row r="366">
          <cell r="AG366" t="str">
            <v>Leavitt St &amp; Lawrence Ave</v>
          </cell>
          <cell r="AH366">
            <v>191</v>
          </cell>
          <cell r="AI366">
            <v>3.6779861110990169</v>
          </cell>
        </row>
        <row r="367">
          <cell r="AG367" t="str">
            <v>Clinton St &amp; Tilden St</v>
          </cell>
          <cell r="AH367">
            <v>191</v>
          </cell>
          <cell r="AI367">
            <v>3.2481250000491855</v>
          </cell>
        </row>
        <row r="368">
          <cell r="AG368" t="str">
            <v>Greenwood Ave &amp; 47th St</v>
          </cell>
          <cell r="AH368">
            <v>189</v>
          </cell>
          <cell r="AI368">
            <v>3.7720254629894043</v>
          </cell>
        </row>
        <row r="369">
          <cell r="AG369" t="str">
            <v>Smith Park</v>
          </cell>
          <cell r="AH369">
            <v>187</v>
          </cell>
          <cell r="AI369">
            <v>4.1634606481093215</v>
          </cell>
        </row>
        <row r="370">
          <cell r="AG370" t="str">
            <v>Ravenswood Ave &amp; Berteau Ave</v>
          </cell>
          <cell r="AH370">
            <v>185</v>
          </cell>
          <cell r="AI370">
            <v>3.9751967592383153</v>
          </cell>
        </row>
        <row r="371">
          <cell r="AG371" t="str">
            <v>Wood St &amp; Taylor St (Temp)</v>
          </cell>
          <cell r="AH371">
            <v>184</v>
          </cell>
          <cell r="AI371">
            <v>3.5873495369378361</v>
          </cell>
        </row>
        <row r="372">
          <cell r="AG372" t="str">
            <v>Wentworth Ave &amp; 24th St (Temp)</v>
          </cell>
          <cell r="AH372">
            <v>182</v>
          </cell>
          <cell r="AI372">
            <v>4.3734837963493192</v>
          </cell>
        </row>
        <row r="373">
          <cell r="AG373" t="str">
            <v>Halsted St &amp; North Branch St</v>
          </cell>
          <cell r="AH373">
            <v>182</v>
          </cell>
          <cell r="AI373">
            <v>2.3216666666776291</v>
          </cell>
        </row>
        <row r="374">
          <cell r="AG374" t="str">
            <v>Canal St &amp; Harrison St</v>
          </cell>
          <cell r="AH374">
            <v>181</v>
          </cell>
          <cell r="AI374">
            <v>9.0309027777984738</v>
          </cell>
        </row>
        <row r="375">
          <cell r="AG375" t="str">
            <v>Central Park Ave &amp; Elbridge Ave</v>
          </cell>
          <cell r="AH375">
            <v>175</v>
          </cell>
          <cell r="AI375">
            <v>4.1140277778104064</v>
          </cell>
        </row>
        <row r="376">
          <cell r="AG376" t="str">
            <v>University Library (NU)</v>
          </cell>
          <cell r="AH376">
            <v>173</v>
          </cell>
          <cell r="AI376">
            <v>5.4309722222824348</v>
          </cell>
        </row>
        <row r="377">
          <cell r="AG377" t="str">
            <v>Troy St &amp; Elston Ave</v>
          </cell>
          <cell r="AH377">
            <v>172</v>
          </cell>
          <cell r="AI377">
            <v>2.8403703704025247</v>
          </cell>
        </row>
        <row r="378">
          <cell r="AG378" t="str">
            <v>Malcolm X College Vaccination Site</v>
          </cell>
          <cell r="AH378">
            <v>171</v>
          </cell>
          <cell r="AI378">
            <v>2.9430324074128293</v>
          </cell>
        </row>
        <row r="379">
          <cell r="AG379" t="str">
            <v>Western Ave &amp; Congress Pkwy</v>
          </cell>
          <cell r="AH379">
            <v>169</v>
          </cell>
          <cell r="AI379">
            <v>3.7095833333805786</v>
          </cell>
        </row>
        <row r="380">
          <cell r="AG380" t="str">
            <v>Wentworth Ave &amp; 35th St</v>
          </cell>
          <cell r="AH380">
            <v>164</v>
          </cell>
          <cell r="AI380">
            <v>5.0456828703827341</v>
          </cell>
        </row>
        <row r="381">
          <cell r="AG381" t="str">
            <v>Halsted St &amp; Roosevelt Rd</v>
          </cell>
          <cell r="AH381">
            <v>163</v>
          </cell>
          <cell r="AI381">
            <v>2.6374189814814599</v>
          </cell>
        </row>
        <row r="382">
          <cell r="AG382" t="str">
            <v>MLK Jr Dr &amp; Pershing Rd</v>
          </cell>
          <cell r="AH382">
            <v>161</v>
          </cell>
          <cell r="AI382">
            <v>4.0984722222710843</v>
          </cell>
        </row>
        <row r="383">
          <cell r="AG383" t="str">
            <v>Clark St &amp; Lunt Ave</v>
          </cell>
          <cell r="AH383">
            <v>160</v>
          </cell>
          <cell r="AI383">
            <v>4.5938657407386927</v>
          </cell>
        </row>
        <row r="384">
          <cell r="AG384" t="str">
            <v>Indiana Ave &amp; 26th St</v>
          </cell>
          <cell r="AH384">
            <v>159</v>
          </cell>
          <cell r="AI384">
            <v>4.5627893518758356</v>
          </cell>
        </row>
        <row r="385">
          <cell r="AG385" t="str">
            <v>Greenview Ave &amp; Jarvis Ave</v>
          </cell>
          <cell r="AH385">
            <v>157</v>
          </cell>
          <cell r="AI385">
            <v>4.0230671296158107</v>
          </cell>
        </row>
        <row r="386">
          <cell r="AG386" t="str">
            <v>Glenwood Ave &amp; Touhy Ave</v>
          </cell>
          <cell r="AH386">
            <v>154</v>
          </cell>
          <cell r="AI386">
            <v>3.8907175925996853</v>
          </cell>
        </row>
        <row r="387">
          <cell r="AG387" t="str">
            <v>Hoyne Ave &amp; Balmoral Ave</v>
          </cell>
          <cell r="AH387">
            <v>154</v>
          </cell>
          <cell r="AI387">
            <v>3.2909259259904502</v>
          </cell>
        </row>
        <row r="388">
          <cell r="AG388" t="str">
            <v>May St &amp; Cullerton St</v>
          </cell>
          <cell r="AH388">
            <v>153</v>
          </cell>
          <cell r="AI388">
            <v>2.2402777777970186</v>
          </cell>
        </row>
        <row r="389">
          <cell r="AG389" t="str">
            <v>Harper Ave &amp; 59th St</v>
          </cell>
          <cell r="AH389">
            <v>152</v>
          </cell>
          <cell r="AI389">
            <v>4.8681712962497841</v>
          </cell>
        </row>
        <row r="390">
          <cell r="AG390" t="str">
            <v>State St &amp; 35th St</v>
          </cell>
          <cell r="AH390">
            <v>152</v>
          </cell>
          <cell r="AI390">
            <v>3.9286689815053251</v>
          </cell>
        </row>
        <row r="391">
          <cell r="AG391" t="str">
            <v>Spaulding Ave &amp; Division St</v>
          </cell>
          <cell r="AH391">
            <v>151</v>
          </cell>
          <cell r="AI391">
            <v>4.5526504629306146</v>
          </cell>
        </row>
        <row r="392">
          <cell r="AG392" t="str">
            <v>California Ave &amp; 21st St</v>
          </cell>
          <cell r="AH392">
            <v>151</v>
          </cell>
          <cell r="AI392">
            <v>3.0563078704435611</v>
          </cell>
        </row>
        <row r="393">
          <cell r="AG393" t="str">
            <v>Indiana Ave &amp; 31st St</v>
          </cell>
          <cell r="AH393">
            <v>150</v>
          </cell>
          <cell r="AI393">
            <v>14.275439814824495</v>
          </cell>
        </row>
        <row r="394">
          <cell r="AG394" t="str">
            <v>Avondale Ave &amp; Irving Park Rd</v>
          </cell>
          <cell r="AH394">
            <v>150</v>
          </cell>
          <cell r="AI394">
            <v>2.3483101851888932</v>
          </cell>
        </row>
        <row r="395">
          <cell r="AG395" t="str">
            <v>Ogden Ave &amp; Roosevelt Rd</v>
          </cell>
          <cell r="AH395">
            <v>150</v>
          </cell>
          <cell r="AI395">
            <v>2.3422916666822857</v>
          </cell>
        </row>
        <row r="396">
          <cell r="AG396" t="str">
            <v>Western Ave &amp; Monroe St</v>
          </cell>
          <cell r="AH396">
            <v>149</v>
          </cell>
          <cell r="AI396">
            <v>2.3268055555672618</v>
          </cell>
        </row>
        <row r="397">
          <cell r="AG397" t="str">
            <v>Paulina St &amp; Howard St</v>
          </cell>
          <cell r="AH397">
            <v>148</v>
          </cell>
          <cell r="AI397">
            <v>2.1516782407416031</v>
          </cell>
        </row>
        <row r="398">
          <cell r="AG398" t="str">
            <v>Prairie Ave &amp; 43rd St</v>
          </cell>
          <cell r="AH398">
            <v>147</v>
          </cell>
          <cell r="AI398">
            <v>4.9795254629934789</v>
          </cell>
        </row>
        <row r="399">
          <cell r="AG399" t="str">
            <v>Calumet Ave &amp; 33rd St</v>
          </cell>
          <cell r="AH399">
            <v>147</v>
          </cell>
          <cell r="AI399">
            <v>3.0313078703838983</v>
          </cell>
        </row>
        <row r="400">
          <cell r="AG400" t="str">
            <v>Lincoln Ave &amp; Winona St</v>
          </cell>
          <cell r="AH400">
            <v>147</v>
          </cell>
          <cell r="AI400">
            <v>2.4837847222879645</v>
          </cell>
        </row>
        <row r="401">
          <cell r="AG401" t="str">
            <v>Ashland Ave &amp; 13th St</v>
          </cell>
          <cell r="AH401">
            <v>144</v>
          </cell>
          <cell r="AI401">
            <v>3.5125000000043656</v>
          </cell>
        </row>
        <row r="402">
          <cell r="AG402" t="str">
            <v>W Oakdale Ave &amp; N Broadway</v>
          </cell>
          <cell r="AH402">
            <v>142</v>
          </cell>
          <cell r="AI402">
            <v>1.5147916666828678</v>
          </cell>
        </row>
        <row r="403">
          <cell r="AG403" t="str">
            <v>Central Park Ave &amp; North Ave</v>
          </cell>
          <cell r="AH403">
            <v>141</v>
          </cell>
          <cell r="AI403">
            <v>3.6819444443972316</v>
          </cell>
        </row>
        <row r="404">
          <cell r="AG404" t="str">
            <v>Albany Ave &amp; Montrose Ave</v>
          </cell>
          <cell r="AH404">
            <v>139</v>
          </cell>
          <cell r="AI404">
            <v>4.4808912037115078</v>
          </cell>
        </row>
        <row r="405">
          <cell r="AG405" t="str">
            <v>Sawyer Ave &amp; Irving Park Rd</v>
          </cell>
          <cell r="AH405">
            <v>138</v>
          </cell>
          <cell r="AI405">
            <v>3.8353703703614883</v>
          </cell>
        </row>
        <row r="406">
          <cell r="AG406" t="str">
            <v>Washtenaw Ave &amp; Ogden Ave</v>
          </cell>
          <cell r="AH406">
            <v>137</v>
          </cell>
          <cell r="AI406">
            <v>3.9304166666406672</v>
          </cell>
        </row>
        <row r="407">
          <cell r="AG407" t="str">
            <v>Clark St &amp; Columbia Ave</v>
          </cell>
          <cell r="AH407">
            <v>136</v>
          </cell>
          <cell r="AI407">
            <v>2.2477893517934717</v>
          </cell>
        </row>
        <row r="408">
          <cell r="AG408" t="str">
            <v>Calumet Ave &amp; 35th St</v>
          </cell>
          <cell r="AH408">
            <v>133</v>
          </cell>
          <cell r="AI408">
            <v>3.9312384258882958</v>
          </cell>
        </row>
        <row r="409">
          <cell r="AG409" t="str">
            <v>Wallace St &amp; 35th St</v>
          </cell>
          <cell r="AH409">
            <v>132</v>
          </cell>
          <cell r="AI409">
            <v>2.2324768518665223</v>
          </cell>
        </row>
        <row r="410">
          <cell r="AG410" t="str">
            <v>Ogden Ave &amp; Congress Pkwy</v>
          </cell>
          <cell r="AH410">
            <v>132</v>
          </cell>
          <cell r="AI410">
            <v>2.0732407408140716</v>
          </cell>
        </row>
        <row r="411">
          <cell r="AG411" t="str">
            <v>Wentworth Ave &amp; 33rd St</v>
          </cell>
          <cell r="AH411">
            <v>131</v>
          </cell>
          <cell r="AI411">
            <v>2.4275347222210257</v>
          </cell>
        </row>
        <row r="412">
          <cell r="AG412" t="str">
            <v>Woodlawn Ave &amp; Lake Park Ave</v>
          </cell>
          <cell r="AH412">
            <v>130</v>
          </cell>
          <cell r="AI412">
            <v>4.1608101851306856</v>
          </cell>
        </row>
        <row r="413">
          <cell r="AG413" t="str">
            <v>Western Ave &amp; Granville Ave</v>
          </cell>
          <cell r="AH413">
            <v>128</v>
          </cell>
          <cell r="AI413">
            <v>4.8457754630071577</v>
          </cell>
        </row>
        <row r="414">
          <cell r="AG414" t="str">
            <v>Christiana Ave &amp; Lawrence Ave</v>
          </cell>
          <cell r="AH414">
            <v>128</v>
          </cell>
          <cell r="AI414">
            <v>3.5758680555954925</v>
          </cell>
        </row>
        <row r="415">
          <cell r="AG415" t="str">
            <v>Halsted St &amp; Archer Ave</v>
          </cell>
          <cell r="AH415">
            <v>128</v>
          </cell>
          <cell r="AI415">
            <v>2.853969907402643</v>
          </cell>
        </row>
        <row r="416">
          <cell r="AG416" t="str">
            <v>Halsted St &amp; 35th St</v>
          </cell>
          <cell r="AH416">
            <v>127</v>
          </cell>
          <cell r="AI416">
            <v>2.1153356481227092</v>
          </cell>
        </row>
        <row r="417">
          <cell r="AG417" t="str">
            <v>Eastlake Ter &amp; Rogers Ave</v>
          </cell>
          <cell r="AH417">
            <v>126</v>
          </cell>
          <cell r="AI417">
            <v>3.6130555555864703</v>
          </cell>
        </row>
        <row r="418">
          <cell r="AG418" t="str">
            <v>Evanston Civic Center</v>
          </cell>
          <cell r="AH418">
            <v>126</v>
          </cell>
          <cell r="AI418">
            <v>2.7409027777612209</v>
          </cell>
        </row>
        <row r="419">
          <cell r="AG419" t="str">
            <v>Cottage Grove Ave &amp; 51st St</v>
          </cell>
          <cell r="AH419">
            <v>125</v>
          </cell>
          <cell r="AI419">
            <v>4.0179282406897983</v>
          </cell>
        </row>
        <row r="420">
          <cell r="AG420" t="str">
            <v>Racine Ave &amp; 13th St</v>
          </cell>
          <cell r="AH420">
            <v>125</v>
          </cell>
          <cell r="AI420">
            <v>1.9034606481218361</v>
          </cell>
        </row>
        <row r="421">
          <cell r="AG421" t="str">
            <v>Western Ave &amp; 21st St</v>
          </cell>
          <cell r="AH421">
            <v>124</v>
          </cell>
          <cell r="AI421">
            <v>3.3344328704115469</v>
          </cell>
        </row>
        <row r="422">
          <cell r="AG422" t="str">
            <v>Francisco Ave &amp; Foster Ave</v>
          </cell>
          <cell r="AH422">
            <v>123</v>
          </cell>
          <cell r="AI422">
            <v>3.1791898148439941</v>
          </cell>
        </row>
        <row r="423">
          <cell r="AG423" t="str">
            <v>Warren Park West</v>
          </cell>
          <cell r="AH423">
            <v>123</v>
          </cell>
          <cell r="AI423">
            <v>2.3009837962599704</v>
          </cell>
        </row>
        <row r="424">
          <cell r="AG424" t="str">
            <v>N Green St &amp; W Lake St</v>
          </cell>
          <cell r="AH424">
            <v>122</v>
          </cell>
          <cell r="AI424">
            <v>1.3720138888966176</v>
          </cell>
        </row>
        <row r="425">
          <cell r="AG425" t="str">
            <v>Shields Ave &amp; 31st St</v>
          </cell>
          <cell r="AH425">
            <v>121</v>
          </cell>
          <cell r="AI425">
            <v>1.7734027777623851</v>
          </cell>
        </row>
        <row r="426">
          <cell r="AG426" t="str">
            <v>Artesian Ave &amp; Hubbard St</v>
          </cell>
          <cell r="AH426">
            <v>120</v>
          </cell>
          <cell r="AI426">
            <v>2.034317129648116</v>
          </cell>
        </row>
        <row r="427">
          <cell r="AG427" t="str">
            <v>Cottage Grove Ave &amp; 63rd St</v>
          </cell>
          <cell r="AH427">
            <v>117</v>
          </cell>
          <cell r="AI427">
            <v>3.311967592642759</v>
          </cell>
        </row>
        <row r="428">
          <cell r="AG428" t="str">
            <v>Keystone Ave &amp; Fullerton Ave</v>
          </cell>
          <cell r="AH428">
            <v>116</v>
          </cell>
          <cell r="AI428">
            <v>3.58293981479801</v>
          </cell>
        </row>
        <row r="429">
          <cell r="AG429" t="str">
            <v>Emerald Ave &amp; 28th St</v>
          </cell>
          <cell r="AH429">
            <v>116</v>
          </cell>
          <cell r="AI429">
            <v>2.3913310185234877</v>
          </cell>
        </row>
        <row r="430">
          <cell r="AG430" t="str">
            <v>Rockwell St &amp; Eastwood Ave</v>
          </cell>
          <cell r="AH430">
            <v>116</v>
          </cell>
          <cell r="AI430">
            <v>2.2378009259191458</v>
          </cell>
        </row>
        <row r="431">
          <cell r="AG431" t="str">
            <v>Prairie Ave &amp; Garfield Blvd</v>
          </cell>
          <cell r="AH431">
            <v>115</v>
          </cell>
          <cell r="AI431">
            <v>3.1812152777711162</v>
          </cell>
        </row>
        <row r="432">
          <cell r="AG432" t="str">
            <v>MLK Jr Dr &amp; 47th St</v>
          </cell>
          <cell r="AH432">
            <v>114</v>
          </cell>
          <cell r="AI432">
            <v>5.9408912037179107</v>
          </cell>
        </row>
        <row r="433">
          <cell r="AG433" t="str">
            <v>Campbell Ave &amp; Montrose Ave</v>
          </cell>
          <cell r="AH433">
            <v>112</v>
          </cell>
          <cell r="AI433">
            <v>1.8885879629960982</v>
          </cell>
        </row>
        <row r="434">
          <cell r="AG434" t="str">
            <v>Monticello Ave &amp; Irving Park Rd</v>
          </cell>
          <cell r="AH434">
            <v>110</v>
          </cell>
          <cell r="AI434">
            <v>2.2963310185805312</v>
          </cell>
        </row>
        <row r="435">
          <cell r="AG435" t="str">
            <v>Conservatory Dr &amp; Lake St</v>
          </cell>
          <cell r="AH435">
            <v>108</v>
          </cell>
          <cell r="AI435">
            <v>3.6279050925950287</v>
          </cell>
        </row>
        <row r="436">
          <cell r="AG436" t="str">
            <v>South Shore Dr &amp; 67th St</v>
          </cell>
          <cell r="AH436">
            <v>107</v>
          </cell>
          <cell r="AI436">
            <v>4.8174652777888696</v>
          </cell>
        </row>
        <row r="437">
          <cell r="AG437" t="str">
            <v>Dorchester Ave &amp; 49th St</v>
          </cell>
          <cell r="AH437">
            <v>107</v>
          </cell>
          <cell r="AI437">
            <v>2.4678240740831825</v>
          </cell>
        </row>
        <row r="438">
          <cell r="AG438" t="str">
            <v>Calumet Ave &amp; 51st St</v>
          </cell>
          <cell r="AH438">
            <v>106</v>
          </cell>
          <cell r="AI438">
            <v>5.823020833384362</v>
          </cell>
        </row>
        <row r="439">
          <cell r="AG439" t="str">
            <v>Clinton St &amp; Polk St</v>
          </cell>
          <cell r="AH439">
            <v>106</v>
          </cell>
          <cell r="AI439">
            <v>4.6733101851932588</v>
          </cell>
        </row>
        <row r="440">
          <cell r="AG440" t="str">
            <v>Cherry Ave &amp; Blackhawk St</v>
          </cell>
          <cell r="AH440">
            <v>105</v>
          </cell>
          <cell r="AI440">
            <v>1.1685648148632026</v>
          </cell>
        </row>
        <row r="441">
          <cell r="AG441" t="str">
            <v>Austin Blvd &amp; Lake St</v>
          </cell>
          <cell r="AH441">
            <v>102</v>
          </cell>
          <cell r="AI441">
            <v>2.8823958333523478</v>
          </cell>
        </row>
        <row r="442">
          <cell r="AG442" t="str">
            <v>Cottage Grove Ave &amp; 47th St</v>
          </cell>
          <cell r="AH442">
            <v>101</v>
          </cell>
          <cell r="AI442">
            <v>5.7539930555576575</v>
          </cell>
        </row>
        <row r="443">
          <cell r="AG443" t="str">
            <v>Manor Ave &amp; Leland Ave</v>
          </cell>
          <cell r="AH443">
            <v>98</v>
          </cell>
          <cell r="AI443">
            <v>2.9687152778060408</v>
          </cell>
        </row>
        <row r="444">
          <cell r="AG444" t="str">
            <v>Warren Park East</v>
          </cell>
          <cell r="AH444">
            <v>98</v>
          </cell>
          <cell r="AI444">
            <v>1.9232060185240698</v>
          </cell>
        </row>
        <row r="445">
          <cell r="AG445" t="str">
            <v>Central St &amp; Girard Ave</v>
          </cell>
          <cell r="AH445">
            <v>98</v>
          </cell>
          <cell r="AI445">
            <v>1.0417013888800284</v>
          </cell>
        </row>
        <row r="446">
          <cell r="AG446" t="str">
            <v>Drake Ave &amp; Montrose Ave</v>
          </cell>
          <cell r="AH446">
            <v>95</v>
          </cell>
          <cell r="AI446">
            <v>3.1634490740907495</v>
          </cell>
        </row>
        <row r="447">
          <cell r="AG447" t="str">
            <v>Ashland Ave &amp; Archer Ave</v>
          </cell>
          <cell r="AH447">
            <v>95</v>
          </cell>
          <cell r="AI447">
            <v>2.0027893518854398</v>
          </cell>
        </row>
        <row r="448">
          <cell r="AG448" t="str">
            <v>Budlong Woods Library</v>
          </cell>
          <cell r="AH448">
            <v>94</v>
          </cell>
          <cell r="AI448">
            <v>1.6131018518208293</v>
          </cell>
        </row>
        <row r="449">
          <cell r="AG449" t="str">
            <v>Shields Ave &amp; 28th Pl</v>
          </cell>
          <cell r="AH449">
            <v>94</v>
          </cell>
          <cell r="AI449">
            <v>1.3834837962640449</v>
          </cell>
        </row>
        <row r="450">
          <cell r="AG450" t="str">
            <v>Winchester (Ravenswood) Ave &amp; Balmoral Ave</v>
          </cell>
          <cell r="AH450">
            <v>93</v>
          </cell>
          <cell r="AI450">
            <v>2.5236805555250612</v>
          </cell>
        </row>
        <row r="451">
          <cell r="AG451" t="str">
            <v>Kedzie Ave &amp; Foster Ave</v>
          </cell>
          <cell r="AH451">
            <v>91</v>
          </cell>
          <cell r="AI451">
            <v>2.9499884259785176</v>
          </cell>
        </row>
        <row r="452">
          <cell r="AG452" t="str">
            <v>Bernard St &amp; Elston Ave</v>
          </cell>
          <cell r="AH452">
            <v>91</v>
          </cell>
          <cell r="AI452">
            <v>1.2532060185694718</v>
          </cell>
        </row>
        <row r="453">
          <cell r="AG453" t="str">
            <v>Central St Metra</v>
          </cell>
          <cell r="AH453">
            <v>90</v>
          </cell>
          <cell r="AI453">
            <v>1.9517476851906395</v>
          </cell>
        </row>
        <row r="454">
          <cell r="AG454" t="str">
            <v>Racine Ave &amp; 35th St</v>
          </cell>
          <cell r="AH454">
            <v>90</v>
          </cell>
          <cell r="AI454">
            <v>1.7787500000194996</v>
          </cell>
        </row>
        <row r="455">
          <cell r="AG455" t="str">
            <v>W Armitage Ave &amp; N Sheffield Ave</v>
          </cell>
          <cell r="AH455">
            <v>89</v>
          </cell>
          <cell r="AI455">
            <v>0.94084490740351612</v>
          </cell>
        </row>
        <row r="456">
          <cell r="AG456" t="str">
            <v>Western Ave &amp; Lunt Ave</v>
          </cell>
          <cell r="AH456">
            <v>88</v>
          </cell>
          <cell r="AI456">
            <v>1.5875925925793126</v>
          </cell>
        </row>
        <row r="457">
          <cell r="AG457" t="str">
            <v>Jeffery Blvd &amp; 67th St</v>
          </cell>
          <cell r="AH457">
            <v>86</v>
          </cell>
          <cell r="AI457">
            <v>3.0637499999938882</v>
          </cell>
        </row>
        <row r="458">
          <cell r="AG458" t="str">
            <v>Kedzie Ave &amp; Leland Ave</v>
          </cell>
          <cell r="AH458">
            <v>83</v>
          </cell>
          <cell r="AI458">
            <v>1.8550347221607808</v>
          </cell>
        </row>
        <row r="459">
          <cell r="AG459" t="str">
            <v>Eberhart Ave &amp; 61st St</v>
          </cell>
          <cell r="AH459">
            <v>83</v>
          </cell>
          <cell r="AI459">
            <v>1.6333564814412966</v>
          </cell>
        </row>
        <row r="460">
          <cell r="AG460" t="str">
            <v>Dorchester Ave &amp; 63rd St</v>
          </cell>
          <cell r="AH460">
            <v>82</v>
          </cell>
          <cell r="AI460">
            <v>3.2672453703344218</v>
          </cell>
        </row>
        <row r="461">
          <cell r="AG461" t="str">
            <v>Fairfield Ave &amp; Roosevelt Rd</v>
          </cell>
          <cell r="AH461">
            <v>81</v>
          </cell>
          <cell r="AI461">
            <v>2.5783912036713446</v>
          </cell>
        </row>
        <row r="462">
          <cell r="AG462" t="str">
            <v>Kedzie Ave &amp; Roosevelt Rd</v>
          </cell>
          <cell r="AH462">
            <v>78</v>
          </cell>
          <cell r="AI462">
            <v>5.4675462963205064</v>
          </cell>
        </row>
        <row r="463">
          <cell r="AG463" t="str">
            <v>Kedzie Ave &amp; Chicago Ave</v>
          </cell>
          <cell r="AH463">
            <v>78</v>
          </cell>
          <cell r="AI463">
            <v>2.0099074073514203</v>
          </cell>
        </row>
        <row r="464">
          <cell r="AG464" t="str">
            <v>Drake Ave &amp; Addison St</v>
          </cell>
          <cell r="AH464">
            <v>78</v>
          </cell>
          <cell r="AI464">
            <v>0.8330555555949104</v>
          </cell>
        </row>
        <row r="465">
          <cell r="AG465" t="str">
            <v>Kedzie Ave &amp; Lake St</v>
          </cell>
          <cell r="AH465">
            <v>75</v>
          </cell>
          <cell r="AI465">
            <v>2.7201157407616847</v>
          </cell>
        </row>
        <row r="466">
          <cell r="AG466" t="str">
            <v>Maplewood Ave &amp; Peterson Ave</v>
          </cell>
          <cell r="AH466">
            <v>74</v>
          </cell>
          <cell r="AI466">
            <v>1.3498032407296705</v>
          </cell>
        </row>
        <row r="467">
          <cell r="AG467" t="str">
            <v>State St &amp; 95th St</v>
          </cell>
          <cell r="AH467">
            <v>73</v>
          </cell>
          <cell r="AI467">
            <v>1.2469560185272712</v>
          </cell>
        </row>
        <row r="468">
          <cell r="AG468" t="str">
            <v>Cottage Grove Ave &amp; 43rd St</v>
          </cell>
          <cell r="AH468">
            <v>73</v>
          </cell>
          <cell r="AI468">
            <v>1.1315046296076616</v>
          </cell>
        </row>
        <row r="469">
          <cell r="AG469" t="str">
            <v>Normal Ave &amp; Archer Ave</v>
          </cell>
          <cell r="AH469">
            <v>71</v>
          </cell>
          <cell r="AI469">
            <v>1.8488657407215214</v>
          </cell>
        </row>
        <row r="470">
          <cell r="AG470" t="str">
            <v>Ridge Blvd &amp; Touhy Ave</v>
          </cell>
          <cell r="AH470">
            <v>70</v>
          </cell>
          <cell r="AI470">
            <v>1.1114699074169039</v>
          </cell>
        </row>
        <row r="471">
          <cell r="AG471" t="str">
            <v>Loomis St &amp; Archer Ave</v>
          </cell>
          <cell r="AH471">
            <v>69</v>
          </cell>
          <cell r="AI471">
            <v>1.0721412036873517</v>
          </cell>
        </row>
        <row r="472">
          <cell r="AG472" t="str">
            <v>St. Louis Ave &amp; Balmoral Ave</v>
          </cell>
          <cell r="AH472">
            <v>68</v>
          </cell>
          <cell r="AI472">
            <v>1.5844907407663413</v>
          </cell>
        </row>
        <row r="473">
          <cell r="AG473" t="str">
            <v>Damen Ave &amp; Wabansia Ave</v>
          </cell>
          <cell r="AH473">
            <v>68</v>
          </cell>
          <cell r="AI473">
            <v>0.76185185183567228</v>
          </cell>
        </row>
        <row r="474">
          <cell r="AG474" t="str">
            <v>Kedzie Ave &amp; Bryn Mawr Ave</v>
          </cell>
          <cell r="AH474">
            <v>67</v>
          </cell>
          <cell r="AI474">
            <v>1.6862152777903248</v>
          </cell>
        </row>
        <row r="475">
          <cell r="AG475" t="str">
            <v>Bosworth Ave &amp; Howard St</v>
          </cell>
          <cell r="AH475">
            <v>67</v>
          </cell>
          <cell r="AI475">
            <v>1.3349074074285454</v>
          </cell>
        </row>
        <row r="476">
          <cell r="AG476" t="str">
            <v>South Shore Dr &amp; 74th St</v>
          </cell>
          <cell r="AH476">
            <v>65</v>
          </cell>
          <cell r="AI476">
            <v>7.4892824073758675</v>
          </cell>
        </row>
        <row r="477">
          <cell r="AG477" t="str">
            <v>Dodge Ave &amp; Church St</v>
          </cell>
          <cell r="AH477">
            <v>65</v>
          </cell>
          <cell r="AI477">
            <v>2.9768865740625188</v>
          </cell>
        </row>
        <row r="478">
          <cell r="AG478" t="str">
            <v>Clark St &amp; Touhy Ave</v>
          </cell>
          <cell r="AH478">
            <v>65</v>
          </cell>
          <cell r="AI478">
            <v>2.0102546296475339</v>
          </cell>
        </row>
        <row r="479">
          <cell r="AG479" t="str">
            <v>California Ave &amp; Lake St</v>
          </cell>
          <cell r="AH479">
            <v>65</v>
          </cell>
          <cell r="AI479">
            <v>1.5859837962780148</v>
          </cell>
        </row>
        <row r="480">
          <cell r="AG480" t="str">
            <v>Hale Ave &amp; 107th St</v>
          </cell>
          <cell r="AH480">
            <v>63</v>
          </cell>
          <cell r="AI480">
            <v>1.6931365740238107</v>
          </cell>
        </row>
        <row r="481">
          <cell r="AG481" t="str">
            <v>Rainbow Beach</v>
          </cell>
          <cell r="AH481">
            <v>62</v>
          </cell>
          <cell r="AI481">
            <v>4.6397222222440178</v>
          </cell>
        </row>
        <row r="482">
          <cell r="AG482" t="str">
            <v>Stony Island Ave &amp; 67th St</v>
          </cell>
          <cell r="AH482">
            <v>60</v>
          </cell>
          <cell r="AI482">
            <v>2.6601388888811925</v>
          </cell>
        </row>
        <row r="483">
          <cell r="AG483" t="str">
            <v>Knox Ave &amp; Montrose Ave</v>
          </cell>
          <cell r="AH483">
            <v>60</v>
          </cell>
          <cell r="AI483">
            <v>1.8449421296390938</v>
          </cell>
        </row>
        <row r="484">
          <cell r="AG484" t="str">
            <v>Pulaski Rd &amp; Eddy St (Temp)</v>
          </cell>
          <cell r="AH484">
            <v>59</v>
          </cell>
          <cell r="AI484">
            <v>1.9454861111298669</v>
          </cell>
        </row>
        <row r="485">
          <cell r="AG485" t="str">
            <v>Elmwood Ave &amp; Austin St</v>
          </cell>
          <cell r="AH485">
            <v>59</v>
          </cell>
          <cell r="AI485">
            <v>1.7535879629504052</v>
          </cell>
        </row>
        <row r="486">
          <cell r="AG486" t="str">
            <v>Keystone Ave &amp; Montrose Ave</v>
          </cell>
          <cell r="AH486">
            <v>59</v>
          </cell>
          <cell r="AI486">
            <v>1.2625115740811452</v>
          </cell>
        </row>
        <row r="487">
          <cell r="AG487" t="str">
            <v>Milwaukee Ave &amp; Cuyler Ave</v>
          </cell>
          <cell r="AH487">
            <v>57</v>
          </cell>
          <cell r="AI487">
            <v>3.4023726851883112</v>
          </cell>
        </row>
        <row r="488">
          <cell r="AG488" t="str">
            <v>MLK Jr Dr &amp; 63rd St</v>
          </cell>
          <cell r="AH488">
            <v>57</v>
          </cell>
          <cell r="AI488">
            <v>2.927280092590081</v>
          </cell>
        </row>
        <row r="489">
          <cell r="AG489" t="str">
            <v>Stony Island Ave &amp; 71st St</v>
          </cell>
          <cell r="AH489">
            <v>57</v>
          </cell>
          <cell r="AI489">
            <v>1.7056250000314321</v>
          </cell>
        </row>
        <row r="490">
          <cell r="AG490" t="str">
            <v>Leavitt St &amp; Archer Ave</v>
          </cell>
          <cell r="AH490">
            <v>56</v>
          </cell>
          <cell r="AI490">
            <v>2.1351620370478486</v>
          </cell>
        </row>
        <row r="491">
          <cell r="AG491" t="str">
            <v>Central Park Ave &amp; Ogden Ave</v>
          </cell>
          <cell r="AH491">
            <v>56</v>
          </cell>
          <cell r="AI491">
            <v>2.0107291666572564</v>
          </cell>
        </row>
        <row r="492">
          <cell r="AG492" t="str">
            <v>Damen Ave &amp; Coulter St</v>
          </cell>
          <cell r="AH492">
            <v>56</v>
          </cell>
          <cell r="AI492">
            <v>1.548194444476394</v>
          </cell>
        </row>
        <row r="493">
          <cell r="AG493" t="str">
            <v>Walden Pkwy &amp; 100th St</v>
          </cell>
          <cell r="AH493">
            <v>56</v>
          </cell>
          <cell r="AI493">
            <v>1.0852893518240307</v>
          </cell>
        </row>
        <row r="494">
          <cell r="AG494" t="str">
            <v>Western Ave &amp; 24th St</v>
          </cell>
          <cell r="AH494">
            <v>56</v>
          </cell>
          <cell r="AI494">
            <v>0.69173611111182254</v>
          </cell>
        </row>
        <row r="495">
          <cell r="AG495" t="str">
            <v>Wentworth Ave &amp; 63rd St</v>
          </cell>
          <cell r="AH495">
            <v>55</v>
          </cell>
          <cell r="AI495">
            <v>0.61134259258687962</v>
          </cell>
        </row>
        <row r="496">
          <cell r="AG496" t="str">
            <v>Western Ave &amp; 111th St</v>
          </cell>
          <cell r="AH496">
            <v>54</v>
          </cell>
          <cell r="AI496">
            <v>2.895474537028349</v>
          </cell>
        </row>
        <row r="497">
          <cell r="AG497" t="str">
            <v>Kildare Ave &amp; Montrose Ave</v>
          </cell>
          <cell r="AH497">
            <v>54</v>
          </cell>
          <cell r="AI497">
            <v>1.2910300925796037</v>
          </cell>
        </row>
        <row r="498">
          <cell r="AG498" t="str">
            <v>Valli Produce - Evanston Plaza</v>
          </cell>
          <cell r="AH498">
            <v>54</v>
          </cell>
          <cell r="AI498">
            <v>0.98148148148175096</v>
          </cell>
        </row>
        <row r="499">
          <cell r="AG499" t="str">
            <v>Loomis Blvd &amp; 84th St</v>
          </cell>
          <cell r="AH499">
            <v>52</v>
          </cell>
          <cell r="AI499">
            <v>1.5021412036949187</v>
          </cell>
        </row>
        <row r="500">
          <cell r="AG500" t="str">
            <v>Western Ave &amp; Howard St</v>
          </cell>
          <cell r="AH500">
            <v>52</v>
          </cell>
          <cell r="AI500">
            <v>1.1773032407363644</v>
          </cell>
        </row>
        <row r="501">
          <cell r="AG501" t="str">
            <v>2112 W Peterson Ave</v>
          </cell>
          <cell r="AH501">
            <v>52</v>
          </cell>
          <cell r="AI501">
            <v>1.0889814814727288</v>
          </cell>
        </row>
        <row r="502">
          <cell r="AG502" t="str">
            <v>Wolcott Ave &amp; Fargo Ave</v>
          </cell>
          <cell r="AH502">
            <v>52</v>
          </cell>
          <cell r="AI502">
            <v>0.78046296295360662</v>
          </cell>
        </row>
        <row r="503">
          <cell r="AG503" t="str">
            <v>Halsted St &amp; 47th Pl</v>
          </cell>
          <cell r="AH503">
            <v>51</v>
          </cell>
          <cell r="AI503">
            <v>1.498460648166656</v>
          </cell>
        </row>
        <row r="504">
          <cell r="AG504" t="str">
            <v>DuSable Museum</v>
          </cell>
          <cell r="AH504">
            <v>51</v>
          </cell>
          <cell r="AI504">
            <v>1.4706365740858018</v>
          </cell>
        </row>
        <row r="505">
          <cell r="AG505" t="str">
            <v>State St &amp; 29th St</v>
          </cell>
          <cell r="AH505">
            <v>51</v>
          </cell>
          <cell r="AI505">
            <v>1.181226851833344</v>
          </cell>
        </row>
        <row r="506">
          <cell r="AG506" t="str">
            <v>Lincolnwood Dr &amp; Central St</v>
          </cell>
          <cell r="AH506">
            <v>50</v>
          </cell>
          <cell r="AI506">
            <v>1.9112731481873197</v>
          </cell>
        </row>
        <row r="507">
          <cell r="AG507" t="str">
            <v>Wabash Ave &amp; 87th St</v>
          </cell>
          <cell r="AH507">
            <v>50</v>
          </cell>
          <cell r="AI507">
            <v>0.90491898151958594</v>
          </cell>
        </row>
        <row r="508">
          <cell r="AG508" t="str">
            <v>MLK Jr Dr &amp; 56th St</v>
          </cell>
          <cell r="AH508">
            <v>49</v>
          </cell>
          <cell r="AI508">
            <v>6.3794097222344135</v>
          </cell>
        </row>
        <row r="509">
          <cell r="AG509" t="str">
            <v>Cornell Dr &amp; Hayes Dr</v>
          </cell>
          <cell r="AH509">
            <v>49</v>
          </cell>
          <cell r="AI509">
            <v>1.2903009259171085</v>
          </cell>
        </row>
        <row r="510">
          <cell r="AG510" t="str">
            <v>California Ave &amp; 23rd Pl</v>
          </cell>
          <cell r="AH510">
            <v>49</v>
          </cell>
          <cell r="AI510">
            <v>1.1963078703847714</v>
          </cell>
        </row>
        <row r="511">
          <cell r="AG511" t="str">
            <v>Calumet Park</v>
          </cell>
          <cell r="AH511">
            <v>47</v>
          </cell>
          <cell r="AI511">
            <v>10.184918981474766</v>
          </cell>
        </row>
        <row r="512">
          <cell r="AG512" t="str">
            <v>Cottage Grove Ave &amp; 67th St</v>
          </cell>
          <cell r="AH512">
            <v>47</v>
          </cell>
          <cell r="AI512">
            <v>2.2126388888718793</v>
          </cell>
        </row>
        <row r="513">
          <cell r="AG513" t="str">
            <v>Kedzie Ave &amp; 21st St</v>
          </cell>
          <cell r="AH513">
            <v>47</v>
          </cell>
          <cell r="AI513">
            <v>1.1648263888564543</v>
          </cell>
        </row>
        <row r="514">
          <cell r="AG514" t="str">
            <v>Clark St &amp; Jarvis Ave</v>
          </cell>
          <cell r="AH514">
            <v>47</v>
          </cell>
          <cell r="AI514">
            <v>1.0296643518377095</v>
          </cell>
        </row>
        <row r="515">
          <cell r="AG515" t="str">
            <v>Millard Ave &amp; 26th St</v>
          </cell>
          <cell r="AH515">
            <v>47</v>
          </cell>
          <cell r="AI515">
            <v>0.7979513888785732</v>
          </cell>
        </row>
        <row r="516">
          <cell r="AG516" t="str">
            <v>Dodge Ave &amp; Mulford St</v>
          </cell>
          <cell r="AH516">
            <v>46</v>
          </cell>
          <cell r="AI516">
            <v>2.9748379629454575</v>
          </cell>
        </row>
        <row r="517">
          <cell r="AG517" t="str">
            <v>Ashland Ave &amp; McDowell Ave</v>
          </cell>
          <cell r="AH517">
            <v>46</v>
          </cell>
          <cell r="AI517">
            <v>1.1863078704118379</v>
          </cell>
        </row>
        <row r="518">
          <cell r="AG518" t="str">
            <v>Dodge Ave &amp; Main St</v>
          </cell>
          <cell r="AH518">
            <v>46</v>
          </cell>
          <cell r="AI518">
            <v>1.0110763888951624</v>
          </cell>
        </row>
        <row r="519">
          <cell r="AG519" t="str">
            <v>Kilbourn Ave &amp; Milwaukee Ave</v>
          </cell>
          <cell r="AH519">
            <v>45</v>
          </cell>
          <cell r="AI519">
            <v>1.1487962962564779</v>
          </cell>
        </row>
        <row r="520">
          <cell r="AG520" t="str">
            <v>Halsted St &amp; 37th St</v>
          </cell>
          <cell r="AH520">
            <v>45</v>
          </cell>
          <cell r="AI520">
            <v>0.73967592588451225</v>
          </cell>
        </row>
        <row r="521">
          <cell r="AG521" t="str">
            <v>Stony Island Ave &amp; 64th St</v>
          </cell>
          <cell r="AH521">
            <v>44</v>
          </cell>
          <cell r="AI521">
            <v>2.7800462963277823</v>
          </cell>
        </row>
        <row r="522">
          <cell r="AG522" t="str">
            <v>Wood St &amp; 35th St</v>
          </cell>
          <cell r="AH522">
            <v>44</v>
          </cell>
          <cell r="AI522">
            <v>0.93312499998864951</v>
          </cell>
        </row>
        <row r="523">
          <cell r="AG523" t="str">
            <v>Lawndale Ave &amp; 111th St</v>
          </cell>
          <cell r="AH523">
            <v>43</v>
          </cell>
          <cell r="AI523">
            <v>6.8053935185453156</v>
          </cell>
        </row>
        <row r="524">
          <cell r="AG524" t="str">
            <v>Kedzie Ave &amp; Harrison St</v>
          </cell>
          <cell r="AH524">
            <v>43</v>
          </cell>
          <cell r="AI524">
            <v>1.2776041666438687</v>
          </cell>
        </row>
        <row r="525">
          <cell r="AG525" t="str">
            <v>Mulligan Ave &amp; Wellington Ave</v>
          </cell>
          <cell r="AH525">
            <v>43</v>
          </cell>
          <cell r="AI525">
            <v>0.99204861111502396</v>
          </cell>
        </row>
        <row r="526">
          <cell r="AG526" t="str">
            <v>State St &amp; 79th St</v>
          </cell>
          <cell r="AH526">
            <v>41</v>
          </cell>
          <cell r="AI526">
            <v>1.086006944446126</v>
          </cell>
        </row>
        <row r="527">
          <cell r="AG527" t="str">
            <v>Western Ave &amp; 104th St</v>
          </cell>
          <cell r="AH527">
            <v>41</v>
          </cell>
          <cell r="AI527">
            <v>0.94228009257494705</v>
          </cell>
        </row>
        <row r="528">
          <cell r="AG528" t="str">
            <v>State St &amp; 123rd St</v>
          </cell>
          <cell r="AH528">
            <v>41</v>
          </cell>
          <cell r="AI528">
            <v>0.797083333338378</v>
          </cell>
        </row>
        <row r="529">
          <cell r="AG529" t="str">
            <v>Greenwood Ave &amp; 97th St</v>
          </cell>
          <cell r="AH529">
            <v>41</v>
          </cell>
          <cell r="AI529">
            <v>0.68133101852436084</v>
          </cell>
        </row>
        <row r="530">
          <cell r="AG530" t="str">
            <v>Kilbourn Ave &amp; Irving Park Rd</v>
          </cell>
          <cell r="AH530">
            <v>39</v>
          </cell>
          <cell r="AI530">
            <v>2.3519212963074096</v>
          </cell>
        </row>
        <row r="531">
          <cell r="AG531" t="str">
            <v>Indiana Ave &amp; 40th St</v>
          </cell>
          <cell r="AH531">
            <v>39</v>
          </cell>
          <cell r="AI531">
            <v>0.86061342593893642</v>
          </cell>
        </row>
        <row r="532">
          <cell r="AG532" t="str">
            <v>Stewart Ave &amp; 83rd St</v>
          </cell>
          <cell r="AH532">
            <v>39</v>
          </cell>
          <cell r="AI532">
            <v>0.60262731478724163</v>
          </cell>
        </row>
        <row r="533">
          <cell r="AG533" t="str">
            <v>Princeton Ave &amp; 47th St</v>
          </cell>
          <cell r="AH533">
            <v>39</v>
          </cell>
          <cell r="AI533">
            <v>0.59682870368851582</v>
          </cell>
        </row>
        <row r="534">
          <cell r="AG534" t="str">
            <v>Ridge Blvd &amp; Howard St</v>
          </cell>
          <cell r="AH534">
            <v>38</v>
          </cell>
          <cell r="AI534">
            <v>0.67802083335845964</v>
          </cell>
        </row>
        <row r="535">
          <cell r="AG535" t="str">
            <v>Eggleston Ave &amp; 92nd St</v>
          </cell>
          <cell r="AH535">
            <v>37</v>
          </cell>
          <cell r="AI535">
            <v>0.85807870369899319</v>
          </cell>
        </row>
        <row r="536">
          <cell r="AG536" t="str">
            <v>Western Blvd &amp; 48th Pl</v>
          </cell>
          <cell r="AH536">
            <v>37</v>
          </cell>
          <cell r="AI536">
            <v>0.51353009256854421</v>
          </cell>
        </row>
        <row r="537">
          <cell r="AG537" t="str">
            <v>Union Ave &amp; Root St</v>
          </cell>
          <cell r="AH537">
            <v>36</v>
          </cell>
          <cell r="AI537">
            <v>0.82645833331480389</v>
          </cell>
        </row>
        <row r="538">
          <cell r="AG538" t="str">
            <v>Austin Blvd &amp; Madison St</v>
          </cell>
          <cell r="AH538">
            <v>35</v>
          </cell>
          <cell r="AI538">
            <v>6.4045833333220799</v>
          </cell>
        </row>
        <row r="539">
          <cell r="AG539" t="str">
            <v>Yates Blvd &amp; 75th St</v>
          </cell>
          <cell r="AH539">
            <v>35</v>
          </cell>
          <cell r="AI539">
            <v>4.3679976851999527</v>
          </cell>
        </row>
        <row r="540">
          <cell r="AG540" t="str">
            <v>Dauphin Ave &amp; 87th St</v>
          </cell>
          <cell r="AH540">
            <v>35</v>
          </cell>
          <cell r="AI540">
            <v>0.74678240739012836</v>
          </cell>
        </row>
        <row r="541">
          <cell r="AG541" t="str">
            <v>Archer (Damen) Ave &amp; 37th St</v>
          </cell>
          <cell r="AH541">
            <v>35</v>
          </cell>
          <cell r="AI541">
            <v>0.67278935184731381</v>
          </cell>
        </row>
        <row r="542">
          <cell r="AG542" t="str">
            <v>Halsted &amp; 63rd - Kennedy-King Vaccination Site</v>
          </cell>
          <cell r="AH542">
            <v>34</v>
          </cell>
          <cell r="AI542">
            <v>1.5046412037190748</v>
          </cell>
        </row>
        <row r="543">
          <cell r="AG543" t="str">
            <v>Loomis St &amp; 89th St</v>
          </cell>
          <cell r="AH543">
            <v>34</v>
          </cell>
          <cell r="AI543">
            <v>0.64450231480441289</v>
          </cell>
        </row>
        <row r="544">
          <cell r="AG544" t="str">
            <v>Lamon Ave &amp; Belmont Ave</v>
          </cell>
          <cell r="AH544">
            <v>34</v>
          </cell>
          <cell r="AI544">
            <v>0.55366898146166932</v>
          </cell>
        </row>
        <row r="545">
          <cell r="AG545" t="str">
            <v>Long &amp; Irving Park</v>
          </cell>
          <cell r="AH545">
            <v>34</v>
          </cell>
          <cell r="AI545">
            <v>0.53449074073432712</v>
          </cell>
        </row>
        <row r="546">
          <cell r="AG546" t="str">
            <v>Halsted St &amp; 104th St</v>
          </cell>
          <cell r="AH546">
            <v>34</v>
          </cell>
          <cell r="AI546">
            <v>0.44997685185808223</v>
          </cell>
        </row>
        <row r="547">
          <cell r="AG547" t="str">
            <v>Oakley Ave &amp; Touhy Ave</v>
          </cell>
          <cell r="AH547">
            <v>33</v>
          </cell>
          <cell r="AI547">
            <v>0.77315972222277196</v>
          </cell>
        </row>
        <row r="548">
          <cell r="AG548" t="str">
            <v>Lockwood Ave &amp; Wrightwood Ave</v>
          </cell>
          <cell r="AH548">
            <v>33</v>
          </cell>
          <cell r="AI548">
            <v>0.5296296296219225</v>
          </cell>
        </row>
        <row r="549">
          <cell r="AG549" t="str">
            <v>Princeton Ave &amp; Garfield Blvd</v>
          </cell>
          <cell r="AH549">
            <v>33</v>
          </cell>
          <cell r="AI549">
            <v>0.37750000001688022</v>
          </cell>
        </row>
        <row r="550">
          <cell r="AG550" t="str">
            <v>Burnham Greenway &amp; 105th St</v>
          </cell>
          <cell r="AH550">
            <v>32</v>
          </cell>
          <cell r="AI550">
            <v>2.7067245370344608</v>
          </cell>
        </row>
        <row r="551">
          <cell r="AG551" t="str">
            <v>Pulaski Rd &amp; Lake St</v>
          </cell>
          <cell r="AH551">
            <v>32</v>
          </cell>
          <cell r="AI551">
            <v>1.6721296296236687</v>
          </cell>
        </row>
        <row r="552">
          <cell r="AG552" t="str">
            <v>Stony Island Ave &amp; 75th St</v>
          </cell>
          <cell r="AH552">
            <v>32</v>
          </cell>
          <cell r="AI552">
            <v>1.5821180555431056</v>
          </cell>
        </row>
        <row r="553">
          <cell r="AG553" t="str">
            <v>Evans Ave &amp; 75th St</v>
          </cell>
          <cell r="AH553">
            <v>32</v>
          </cell>
          <cell r="AI553">
            <v>1.4552430555704632</v>
          </cell>
        </row>
        <row r="554">
          <cell r="AG554" t="str">
            <v>Prospect Sq &amp; 91st St</v>
          </cell>
          <cell r="AH554">
            <v>32</v>
          </cell>
          <cell r="AI554">
            <v>1.21197916669189</v>
          </cell>
        </row>
        <row r="555">
          <cell r="AG555" t="str">
            <v>Albany Ave &amp; 26th St</v>
          </cell>
          <cell r="AH555">
            <v>32</v>
          </cell>
          <cell r="AI555">
            <v>0.96547453703533392</v>
          </cell>
        </row>
        <row r="556">
          <cell r="AG556" t="str">
            <v>Central Ave &amp; Lake St</v>
          </cell>
          <cell r="AH556">
            <v>32</v>
          </cell>
          <cell r="AI556">
            <v>0.48758101851126412</v>
          </cell>
        </row>
        <row r="557">
          <cell r="AG557" t="str">
            <v>Central Ave &amp; Chicago Ave</v>
          </cell>
          <cell r="AH557">
            <v>31</v>
          </cell>
          <cell r="AI557">
            <v>9.9837152777763549</v>
          </cell>
        </row>
        <row r="558">
          <cell r="AG558" t="str">
            <v>Big Marsh Park</v>
          </cell>
          <cell r="AH558">
            <v>31</v>
          </cell>
          <cell r="AI558">
            <v>1.0652546296187211</v>
          </cell>
        </row>
        <row r="559">
          <cell r="AG559" t="str">
            <v>N Southport Ave &amp; W Newport Ave</v>
          </cell>
          <cell r="AH559">
            <v>31</v>
          </cell>
          <cell r="AI559">
            <v>0.42905092590808636</v>
          </cell>
        </row>
        <row r="560">
          <cell r="AG560" t="str">
            <v>Cottage Grove Ave &amp; 71st St</v>
          </cell>
          <cell r="AH560">
            <v>31</v>
          </cell>
          <cell r="AI560">
            <v>0.30179398145264713</v>
          </cell>
        </row>
        <row r="561">
          <cell r="AG561" t="str">
            <v>Phillips Ave &amp; 79th St</v>
          </cell>
          <cell r="AH561">
            <v>30</v>
          </cell>
          <cell r="AI561">
            <v>1.1657407407910796</v>
          </cell>
        </row>
        <row r="562">
          <cell r="AG562" t="str">
            <v>Damen Ave &amp; Pershing Rd</v>
          </cell>
          <cell r="AH562">
            <v>30</v>
          </cell>
          <cell r="AI562">
            <v>0.67082175925315823</v>
          </cell>
        </row>
        <row r="563">
          <cell r="AG563" t="str">
            <v>N Sheffield Ave &amp; W Wellington Ave</v>
          </cell>
          <cell r="AH563">
            <v>30</v>
          </cell>
          <cell r="AI563">
            <v>0.36634259256970836</v>
          </cell>
        </row>
        <row r="564">
          <cell r="AG564" t="str">
            <v>Perry Ave &amp; 69th St</v>
          </cell>
          <cell r="AH564">
            <v>29</v>
          </cell>
          <cell r="AI564">
            <v>2.934953703712381</v>
          </cell>
        </row>
        <row r="565">
          <cell r="AG565" t="str">
            <v>Ashland Ave &amp; Pershing Rd</v>
          </cell>
          <cell r="AH565">
            <v>29</v>
          </cell>
          <cell r="AI565">
            <v>0.94231481481983792</v>
          </cell>
        </row>
        <row r="566">
          <cell r="AG566" t="str">
            <v>Summit Ave &amp; 86th St</v>
          </cell>
          <cell r="AH566">
            <v>29</v>
          </cell>
          <cell r="AI566">
            <v>0.69258101852028631</v>
          </cell>
        </row>
        <row r="567">
          <cell r="AG567" t="str">
            <v>Cottage Grove Ave &amp; 111th Pl</v>
          </cell>
          <cell r="AH567">
            <v>29</v>
          </cell>
          <cell r="AI567">
            <v>0.47241898150969064</v>
          </cell>
        </row>
        <row r="568">
          <cell r="AG568" t="str">
            <v>Mason Ave &amp; Belmont Ave</v>
          </cell>
          <cell r="AH568">
            <v>29</v>
          </cell>
          <cell r="AI568">
            <v>0.37844907407998107</v>
          </cell>
        </row>
        <row r="569">
          <cell r="AG569" t="str">
            <v>Central Ave &amp; Parker Ave</v>
          </cell>
          <cell r="AH569">
            <v>29</v>
          </cell>
          <cell r="AI569">
            <v>0.35192129628558178</v>
          </cell>
        </row>
        <row r="570">
          <cell r="AG570" t="str">
            <v>Jeffery Blvd &amp; 71st St</v>
          </cell>
          <cell r="AH570">
            <v>28</v>
          </cell>
          <cell r="AI570">
            <v>2.5657407407416031</v>
          </cell>
        </row>
        <row r="571">
          <cell r="AG571" t="str">
            <v>Cottage Grove Ave &amp; 78th St</v>
          </cell>
          <cell r="AH571">
            <v>28</v>
          </cell>
          <cell r="AI571">
            <v>1.5361689815181307</v>
          </cell>
        </row>
        <row r="572">
          <cell r="AG572" t="str">
            <v>Meade Ave &amp; Diversey Ave</v>
          </cell>
          <cell r="AH572">
            <v>28</v>
          </cell>
          <cell r="AI572">
            <v>0.56707175922929309</v>
          </cell>
        </row>
        <row r="573">
          <cell r="AG573" t="str">
            <v>Central Ave &amp; Harrison St</v>
          </cell>
          <cell r="AH573">
            <v>28</v>
          </cell>
          <cell r="AI573">
            <v>0.53532407407328719</v>
          </cell>
        </row>
        <row r="574">
          <cell r="AG574" t="str">
            <v>Kostner Ave &amp; Wrightwood Ave</v>
          </cell>
          <cell r="AH574">
            <v>28</v>
          </cell>
          <cell r="AI574">
            <v>0.43821759260026738</v>
          </cell>
        </row>
        <row r="575">
          <cell r="AG575" t="str">
            <v>Chicago State University</v>
          </cell>
          <cell r="AH575">
            <v>27</v>
          </cell>
          <cell r="AI575">
            <v>1.5418981481489027</v>
          </cell>
        </row>
        <row r="576">
          <cell r="AG576" t="str">
            <v>Jeffery Blvd &amp; 76th St</v>
          </cell>
          <cell r="AH576">
            <v>27</v>
          </cell>
          <cell r="AI576">
            <v>0.77562499998748535</v>
          </cell>
        </row>
        <row r="577">
          <cell r="AG577" t="str">
            <v>Narragansett Ave &amp; School St</v>
          </cell>
          <cell r="AH577">
            <v>27</v>
          </cell>
          <cell r="AI577">
            <v>0.518379629633273</v>
          </cell>
        </row>
        <row r="578">
          <cell r="AG578" t="str">
            <v>Vernon Ave &amp; 79th St</v>
          </cell>
          <cell r="AH578">
            <v>27</v>
          </cell>
          <cell r="AI578">
            <v>0.38879629628354451</v>
          </cell>
        </row>
        <row r="579">
          <cell r="AG579" t="str">
            <v>Lamon Ave &amp; Armitage Ave</v>
          </cell>
          <cell r="AH579">
            <v>27</v>
          </cell>
          <cell r="AI579">
            <v>0.28021990737761371</v>
          </cell>
        </row>
        <row r="580">
          <cell r="AG580" t="str">
            <v>Sacramento Blvd &amp; Franklin Blvd</v>
          </cell>
          <cell r="AH580">
            <v>26</v>
          </cell>
          <cell r="AI580">
            <v>4.0730902777650044</v>
          </cell>
        </row>
        <row r="581">
          <cell r="AG581" t="str">
            <v>Phillips Ave &amp; 83rd St</v>
          </cell>
          <cell r="AH581">
            <v>26</v>
          </cell>
          <cell r="AI581">
            <v>1.2890393518537167</v>
          </cell>
        </row>
        <row r="582">
          <cell r="AG582" t="str">
            <v>Laramie Ave &amp; Kinzie St</v>
          </cell>
          <cell r="AH582">
            <v>26</v>
          </cell>
          <cell r="AI582">
            <v>0.62295138885383494</v>
          </cell>
        </row>
        <row r="583">
          <cell r="AG583" t="str">
            <v>Ellis Ave &amp; 83rd St</v>
          </cell>
          <cell r="AH583">
            <v>26</v>
          </cell>
          <cell r="AI583">
            <v>0.37190972221287666</v>
          </cell>
        </row>
        <row r="584">
          <cell r="AG584" t="str">
            <v>Baltimore Ave &amp; 87th St</v>
          </cell>
          <cell r="AH584">
            <v>25</v>
          </cell>
          <cell r="AI584">
            <v>3.5059722222140408</v>
          </cell>
        </row>
        <row r="585">
          <cell r="AG585" t="str">
            <v>Clyde Ave &amp; 87th St</v>
          </cell>
          <cell r="AH585">
            <v>25</v>
          </cell>
          <cell r="AI585">
            <v>2.7307870370495948</v>
          </cell>
        </row>
        <row r="586">
          <cell r="AG586" t="str">
            <v>Karlov Ave &amp; Madison St</v>
          </cell>
          <cell r="AH586">
            <v>25</v>
          </cell>
          <cell r="AI586">
            <v>2.2718634258999373</v>
          </cell>
        </row>
        <row r="587">
          <cell r="AG587" t="str">
            <v>Austin Blvd &amp; Chicago Ave</v>
          </cell>
          <cell r="AH587">
            <v>25</v>
          </cell>
          <cell r="AI587">
            <v>1.3721527778034215</v>
          </cell>
        </row>
        <row r="588">
          <cell r="AG588" t="str">
            <v>Plainfield &amp; Irving Park</v>
          </cell>
          <cell r="AH588">
            <v>25</v>
          </cell>
          <cell r="AI588">
            <v>0.78092592592292931</v>
          </cell>
        </row>
        <row r="589">
          <cell r="AG589" t="str">
            <v>Homan Ave &amp; Fillmore St</v>
          </cell>
          <cell r="AH589">
            <v>25</v>
          </cell>
          <cell r="AI589">
            <v>0.67450231482507661</v>
          </cell>
        </row>
        <row r="590">
          <cell r="AG590" t="str">
            <v>California Ave &amp; 26th St</v>
          </cell>
          <cell r="AH590">
            <v>25</v>
          </cell>
          <cell r="AI590">
            <v>0.50952546296321088</v>
          </cell>
        </row>
        <row r="591">
          <cell r="AG591" t="str">
            <v>Meade Ave &amp; Addison St</v>
          </cell>
          <cell r="AH591">
            <v>25</v>
          </cell>
          <cell r="AI591">
            <v>0.39320601849613013</v>
          </cell>
        </row>
        <row r="592">
          <cell r="AG592" t="str">
            <v>Cottage Grove Ave &amp; 83rd St</v>
          </cell>
          <cell r="AH592">
            <v>24</v>
          </cell>
          <cell r="AI592">
            <v>2.5342592592423898</v>
          </cell>
        </row>
        <row r="593">
          <cell r="AG593" t="str">
            <v>Stewart Ave &amp; 63rd St</v>
          </cell>
          <cell r="AH593">
            <v>24</v>
          </cell>
          <cell r="AI593">
            <v>1.4237731481553055</v>
          </cell>
        </row>
        <row r="594">
          <cell r="AG594" t="str">
            <v>Hoyne Ave &amp; 47th St</v>
          </cell>
          <cell r="AH594">
            <v>24</v>
          </cell>
          <cell r="AI594">
            <v>1.237476851871179</v>
          </cell>
        </row>
        <row r="595">
          <cell r="AG595" t="str">
            <v>Elizabeth St &amp; 92nd St</v>
          </cell>
          <cell r="AH595">
            <v>24</v>
          </cell>
          <cell r="AI595">
            <v>1.0119444444208057</v>
          </cell>
        </row>
        <row r="596">
          <cell r="AG596" t="str">
            <v>Cicero Ave &amp; Lake St</v>
          </cell>
          <cell r="AH596">
            <v>23</v>
          </cell>
          <cell r="AI596">
            <v>5.3976967592680012</v>
          </cell>
        </row>
        <row r="597">
          <cell r="AG597" t="str">
            <v>Kedzie Ave &amp; 110th St</v>
          </cell>
          <cell r="AH597">
            <v>23</v>
          </cell>
          <cell r="AI597">
            <v>2.263981481497467</v>
          </cell>
        </row>
        <row r="598">
          <cell r="AG598" t="str">
            <v>Major Taylor Trail &amp; 124th St</v>
          </cell>
          <cell r="AH598">
            <v>23</v>
          </cell>
          <cell r="AI598">
            <v>1.7620717592508299</v>
          </cell>
        </row>
        <row r="599">
          <cell r="AG599" t="str">
            <v>Vernon Ave &amp; 107th St</v>
          </cell>
          <cell r="AH599">
            <v>23</v>
          </cell>
          <cell r="AI599">
            <v>0.3994328703629435</v>
          </cell>
        </row>
        <row r="600">
          <cell r="AG600" t="str">
            <v>Marquette Ave &amp; 89th St</v>
          </cell>
          <cell r="AH600">
            <v>22</v>
          </cell>
          <cell r="AI600">
            <v>2.7740393518324709</v>
          </cell>
        </row>
        <row r="601">
          <cell r="AG601" t="str">
            <v>Constance Ave &amp; 95th St</v>
          </cell>
          <cell r="AH601">
            <v>22</v>
          </cell>
          <cell r="AI601">
            <v>1.682650462978927</v>
          </cell>
        </row>
        <row r="602">
          <cell r="AG602" t="str">
            <v>Bradley Park</v>
          </cell>
          <cell r="AH602">
            <v>22</v>
          </cell>
          <cell r="AI602">
            <v>1.6152083333290648</v>
          </cell>
        </row>
        <row r="603">
          <cell r="AG603" t="str">
            <v>Exchange Ave &amp; 79th St</v>
          </cell>
          <cell r="AH603">
            <v>22</v>
          </cell>
          <cell r="AI603">
            <v>1.5731712962879101</v>
          </cell>
        </row>
        <row r="604">
          <cell r="AG604" t="str">
            <v>State St &amp; 54th St</v>
          </cell>
          <cell r="AH604">
            <v>22</v>
          </cell>
          <cell r="AI604">
            <v>1.4761342592537403</v>
          </cell>
        </row>
        <row r="605">
          <cell r="AG605" t="str">
            <v>Ashland Ave &amp; 50th St</v>
          </cell>
          <cell r="AH605">
            <v>22</v>
          </cell>
          <cell r="AI605">
            <v>1.4719907407416031</v>
          </cell>
        </row>
        <row r="606">
          <cell r="AG606" t="str">
            <v>Rhodes Ave &amp; 71st St</v>
          </cell>
          <cell r="AH606">
            <v>22</v>
          </cell>
          <cell r="AI606">
            <v>1.406527777777228</v>
          </cell>
        </row>
        <row r="607">
          <cell r="AG607" t="str">
            <v>Stony Island Ave &amp; 90th St</v>
          </cell>
          <cell r="AH607">
            <v>22</v>
          </cell>
          <cell r="AI607">
            <v>0.74008101850631647</v>
          </cell>
        </row>
        <row r="608">
          <cell r="AG608" t="str">
            <v>Kedzie Ave &amp; 24th St</v>
          </cell>
          <cell r="AH608">
            <v>22</v>
          </cell>
          <cell r="AI608">
            <v>0.56042824074393138</v>
          </cell>
        </row>
        <row r="609">
          <cell r="AG609" t="str">
            <v>May St &amp; 69th St</v>
          </cell>
          <cell r="AH609">
            <v>22</v>
          </cell>
          <cell r="AI609">
            <v>0.23506944445398403</v>
          </cell>
        </row>
        <row r="610">
          <cell r="AG610" t="str">
            <v>Eberhart Ave &amp; 91st St</v>
          </cell>
          <cell r="AH610">
            <v>21</v>
          </cell>
          <cell r="AI610">
            <v>0.95260416664677905</v>
          </cell>
        </row>
        <row r="611">
          <cell r="AG611" t="str">
            <v>Michigan Ave &amp; 71st St</v>
          </cell>
          <cell r="AH611">
            <v>21</v>
          </cell>
          <cell r="AI611">
            <v>0.62993055556580657</v>
          </cell>
        </row>
        <row r="612">
          <cell r="AG612" t="str">
            <v>Central Ave &amp; Roscoe St</v>
          </cell>
          <cell r="AH612">
            <v>21</v>
          </cell>
          <cell r="AI612">
            <v>0.4423611110978527</v>
          </cell>
        </row>
        <row r="613">
          <cell r="AG613" t="str">
            <v>Ashland Ave &amp; 78th St</v>
          </cell>
          <cell r="AH613">
            <v>21</v>
          </cell>
          <cell r="AI613">
            <v>0.42908564815297723</v>
          </cell>
        </row>
        <row r="614">
          <cell r="AG614" t="str">
            <v>Racine Ave &amp; Garfield Blvd</v>
          </cell>
          <cell r="AH614">
            <v>20</v>
          </cell>
          <cell r="AI614">
            <v>2.6646643518615747</v>
          </cell>
        </row>
        <row r="615">
          <cell r="AG615" t="str">
            <v>Ashland Ave &amp; 63rd St</v>
          </cell>
          <cell r="AH615">
            <v>20</v>
          </cell>
          <cell r="AI615">
            <v>1.4150115740703768</v>
          </cell>
        </row>
        <row r="616">
          <cell r="AG616" t="str">
            <v>Hermitage Ave &amp; Polk St</v>
          </cell>
          <cell r="AH616">
            <v>20</v>
          </cell>
          <cell r="AI616">
            <v>0.59474537038477138</v>
          </cell>
        </row>
        <row r="617">
          <cell r="AG617" t="str">
            <v>Yates Blvd &amp; 93rd St</v>
          </cell>
          <cell r="AH617">
            <v>20</v>
          </cell>
          <cell r="AI617">
            <v>0.48965277776005678</v>
          </cell>
        </row>
        <row r="618">
          <cell r="AG618" t="str">
            <v>Kilbourn &amp; Roscoe</v>
          </cell>
          <cell r="AH618">
            <v>20</v>
          </cell>
          <cell r="AI618">
            <v>0.32607638886838686</v>
          </cell>
        </row>
        <row r="619">
          <cell r="AG619" t="str">
            <v>Central Park Ave &amp; 24th St</v>
          </cell>
          <cell r="AH619">
            <v>20</v>
          </cell>
          <cell r="AI619">
            <v>0.29289351853367407</v>
          </cell>
        </row>
        <row r="620">
          <cell r="AG620" t="str">
            <v>Lavergne &amp; Fullerton</v>
          </cell>
          <cell r="AH620">
            <v>20</v>
          </cell>
          <cell r="AI620">
            <v>0.26910879631032003</v>
          </cell>
        </row>
        <row r="621">
          <cell r="AG621" t="str">
            <v>Marshfield Ave &amp; 44th St</v>
          </cell>
          <cell r="AH621">
            <v>20</v>
          </cell>
          <cell r="AI621">
            <v>0.21478009257407393</v>
          </cell>
        </row>
        <row r="622">
          <cell r="AG622" t="str">
            <v>Halsted St &amp; 111th St</v>
          </cell>
          <cell r="AH622">
            <v>19</v>
          </cell>
          <cell r="AI622">
            <v>1.4232754629556439</v>
          </cell>
        </row>
        <row r="623">
          <cell r="AG623" t="str">
            <v>Kostner Ave &amp; Lake St</v>
          </cell>
          <cell r="AH623">
            <v>19</v>
          </cell>
          <cell r="AI623">
            <v>0.42589120370394085</v>
          </cell>
        </row>
        <row r="624">
          <cell r="AG624" t="str">
            <v>Oketo Ave &amp; Addison St</v>
          </cell>
          <cell r="AH624">
            <v>19</v>
          </cell>
          <cell r="AI624">
            <v>0.31969907406164566</v>
          </cell>
        </row>
        <row r="625">
          <cell r="AG625" t="str">
            <v>Vernon Ave &amp; 75th St</v>
          </cell>
          <cell r="AH625">
            <v>19</v>
          </cell>
          <cell r="AI625">
            <v>0.25601851853571134</v>
          </cell>
        </row>
        <row r="626">
          <cell r="AG626" t="str">
            <v>Keeler Ave &amp; Roosevelt Rd</v>
          </cell>
          <cell r="AH626">
            <v>19</v>
          </cell>
          <cell r="AI626">
            <v>0.24603009261772968</v>
          </cell>
        </row>
        <row r="627">
          <cell r="AG627" t="str">
            <v>Stony Island Ave &amp; South Chicago Ave</v>
          </cell>
          <cell r="AH627">
            <v>19</v>
          </cell>
          <cell r="AI627">
            <v>0.20190972221462289</v>
          </cell>
        </row>
        <row r="628">
          <cell r="AG628" t="str">
            <v>East End Ave &amp; 87th St</v>
          </cell>
          <cell r="AH628">
            <v>18</v>
          </cell>
          <cell r="AI628">
            <v>0.7042592592551955</v>
          </cell>
        </row>
        <row r="629">
          <cell r="AG629" t="str">
            <v>State St &amp; Pershing Rd</v>
          </cell>
          <cell r="AH629">
            <v>18</v>
          </cell>
          <cell r="AI629">
            <v>0.60091435186041053</v>
          </cell>
        </row>
        <row r="630">
          <cell r="AG630" t="str">
            <v>Major Taylor Trail &amp; 115th St</v>
          </cell>
          <cell r="AH630">
            <v>18</v>
          </cell>
          <cell r="AI630">
            <v>0.50998842593253357</v>
          </cell>
        </row>
        <row r="631">
          <cell r="AG631" t="str">
            <v>Stony Island Ave &amp; 82nd St</v>
          </cell>
          <cell r="AH631">
            <v>18</v>
          </cell>
          <cell r="AI631">
            <v>0.3735185185141745</v>
          </cell>
        </row>
        <row r="632">
          <cell r="AG632" t="str">
            <v>Latrobe Ave &amp; Chicago Ave</v>
          </cell>
          <cell r="AH632">
            <v>18</v>
          </cell>
          <cell r="AI632">
            <v>0.33179398145875894</v>
          </cell>
        </row>
        <row r="633">
          <cell r="AG633" t="str">
            <v>Homewood Ave &amp; 115th St</v>
          </cell>
          <cell r="AH633">
            <v>18</v>
          </cell>
          <cell r="AI633">
            <v>0.31876157407532446</v>
          </cell>
        </row>
        <row r="634">
          <cell r="AG634" t="str">
            <v>Commercial Ave &amp; 130th St</v>
          </cell>
          <cell r="AH634">
            <v>18</v>
          </cell>
          <cell r="AI634">
            <v>0.29459490739827743</v>
          </cell>
        </row>
        <row r="635">
          <cell r="AG635" t="str">
            <v>Pulaski Rd &amp; Congress Pkwy</v>
          </cell>
          <cell r="AH635">
            <v>18</v>
          </cell>
          <cell r="AI635">
            <v>0.26443287037545815</v>
          </cell>
        </row>
        <row r="636">
          <cell r="AG636" t="str">
            <v>Long Ave &amp; Belden Ave</v>
          </cell>
          <cell r="AH636">
            <v>18</v>
          </cell>
          <cell r="AI636">
            <v>0.22922453702631174</v>
          </cell>
        </row>
        <row r="637">
          <cell r="AG637" t="str">
            <v>Laramie Ave &amp; Madison St</v>
          </cell>
          <cell r="AH637">
            <v>17</v>
          </cell>
          <cell r="AI637">
            <v>1.6938194444373948</v>
          </cell>
        </row>
        <row r="638">
          <cell r="AG638" t="str">
            <v>Ashland Ave &amp; 74th St</v>
          </cell>
          <cell r="AH638">
            <v>17</v>
          </cell>
          <cell r="AI638">
            <v>1.6666203703789506</v>
          </cell>
        </row>
        <row r="639">
          <cell r="AG639" t="str">
            <v>Commercial Ave &amp; 83rd St</v>
          </cell>
          <cell r="AH639">
            <v>17</v>
          </cell>
          <cell r="AI639">
            <v>1.3434375000069849</v>
          </cell>
        </row>
        <row r="640">
          <cell r="AG640" t="str">
            <v>Michigan Ave &amp; 114th St</v>
          </cell>
          <cell r="AH640">
            <v>17</v>
          </cell>
          <cell r="AI640">
            <v>1.3228240740936599</v>
          </cell>
        </row>
        <row r="641">
          <cell r="AG641" t="str">
            <v>Halsted St &amp; 78th St</v>
          </cell>
          <cell r="AH641">
            <v>17</v>
          </cell>
          <cell r="AI641">
            <v>1.2096874999988358</v>
          </cell>
        </row>
        <row r="642">
          <cell r="AG642" t="str">
            <v>Greenwood Ave &amp; 79th St</v>
          </cell>
          <cell r="AH642">
            <v>17</v>
          </cell>
          <cell r="AI642">
            <v>0.41395833331625909</v>
          </cell>
        </row>
        <row r="643">
          <cell r="AG643" t="str">
            <v>South Chicago Ave &amp; 83rd St</v>
          </cell>
          <cell r="AH643">
            <v>17</v>
          </cell>
          <cell r="AI643">
            <v>0.15894675924937474</v>
          </cell>
        </row>
        <row r="644">
          <cell r="AG644" t="str">
            <v>Wentworth Ave &amp; 104th St</v>
          </cell>
          <cell r="AH644">
            <v>16</v>
          </cell>
          <cell r="AI644">
            <v>3.5525115740674664</v>
          </cell>
        </row>
        <row r="645">
          <cell r="AG645" t="str">
            <v>Altgeld Gardens</v>
          </cell>
          <cell r="AH645">
            <v>16</v>
          </cell>
          <cell r="AI645">
            <v>1.7862268518365454</v>
          </cell>
        </row>
        <row r="646">
          <cell r="AG646" t="str">
            <v>Indiana Ave &amp; 103rd St</v>
          </cell>
          <cell r="AH646">
            <v>16</v>
          </cell>
          <cell r="AI646">
            <v>1.2451736111179343</v>
          </cell>
        </row>
        <row r="647">
          <cell r="AG647" t="str">
            <v>Ashland Ave &amp; 66th St</v>
          </cell>
          <cell r="AH647">
            <v>16</v>
          </cell>
          <cell r="AI647">
            <v>0.47767361112346407</v>
          </cell>
        </row>
        <row r="648">
          <cell r="AG648" t="str">
            <v>Eggleston Ave &amp; 69th St</v>
          </cell>
          <cell r="AH648">
            <v>16</v>
          </cell>
          <cell r="AI648">
            <v>0.13815972221345874</v>
          </cell>
        </row>
        <row r="649">
          <cell r="AG649" t="str">
            <v>Lawndale Ave &amp; 30th St</v>
          </cell>
          <cell r="AH649">
            <v>16</v>
          </cell>
          <cell r="AI649">
            <v>0.12472222220822005</v>
          </cell>
        </row>
        <row r="650">
          <cell r="AG650" t="str">
            <v>Throop St &amp; 52nd St</v>
          </cell>
          <cell r="AH650">
            <v>15</v>
          </cell>
          <cell r="AI650">
            <v>0.38567129627335817</v>
          </cell>
        </row>
        <row r="651">
          <cell r="AG651" t="str">
            <v>Halsted St &amp; 96th St</v>
          </cell>
          <cell r="AH651">
            <v>15</v>
          </cell>
          <cell r="AI651">
            <v>0.31153935184556758</v>
          </cell>
        </row>
        <row r="652">
          <cell r="AG652" t="str">
            <v>S Aberdeen St &amp; W 106th St</v>
          </cell>
          <cell r="AH652">
            <v>15</v>
          </cell>
          <cell r="AI652">
            <v>0.27388888888526708</v>
          </cell>
        </row>
        <row r="653">
          <cell r="AG653" t="str">
            <v>Ashland Ave &amp; Garfield Blvd</v>
          </cell>
          <cell r="AH653">
            <v>15</v>
          </cell>
          <cell r="AI653">
            <v>0.25773148149892222</v>
          </cell>
        </row>
        <row r="654">
          <cell r="AG654" t="str">
            <v>Torrence Ave &amp; 106th St</v>
          </cell>
          <cell r="AH654">
            <v>15</v>
          </cell>
          <cell r="AI654">
            <v>0.24000000002706656</v>
          </cell>
        </row>
        <row r="655">
          <cell r="AG655" t="str">
            <v>Greenwood Ave &amp; 91st St</v>
          </cell>
          <cell r="AH655">
            <v>14</v>
          </cell>
          <cell r="AI655">
            <v>2.2019675925985212</v>
          </cell>
        </row>
        <row r="656">
          <cell r="AG656" t="str">
            <v>Central Ave &amp; Madison St</v>
          </cell>
          <cell r="AH656">
            <v>14</v>
          </cell>
          <cell r="AI656">
            <v>1.8315509259191458</v>
          </cell>
        </row>
        <row r="657">
          <cell r="AG657" t="str">
            <v>Halsted St &amp; 73rd St</v>
          </cell>
          <cell r="AH657">
            <v>14</v>
          </cell>
          <cell r="AI657">
            <v>1.5128819444435067</v>
          </cell>
        </row>
        <row r="658">
          <cell r="AG658" t="str">
            <v>Hegewisch Metra Station</v>
          </cell>
          <cell r="AH658">
            <v>14</v>
          </cell>
          <cell r="AI658">
            <v>1.4152083333246992</v>
          </cell>
        </row>
        <row r="659">
          <cell r="AG659" t="str">
            <v>Eberhart Ave &amp; 131st St</v>
          </cell>
          <cell r="AH659">
            <v>14</v>
          </cell>
          <cell r="AI659">
            <v>0.87582175925490446</v>
          </cell>
        </row>
        <row r="660">
          <cell r="AG660" t="str">
            <v>W 103rd St &amp; S Avers Ave</v>
          </cell>
          <cell r="AH660">
            <v>14</v>
          </cell>
          <cell r="AI660">
            <v>0.3837384259168175</v>
          </cell>
        </row>
        <row r="661">
          <cell r="AG661" t="str">
            <v>Kenton Ave &amp; Madison St</v>
          </cell>
          <cell r="AH661">
            <v>14</v>
          </cell>
          <cell r="AI661">
            <v>0.35133101852261461</v>
          </cell>
        </row>
        <row r="662">
          <cell r="AG662" t="str">
            <v>Laramie Ave &amp; Gladys Ave</v>
          </cell>
          <cell r="AH662">
            <v>14</v>
          </cell>
          <cell r="AI662">
            <v>0.2616435185118462</v>
          </cell>
        </row>
        <row r="663">
          <cell r="AG663" t="str">
            <v>Damen Ave &amp; 51st St</v>
          </cell>
          <cell r="AH663">
            <v>14</v>
          </cell>
          <cell r="AI663">
            <v>0.23812499998894054</v>
          </cell>
        </row>
        <row r="664">
          <cell r="AG664" t="str">
            <v>Central Park Blvd &amp; 5th Ave</v>
          </cell>
          <cell r="AH664">
            <v>13</v>
          </cell>
          <cell r="AI664">
            <v>0.84585648149368353</v>
          </cell>
        </row>
        <row r="665">
          <cell r="AG665" t="str">
            <v>Avenue O &amp; 134th St</v>
          </cell>
          <cell r="AH665">
            <v>13</v>
          </cell>
          <cell r="AI665">
            <v>0.32974537039262941</v>
          </cell>
        </row>
        <row r="666">
          <cell r="AG666" t="str">
            <v>Cicero Ave &amp; Quincy St</v>
          </cell>
          <cell r="AH666">
            <v>13</v>
          </cell>
          <cell r="AI666">
            <v>0.29138888887973735</v>
          </cell>
        </row>
        <row r="667">
          <cell r="AG667" t="str">
            <v>Maryland Ave &amp; 104th St</v>
          </cell>
          <cell r="AH667">
            <v>13</v>
          </cell>
          <cell r="AI667">
            <v>0.25768518518452765</v>
          </cell>
        </row>
        <row r="668">
          <cell r="AG668" t="str">
            <v>Kilpatrick Ave &amp; Parker Ave</v>
          </cell>
          <cell r="AH668">
            <v>13</v>
          </cell>
          <cell r="AI668">
            <v>0.24142361112171784</v>
          </cell>
        </row>
        <row r="669">
          <cell r="AG669" t="str">
            <v>Parkside Ave &amp; Armitage Ave</v>
          </cell>
          <cell r="AH669">
            <v>13</v>
          </cell>
          <cell r="AI669">
            <v>0.20079861110571073</v>
          </cell>
        </row>
        <row r="670">
          <cell r="AG670" t="str">
            <v>Vincennes Ave &amp; 75th St</v>
          </cell>
          <cell r="AH670">
            <v>13</v>
          </cell>
          <cell r="AI670">
            <v>0.15302083333517658</v>
          </cell>
        </row>
        <row r="671">
          <cell r="AG671" t="str">
            <v>Vincennes Ave &amp; 104th St</v>
          </cell>
          <cell r="AH671">
            <v>12</v>
          </cell>
          <cell r="AI671">
            <v>1.255231481474766</v>
          </cell>
        </row>
        <row r="672">
          <cell r="AG672" t="str">
            <v>Dauphin Ave &amp; 103rd St</v>
          </cell>
          <cell r="AH672">
            <v>12</v>
          </cell>
          <cell r="AI672">
            <v>0.66585648148611654</v>
          </cell>
        </row>
        <row r="673">
          <cell r="AG673" t="str">
            <v>Avenue O &amp; 118th St</v>
          </cell>
          <cell r="AH673">
            <v>12</v>
          </cell>
          <cell r="AI673">
            <v>0.31464120372402249</v>
          </cell>
        </row>
        <row r="674">
          <cell r="AG674" t="str">
            <v>Halsted St &amp; 69th St</v>
          </cell>
          <cell r="AH674">
            <v>12</v>
          </cell>
          <cell r="AI674">
            <v>0.27870370371238096</v>
          </cell>
        </row>
        <row r="675">
          <cell r="AG675" t="str">
            <v>Halsted St &amp; 56th St</v>
          </cell>
          <cell r="AH675">
            <v>12</v>
          </cell>
          <cell r="AI675">
            <v>0.26181712964898907</v>
          </cell>
        </row>
        <row r="676">
          <cell r="AG676" t="str">
            <v>Elizabeth St &amp; 47th St</v>
          </cell>
          <cell r="AH676">
            <v>12</v>
          </cell>
          <cell r="AI676">
            <v>0.19542824074596865</v>
          </cell>
        </row>
        <row r="677">
          <cell r="AG677" t="str">
            <v>Bennett Ave &amp; 79th St</v>
          </cell>
          <cell r="AH677">
            <v>12</v>
          </cell>
          <cell r="AI677">
            <v>0.15265046296553919</v>
          </cell>
        </row>
        <row r="678">
          <cell r="AG678" t="str">
            <v>Central Park Ave &amp; Douglas Blvd</v>
          </cell>
          <cell r="AH678">
            <v>12</v>
          </cell>
          <cell r="AI678">
            <v>0.12920138888875954</v>
          </cell>
        </row>
        <row r="679">
          <cell r="AG679" t="str">
            <v>MLK Jr Dr &amp; 83rd St</v>
          </cell>
          <cell r="AH679">
            <v>11</v>
          </cell>
          <cell r="AI679">
            <v>1.2935416666514357</v>
          </cell>
        </row>
        <row r="680">
          <cell r="AG680" t="str">
            <v>Ada St &amp; 113th St</v>
          </cell>
          <cell r="AH680">
            <v>11</v>
          </cell>
          <cell r="AI680">
            <v>0.80098379628179828</v>
          </cell>
        </row>
        <row r="681">
          <cell r="AG681" t="str">
            <v>Western &amp; 28th - Velasquez Institute Vaccination Site</v>
          </cell>
          <cell r="AH681">
            <v>11</v>
          </cell>
          <cell r="AI681">
            <v>0.35068287037574919</v>
          </cell>
        </row>
        <row r="682">
          <cell r="AG682" t="str">
            <v>Cicero Ave &amp; Flournoy St</v>
          </cell>
          <cell r="AH682">
            <v>11</v>
          </cell>
          <cell r="AI682">
            <v>0.33827546297106892</v>
          </cell>
        </row>
        <row r="683">
          <cell r="AG683" t="str">
            <v>Komensky Ave &amp; 31st St</v>
          </cell>
          <cell r="AH683">
            <v>11</v>
          </cell>
          <cell r="AI683">
            <v>0.21408564814919373</v>
          </cell>
        </row>
        <row r="684">
          <cell r="AG684" t="str">
            <v>Marshfield Ave &amp; 59th St</v>
          </cell>
          <cell r="AH684">
            <v>11</v>
          </cell>
          <cell r="AI684">
            <v>0.19570601851592073</v>
          </cell>
        </row>
        <row r="685">
          <cell r="AG685" t="str">
            <v>Oglesby Ave &amp; 100th St</v>
          </cell>
          <cell r="AH685">
            <v>11</v>
          </cell>
          <cell r="AI685">
            <v>0.1900925925874617</v>
          </cell>
        </row>
        <row r="686">
          <cell r="AG686" t="str">
            <v>Tripp Ave &amp; 31st St</v>
          </cell>
          <cell r="AH686">
            <v>11</v>
          </cell>
          <cell r="AI686">
            <v>0.17540509259561077</v>
          </cell>
        </row>
        <row r="687">
          <cell r="AG687" t="str">
            <v>Calumet Ave &amp; 71st St</v>
          </cell>
          <cell r="AH687">
            <v>10</v>
          </cell>
          <cell r="AI687">
            <v>0.33733796295564389</v>
          </cell>
        </row>
        <row r="688">
          <cell r="AG688" t="str">
            <v>Shields Ave &amp; 43rd St</v>
          </cell>
          <cell r="AH688">
            <v>10</v>
          </cell>
          <cell r="AI688">
            <v>0.16456018519238569</v>
          </cell>
        </row>
        <row r="689">
          <cell r="AG689" t="str">
            <v>Long Ave &amp; Belmont Ave</v>
          </cell>
          <cell r="AH689">
            <v>10</v>
          </cell>
          <cell r="AI689">
            <v>0.1229166666889796</v>
          </cell>
        </row>
        <row r="690">
          <cell r="AG690" t="str">
            <v>Kostner Ave &amp; Adams St</v>
          </cell>
          <cell r="AH690">
            <v>9</v>
          </cell>
          <cell r="AI690">
            <v>0.23237268519005738</v>
          </cell>
        </row>
        <row r="691">
          <cell r="AG691" t="str">
            <v>Wabash Ave &amp; 83rd St</v>
          </cell>
          <cell r="AH691">
            <v>9</v>
          </cell>
          <cell r="AI691">
            <v>0.2256597222367418</v>
          </cell>
        </row>
        <row r="692">
          <cell r="AG692" t="str">
            <v>Damen Ave &amp; 59th St</v>
          </cell>
          <cell r="AH692">
            <v>9</v>
          </cell>
          <cell r="AI692">
            <v>0.2004166666592937</v>
          </cell>
        </row>
        <row r="693">
          <cell r="AG693" t="str">
            <v>Torrence Ave &amp; 126th Pl</v>
          </cell>
          <cell r="AH693">
            <v>9</v>
          </cell>
          <cell r="AI693">
            <v>0.12648148147854954</v>
          </cell>
        </row>
        <row r="694">
          <cell r="AG694" t="str">
            <v>Racine Ave &amp; 61st St</v>
          </cell>
          <cell r="AH694">
            <v>8</v>
          </cell>
          <cell r="AI694">
            <v>0.25819444443914108</v>
          </cell>
        </row>
        <row r="695">
          <cell r="AG695" t="str">
            <v>State St &amp; 76th St</v>
          </cell>
          <cell r="AH695">
            <v>8</v>
          </cell>
          <cell r="AI695">
            <v>0.15976851852610707</v>
          </cell>
        </row>
        <row r="696">
          <cell r="AG696" t="str">
            <v>Cicero Ave &amp; Grace St</v>
          </cell>
          <cell r="AH696">
            <v>8</v>
          </cell>
          <cell r="AI696">
            <v>0.1079398148067412</v>
          </cell>
        </row>
        <row r="697">
          <cell r="AG697" t="str">
            <v>Houston Ave &amp; 92nd St</v>
          </cell>
          <cell r="AH697">
            <v>8</v>
          </cell>
          <cell r="AI697">
            <v>0.10636574074305827</v>
          </cell>
        </row>
        <row r="698">
          <cell r="AG698" t="str">
            <v>Morgan St &amp; Pershing Rd</v>
          </cell>
          <cell r="AH698">
            <v>8</v>
          </cell>
          <cell r="AI698">
            <v>0.1025231481398805</v>
          </cell>
        </row>
        <row r="699">
          <cell r="AG699" t="str">
            <v>N Carpenter St &amp; W Lake St</v>
          </cell>
          <cell r="AH699">
            <v>8</v>
          </cell>
          <cell r="AI699">
            <v>7.9826388886431232E-2</v>
          </cell>
        </row>
        <row r="700">
          <cell r="AG700" t="str">
            <v>Woodlawn Ave &amp; 75th St</v>
          </cell>
          <cell r="AH700">
            <v>8</v>
          </cell>
          <cell r="AI700">
            <v>5.1689814812561963E-2</v>
          </cell>
        </row>
        <row r="701">
          <cell r="AG701" t="str">
            <v>Racine Ave &amp; 65th St</v>
          </cell>
          <cell r="AH701">
            <v>7</v>
          </cell>
          <cell r="AI701">
            <v>3.2676504629853298</v>
          </cell>
        </row>
        <row r="702">
          <cell r="AG702" t="str">
            <v>Commercial Ave &amp; 100th St</v>
          </cell>
          <cell r="AH702">
            <v>7</v>
          </cell>
          <cell r="AI702">
            <v>0.33179398149513872</v>
          </cell>
        </row>
        <row r="703">
          <cell r="AG703" t="str">
            <v>Woodlawn &amp; 103rd - Olive Harvey Vaccination Site</v>
          </cell>
          <cell r="AH703">
            <v>7</v>
          </cell>
          <cell r="AI703">
            <v>0.166712962964084</v>
          </cell>
        </row>
        <row r="704">
          <cell r="AG704" t="str">
            <v>Carpenter St &amp; 63rd St</v>
          </cell>
          <cell r="AH704">
            <v>7</v>
          </cell>
          <cell r="AI704">
            <v>0.130266203705105</v>
          </cell>
        </row>
        <row r="705">
          <cell r="AG705" t="str">
            <v>Roscoe &amp; Harlem</v>
          </cell>
          <cell r="AH705">
            <v>7</v>
          </cell>
          <cell r="AI705">
            <v>0.12863425925752381</v>
          </cell>
        </row>
        <row r="706">
          <cell r="AG706" t="str">
            <v>Sayre &amp; Diversey</v>
          </cell>
          <cell r="AH706">
            <v>7</v>
          </cell>
          <cell r="AI706">
            <v>9.3159722222480923E-2</v>
          </cell>
        </row>
        <row r="707">
          <cell r="AG707" t="str">
            <v>Halsted St &amp; 59th St</v>
          </cell>
          <cell r="AH707">
            <v>7</v>
          </cell>
          <cell r="AI707">
            <v>8.5081018522032537E-2</v>
          </cell>
        </row>
        <row r="708">
          <cell r="AG708" t="str">
            <v>Ewing Ave &amp; Burnham Greenway</v>
          </cell>
          <cell r="AH708">
            <v>6</v>
          </cell>
          <cell r="AI708">
            <v>1.462858796287037</v>
          </cell>
        </row>
        <row r="709">
          <cell r="AG709" t="str">
            <v>Halsted St &amp; 51st St</v>
          </cell>
          <cell r="AH709">
            <v>6</v>
          </cell>
          <cell r="AI709">
            <v>8.9953703703940846E-2</v>
          </cell>
        </row>
        <row r="710">
          <cell r="AG710" t="str">
            <v>Harding Ave &amp; 26th St</v>
          </cell>
          <cell r="AH710">
            <v>5</v>
          </cell>
          <cell r="AI710">
            <v>6.7349537028349005E-2</v>
          </cell>
        </row>
        <row r="711">
          <cell r="AG711" t="str">
            <v>W Washington Blvd &amp; N Peoria St</v>
          </cell>
          <cell r="AH711">
            <v>4</v>
          </cell>
          <cell r="AI711">
            <v>6.5416666657256428E-2</v>
          </cell>
        </row>
        <row r="712">
          <cell r="AG712" t="str">
            <v>Avenue L &amp; 114th St</v>
          </cell>
          <cell r="AH712">
            <v>4</v>
          </cell>
          <cell r="AI712">
            <v>4.4131944450782612E-2</v>
          </cell>
        </row>
        <row r="713">
          <cell r="AG713" t="str">
            <v>Hampden Ct &amp; Diversey Ave</v>
          </cell>
          <cell r="AH713">
            <v>4</v>
          </cell>
          <cell r="AI713">
            <v>3.2418981485534459E-2</v>
          </cell>
        </row>
        <row r="714">
          <cell r="AG714" t="str">
            <v>N Paulina St &amp; Lincoln Ave</v>
          </cell>
          <cell r="AH714">
            <v>4</v>
          </cell>
          <cell r="AI714">
            <v>2.8877314813144039E-2</v>
          </cell>
        </row>
        <row r="715">
          <cell r="AG715" t="str">
            <v>Elizabeth St &amp; 59th St</v>
          </cell>
          <cell r="AH715">
            <v>3</v>
          </cell>
          <cell r="AI715">
            <v>1.1242592592607252</v>
          </cell>
        </row>
        <row r="716">
          <cell r="AG716" t="str">
            <v>Kedzie Ave &amp; 104th St</v>
          </cell>
          <cell r="AH716">
            <v>3</v>
          </cell>
          <cell r="AI716">
            <v>0.12013888888759539</v>
          </cell>
        </row>
        <row r="717">
          <cell r="AG717" t="str">
            <v>South Chicago Ave &amp; Elliot Ave</v>
          </cell>
          <cell r="AH717">
            <v>3</v>
          </cell>
          <cell r="AI717">
            <v>0.10932870370015735</v>
          </cell>
        </row>
        <row r="718">
          <cell r="AG718" t="str">
            <v>Spaulding Ave &amp; 16th St</v>
          </cell>
          <cell r="AH718">
            <v>3</v>
          </cell>
          <cell r="AI718">
            <v>6.9143518521741498E-2</v>
          </cell>
        </row>
        <row r="719">
          <cell r="AG719" t="str">
            <v>Seeley Ave &amp; Garfield Blvd</v>
          </cell>
          <cell r="AH719">
            <v>3</v>
          </cell>
          <cell r="AI719">
            <v>4.6550925922929309E-2</v>
          </cell>
        </row>
        <row r="720">
          <cell r="AG720" t="str">
            <v>Lawndale Ave &amp; 16th St</v>
          </cell>
          <cell r="AH720">
            <v>3</v>
          </cell>
          <cell r="AI720">
            <v>2.2245370368182193E-2</v>
          </cell>
        </row>
        <row r="721">
          <cell r="AG721" t="str">
            <v>Pulaski Rd &amp; 21st St</v>
          </cell>
          <cell r="AH721">
            <v>2</v>
          </cell>
          <cell r="AI721">
            <v>2.8541666666569654E-2</v>
          </cell>
        </row>
        <row r="722">
          <cell r="AG722" t="str">
            <v>Harlem Ave &amp; Grace St</v>
          </cell>
          <cell r="AH722">
            <v>2</v>
          </cell>
          <cell r="AI722">
            <v>1.1145833334012423E-2</v>
          </cell>
        </row>
        <row r="723">
          <cell r="AG723" t="str">
            <v>Kilbourn &amp; Belden</v>
          </cell>
          <cell r="AH723">
            <v>1</v>
          </cell>
          <cell r="AI723">
            <v>5.1250000004074536E-2</v>
          </cell>
        </row>
        <row r="724">
          <cell r="AG724" t="str">
            <v>North Ave &amp; New England Ave</v>
          </cell>
          <cell r="AH724">
            <v>1</v>
          </cell>
          <cell r="AI724">
            <v>1.8379629633272998E-2</v>
          </cell>
        </row>
        <row r="725">
          <cell r="AG725" t="str">
            <v>Kildare Ave &amp; 26th St</v>
          </cell>
          <cell r="AH725">
            <v>1</v>
          </cell>
          <cell r="AI725">
            <v>1.3379629628616385E-2</v>
          </cell>
        </row>
        <row r="726">
          <cell r="AG726" t="str">
            <v>Base - 2132 W Hubbard Warehouse</v>
          </cell>
          <cell r="AH726">
            <v>0</v>
          </cell>
          <cell r="AI726">
            <v>0</v>
          </cell>
        </row>
        <row r="727">
          <cell r="AG727" t="str">
            <v>N Clark St &amp; W Elm St</v>
          </cell>
          <cell r="AH727">
            <v>0</v>
          </cell>
          <cell r="AI727">
            <v>0</v>
          </cell>
        </row>
      </sheetData>
      <sheetData sheetId="8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896.49870370326244</v>
          </cell>
          <cell r="Y2">
            <v>495.46818287091446</v>
          </cell>
          <cell r="Z2">
            <v>733.09914351877524</v>
          </cell>
          <cell r="AA2">
            <v>834.63104166604171</v>
          </cell>
          <cell r="AB2">
            <v>906.77762731644907</v>
          </cell>
          <cell r="AC2">
            <v>1570.6254050919088</v>
          </cell>
          <cell r="AD2">
            <v>1591.7881134273921</v>
          </cell>
          <cell r="AG2" t="str">
            <v>Streeter Dr &amp; Grand Ave</v>
          </cell>
          <cell r="AH2">
            <v>9236</v>
          </cell>
          <cell r="AI2">
            <v>244.53909722249955</v>
          </cell>
        </row>
        <row r="3">
          <cell r="W3" t="str">
            <v>Member</v>
          </cell>
          <cell r="X3">
            <v>468.71027777671407</v>
          </cell>
          <cell r="Y3">
            <v>447.46594907389954</v>
          </cell>
          <cell r="Z3">
            <v>628.9204398142756</v>
          </cell>
          <cell r="AA3">
            <v>647.19559027671494</v>
          </cell>
          <cell r="AB3">
            <v>506.31631944576657</v>
          </cell>
          <cell r="AC3">
            <v>525.23123842527275</v>
          </cell>
          <cell r="AD3">
            <v>517.46949074030272</v>
          </cell>
          <cell r="AG3" t="str">
            <v>DuSable Lake Shore Dr &amp; North Blvd</v>
          </cell>
          <cell r="AH3">
            <v>4251</v>
          </cell>
          <cell r="AI3">
            <v>91.686886574483651</v>
          </cell>
        </row>
        <row r="4">
          <cell r="W4" t="str">
            <v>Totals</v>
          </cell>
          <cell r="X4">
            <v>1365.2089814799765</v>
          </cell>
          <cell r="Y4">
            <v>942.934131944814</v>
          </cell>
          <cell r="Z4">
            <v>1362.0195833330508</v>
          </cell>
          <cell r="AA4">
            <v>1481.8266319427566</v>
          </cell>
          <cell r="AB4">
            <v>1413.0939467622156</v>
          </cell>
          <cell r="AC4">
            <v>2095.8566435171815</v>
          </cell>
          <cell r="AD4">
            <v>2109.2576041676948</v>
          </cell>
          <cell r="AG4" t="str">
            <v>Michigan Ave &amp; Oak St</v>
          </cell>
          <cell r="AH4">
            <v>4199</v>
          </cell>
          <cell r="AI4">
            <v>116.88063657424209</v>
          </cell>
        </row>
        <row r="5">
          <cell r="AG5" t="str">
            <v>Millennium Park</v>
          </cell>
          <cell r="AH5">
            <v>4127</v>
          </cell>
          <cell r="AI5">
            <v>138.63277777757321</v>
          </cell>
        </row>
        <row r="6">
          <cell r="AG6" t="str">
            <v>DuSable Lake Shore Dr &amp; Monroe St</v>
          </cell>
          <cell r="AH6">
            <v>3947</v>
          </cell>
          <cell r="AI6">
            <v>110.86905092619418</v>
          </cell>
        </row>
        <row r="7">
          <cell r="AG7" t="str">
            <v>Wells St &amp; Concord Ln</v>
          </cell>
          <cell r="AH7">
            <v>3029</v>
          </cell>
          <cell r="AI7">
            <v>38.149768518618657</v>
          </cell>
        </row>
        <row r="8">
          <cell r="AG8" t="str">
            <v>Shedd Aquarium</v>
          </cell>
          <cell r="AH8">
            <v>2947</v>
          </cell>
          <cell r="AI8">
            <v>72.473472221805423</v>
          </cell>
        </row>
        <row r="9">
          <cell r="AG9" t="str">
            <v>Theater on the Lake</v>
          </cell>
          <cell r="AH9">
            <v>2730</v>
          </cell>
          <cell r="AI9">
            <v>61.965300925883639</v>
          </cell>
        </row>
        <row r="10">
          <cell r="AG10" t="str">
            <v>Wells St &amp; Elm St</v>
          </cell>
          <cell r="AH10">
            <v>2407</v>
          </cell>
          <cell r="AI10">
            <v>31.00584490782785</v>
          </cell>
        </row>
        <row r="11">
          <cell r="AG11" t="str">
            <v>Clark St &amp; Lincoln Ave</v>
          </cell>
          <cell r="AH11">
            <v>2401</v>
          </cell>
          <cell r="AI11">
            <v>35.154282407311257</v>
          </cell>
        </row>
        <row r="12">
          <cell r="AG12" t="str">
            <v>Clark St &amp; Elm St</v>
          </cell>
          <cell r="AH12">
            <v>2375</v>
          </cell>
          <cell r="AI12">
            <v>36.666493055417959</v>
          </cell>
        </row>
        <row r="13">
          <cell r="AG13" t="str">
            <v>Clark St &amp; Armitage Ave</v>
          </cell>
          <cell r="AH13">
            <v>2268</v>
          </cell>
          <cell r="AI13">
            <v>40.799930555644096</v>
          </cell>
        </row>
        <row r="14">
          <cell r="AG14" t="str">
            <v>New St &amp; Illinois St</v>
          </cell>
          <cell r="AH14">
            <v>2107</v>
          </cell>
          <cell r="AI14">
            <v>47.029166666739911</v>
          </cell>
        </row>
        <row r="15">
          <cell r="AG15" t="str">
            <v>Wabash Ave &amp; Grand Ave</v>
          </cell>
          <cell r="AH15">
            <v>2102</v>
          </cell>
          <cell r="AI15">
            <v>44.236053240929323</v>
          </cell>
        </row>
        <row r="16">
          <cell r="AG16" t="str">
            <v>Indiana Ave &amp; Roosevelt Rd</v>
          </cell>
          <cell r="AH16">
            <v>2085</v>
          </cell>
          <cell r="AI16">
            <v>55.807835648258333</v>
          </cell>
        </row>
        <row r="17">
          <cell r="AG17" t="str">
            <v>Clark St &amp; Newport St</v>
          </cell>
          <cell r="AH17">
            <v>2045</v>
          </cell>
          <cell r="AI17">
            <v>30.746388888786896</v>
          </cell>
        </row>
        <row r="18">
          <cell r="AG18" t="str">
            <v>Wilton Ave &amp; Belmont Ave</v>
          </cell>
          <cell r="AH18">
            <v>2019</v>
          </cell>
          <cell r="AI18">
            <v>48.256423611055652</v>
          </cell>
        </row>
        <row r="19">
          <cell r="AG19" t="str">
            <v>Larrabee St &amp; Webster Ave</v>
          </cell>
          <cell r="AH19">
            <v>1983</v>
          </cell>
          <cell r="AI19">
            <v>29.15670138864516</v>
          </cell>
        </row>
        <row r="20">
          <cell r="AG20" t="str">
            <v>Broadway &amp; Barry Ave</v>
          </cell>
          <cell r="AH20">
            <v>1976</v>
          </cell>
          <cell r="AI20">
            <v>29.276377314701676</v>
          </cell>
        </row>
        <row r="21">
          <cell r="AG21" t="str">
            <v>Damen Ave &amp; Pierce Ave</v>
          </cell>
          <cell r="AH21">
            <v>1895</v>
          </cell>
          <cell r="AI21">
            <v>30.805057870224118</v>
          </cell>
        </row>
        <row r="22">
          <cell r="AG22" t="str">
            <v>LaSalle St &amp; Illinois St</v>
          </cell>
          <cell r="AH22">
            <v>1839</v>
          </cell>
          <cell r="AI22">
            <v>32.835636574098316</v>
          </cell>
        </row>
        <row r="23">
          <cell r="AG23" t="str">
            <v>Lakeview Ave &amp; Fullerton Pkwy</v>
          </cell>
          <cell r="AH23">
            <v>1837</v>
          </cell>
          <cell r="AI23">
            <v>34.159108796426153</v>
          </cell>
        </row>
        <row r="24">
          <cell r="AG24" t="str">
            <v>Wells St &amp; Evergreen Ave</v>
          </cell>
          <cell r="AH24">
            <v>1833</v>
          </cell>
          <cell r="AI24">
            <v>24.646250000150758</v>
          </cell>
        </row>
        <row r="25">
          <cell r="AG25" t="str">
            <v>Ashland Ave &amp; Division St</v>
          </cell>
          <cell r="AH25">
            <v>1815</v>
          </cell>
          <cell r="AI25">
            <v>30.939525462825259</v>
          </cell>
        </row>
        <row r="26">
          <cell r="AG26" t="str">
            <v>DuSable Lake Shore Dr &amp; Belmont Ave</v>
          </cell>
          <cell r="AH26">
            <v>1802</v>
          </cell>
          <cell r="AI26">
            <v>37.318263888751972</v>
          </cell>
        </row>
        <row r="27">
          <cell r="AG27" t="str">
            <v>Fairbanks Ct &amp; Grand Ave</v>
          </cell>
          <cell r="AH27">
            <v>1793</v>
          </cell>
          <cell r="AI27">
            <v>37.673067129617266</v>
          </cell>
        </row>
        <row r="28">
          <cell r="AG28" t="str">
            <v>Sheffield Ave &amp; Waveland Ave</v>
          </cell>
          <cell r="AH28">
            <v>1782</v>
          </cell>
          <cell r="AI28">
            <v>31.622118055507599</v>
          </cell>
        </row>
        <row r="29">
          <cell r="AG29" t="str">
            <v>Michigan Ave &amp; Lake St</v>
          </cell>
          <cell r="AH29">
            <v>1758</v>
          </cell>
          <cell r="AI29">
            <v>41.545300925798074</v>
          </cell>
        </row>
        <row r="30">
          <cell r="AG30" t="str">
            <v>Clark St &amp; Wrightwood Ave</v>
          </cell>
          <cell r="AH30">
            <v>1745</v>
          </cell>
          <cell r="AI30">
            <v>38.216967592743458</v>
          </cell>
        </row>
        <row r="31">
          <cell r="AG31" t="str">
            <v>Halsted St &amp; Roscoe St</v>
          </cell>
          <cell r="AH31">
            <v>1735</v>
          </cell>
          <cell r="AI31">
            <v>24.898495370252931</v>
          </cell>
        </row>
        <row r="32">
          <cell r="AG32" t="str">
            <v>Dusable Harbor</v>
          </cell>
          <cell r="AH32">
            <v>1729</v>
          </cell>
          <cell r="AI32">
            <v>51.688564814983692</v>
          </cell>
        </row>
        <row r="33">
          <cell r="AG33" t="str">
            <v>Green St &amp; Madison St</v>
          </cell>
          <cell r="AH33">
            <v>1726</v>
          </cell>
          <cell r="AI33">
            <v>26.688877314671117</v>
          </cell>
        </row>
        <row r="34">
          <cell r="AG34" t="str">
            <v>Montrose Harbor</v>
          </cell>
          <cell r="AH34">
            <v>1705</v>
          </cell>
          <cell r="AI34">
            <v>49.329710648264154</v>
          </cell>
        </row>
        <row r="35">
          <cell r="AG35" t="str">
            <v>Dearborn St &amp; Erie St</v>
          </cell>
          <cell r="AH35">
            <v>1687</v>
          </cell>
          <cell r="AI35">
            <v>26.873425926060008</v>
          </cell>
        </row>
        <row r="36">
          <cell r="AG36" t="str">
            <v>Wells St &amp; Huron St</v>
          </cell>
          <cell r="AH36">
            <v>1686</v>
          </cell>
          <cell r="AI36">
            <v>20.514143518514175</v>
          </cell>
        </row>
        <row r="37">
          <cell r="AG37" t="str">
            <v>Lincoln Ave &amp; Fullerton Ave</v>
          </cell>
          <cell r="AH37">
            <v>1685</v>
          </cell>
          <cell r="AI37">
            <v>22.464907407433202</v>
          </cell>
        </row>
        <row r="38">
          <cell r="AG38" t="str">
            <v>Michigan Ave &amp; Washington St</v>
          </cell>
          <cell r="AH38">
            <v>1632</v>
          </cell>
          <cell r="AI38">
            <v>52.908854166860692</v>
          </cell>
        </row>
        <row r="39">
          <cell r="AG39" t="str">
            <v>Clark St &amp; Drummond Pl</v>
          </cell>
          <cell r="AH39">
            <v>1616</v>
          </cell>
          <cell r="AI39">
            <v>21.926724537035625</v>
          </cell>
        </row>
        <row r="40">
          <cell r="AG40" t="str">
            <v>Clark St &amp; Grace St</v>
          </cell>
          <cell r="AH40">
            <v>1602</v>
          </cell>
          <cell r="AI40">
            <v>26.979120370320743</v>
          </cell>
        </row>
        <row r="41">
          <cell r="AG41" t="str">
            <v>DuSable Lake Shore Dr &amp; Ohio St</v>
          </cell>
          <cell r="AH41">
            <v>1595</v>
          </cell>
          <cell r="AI41">
            <v>100.73513888894377</v>
          </cell>
        </row>
        <row r="42">
          <cell r="AG42" t="str">
            <v>Green St &amp; Randolph St</v>
          </cell>
          <cell r="AH42">
            <v>1581</v>
          </cell>
          <cell r="AI42">
            <v>25.091250000099535</v>
          </cell>
        </row>
        <row r="43">
          <cell r="AG43" t="str">
            <v>St. Clair St &amp; Erie St</v>
          </cell>
          <cell r="AH43">
            <v>1568</v>
          </cell>
          <cell r="AI43">
            <v>34.322812499907741</v>
          </cell>
        </row>
        <row r="44">
          <cell r="AG44" t="str">
            <v>Michigan Ave &amp; 8th St</v>
          </cell>
          <cell r="AH44">
            <v>1559</v>
          </cell>
          <cell r="AI44">
            <v>44.023761574069795</v>
          </cell>
        </row>
        <row r="45">
          <cell r="AG45" t="str">
            <v>DuSable Lake Shore Dr &amp; Diversey Pkwy</v>
          </cell>
          <cell r="AH45">
            <v>1530</v>
          </cell>
          <cell r="AI45">
            <v>43.255879629687115</v>
          </cell>
        </row>
        <row r="46">
          <cell r="AG46" t="str">
            <v>Morgan St &amp; Lake St</v>
          </cell>
          <cell r="AH46">
            <v>1516</v>
          </cell>
          <cell r="AI46">
            <v>27.474421296377841</v>
          </cell>
        </row>
        <row r="47">
          <cell r="AG47" t="str">
            <v>DuSable Lake Shore Dr &amp; Wellington Ave</v>
          </cell>
          <cell r="AH47">
            <v>1505</v>
          </cell>
          <cell r="AI47">
            <v>31.5239930555108</v>
          </cell>
        </row>
        <row r="48">
          <cell r="AG48" t="str">
            <v>Dearborn Pkwy &amp; Delaware Pl</v>
          </cell>
          <cell r="AH48">
            <v>1423</v>
          </cell>
          <cell r="AI48">
            <v>21.146550925936026</v>
          </cell>
        </row>
        <row r="49">
          <cell r="AG49" t="str">
            <v>Southport Ave &amp; Roscoe St</v>
          </cell>
          <cell r="AH49">
            <v>1418</v>
          </cell>
          <cell r="AI49">
            <v>18.755335648282198</v>
          </cell>
        </row>
        <row r="50">
          <cell r="AG50" t="str">
            <v>State St &amp; Kinzie St</v>
          </cell>
          <cell r="AH50">
            <v>1411</v>
          </cell>
          <cell r="AI50">
            <v>31.144814814666461</v>
          </cell>
        </row>
        <row r="51">
          <cell r="AG51" t="str">
            <v>Wabash Ave &amp; Roosevelt Rd</v>
          </cell>
          <cell r="AH51">
            <v>1409</v>
          </cell>
          <cell r="AI51">
            <v>31.081504629575647</v>
          </cell>
        </row>
        <row r="52">
          <cell r="AG52" t="str">
            <v>Rush St &amp; Cedar St</v>
          </cell>
          <cell r="AH52">
            <v>1394</v>
          </cell>
          <cell r="AI52">
            <v>23.857326388962974</v>
          </cell>
        </row>
        <row r="53">
          <cell r="AG53" t="str">
            <v>Bissell St &amp; Armitage Ave</v>
          </cell>
          <cell r="AH53">
            <v>1385</v>
          </cell>
          <cell r="AI53">
            <v>18.986701388828806</v>
          </cell>
        </row>
        <row r="54">
          <cell r="AG54" t="str">
            <v>Kingsbury St &amp; Kinzie St</v>
          </cell>
          <cell r="AH54">
            <v>1367</v>
          </cell>
          <cell r="AI54">
            <v>16.269513888924848</v>
          </cell>
        </row>
        <row r="55">
          <cell r="AG55" t="str">
            <v>Wilton Ave &amp; Diversey Pkwy</v>
          </cell>
          <cell r="AH55">
            <v>1360</v>
          </cell>
          <cell r="AI55">
            <v>18.299131944440887</v>
          </cell>
        </row>
        <row r="56">
          <cell r="AG56" t="str">
            <v>Sheffield Ave &amp; Wellington Ave</v>
          </cell>
          <cell r="AH56">
            <v>1347</v>
          </cell>
          <cell r="AI56">
            <v>18.669722222271957</v>
          </cell>
        </row>
        <row r="57">
          <cell r="AG57" t="str">
            <v>Clark St &amp; Schiller St</v>
          </cell>
          <cell r="AH57">
            <v>1346</v>
          </cell>
          <cell r="AI57">
            <v>24.768229166744277</v>
          </cell>
        </row>
        <row r="58">
          <cell r="AG58" t="str">
            <v>Milwaukee Ave &amp; Grand Ave</v>
          </cell>
          <cell r="AH58">
            <v>1334</v>
          </cell>
          <cell r="AI58">
            <v>19.151273148170731</v>
          </cell>
        </row>
        <row r="59">
          <cell r="AG59" t="str">
            <v>Desplaines St &amp; Kinzie St</v>
          </cell>
          <cell r="AH59">
            <v>1322</v>
          </cell>
          <cell r="AI59">
            <v>32.240601851866813</v>
          </cell>
        </row>
        <row r="60">
          <cell r="AG60" t="str">
            <v>Pine Grove Ave &amp; Waveland Ave</v>
          </cell>
          <cell r="AH60">
            <v>1309</v>
          </cell>
          <cell r="AI60">
            <v>27.222893518235651</v>
          </cell>
        </row>
        <row r="61">
          <cell r="AG61" t="str">
            <v>Broadway &amp; Cornelia Ave</v>
          </cell>
          <cell r="AH61">
            <v>1302</v>
          </cell>
          <cell r="AI61">
            <v>22.22824074071832</v>
          </cell>
        </row>
        <row r="62">
          <cell r="AG62" t="str">
            <v>Wells St &amp; Hubbard St</v>
          </cell>
          <cell r="AH62">
            <v>1289</v>
          </cell>
          <cell r="AI62">
            <v>21.361446759270621</v>
          </cell>
        </row>
        <row r="63">
          <cell r="AG63" t="str">
            <v>Adler Planetarium</v>
          </cell>
          <cell r="AH63">
            <v>1288</v>
          </cell>
          <cell r="AI63">
            <v>33.281828703577048</v>
          </cell>
        </row>
        <row r="64">
          <cell r="AG64" t="str">
            <v>Buckingham Fountain</v>
          </cell>
          <cell r="AH64">
            <v>1284</v>
          </cell>
          <cell r="AI64">
            <v>41.346585648112523</v>
          </cell>
        </row>
        <row r="65">
          <cell r="AG65" t="str">
            <v>Stockton Dr &amp; Wrightwood Ave</v>
          </cell>
          <cell r="AH65">
            <v>1276</v>
          </cell>
          <cell r="AI65">
            <v>23.120925926006748</v>
          </cell>
        </row>
        <row r="66">
          <cell r="AG66" t="str">
            <v>Halsted St &amp; Wrightwood Ave</v>
          </cell>
          <cell r="AH66">
            <v>1256</v>
          </cell>
          <cell r="AI66">
            <v>14.519664351799292</v>
          </cell>
        </row>
        <row r="67">
          <cell r="AG67" t="str">
            <v>Lincoln Park Conservatory</v>
          </cell>
          <cell r="AH67">
            <v>1254</v>
          </cell>
          <cell r="AI67">
            <v>31.114861111323989</v>
          </cell>
        </row>
        <row r="68">
          <cell r="AG68" t="str">
            <v>State St &amp; Randolph St</v>
          </cell>
          <cell r="AH68">
            <v>1245</v>
          </cell>
          <cell r="AI68">
            <v>24.668171296289074</v>
          </cell>
        </row>
        <row r="69">
          <cell r="AG69" t="str">
            <v>Federal St &amp; Polk St</v>
          </cell>
          <cell r="AH69">
            <v>1222</v>
          </cell>
          <cell r="AI69">
            <v>22.888738426088821</v>
          </cell>
        </row>
        <row r="70">
          <cell r="AG70" t="str">
            <v>Wood St &amp; Milwaukee Ave</v>
          </cell>
          <cell r="AH70">
            <v>1197</v>
          </cell>
          <cell r="AI70">
            <v>17.577280092416913</v>
          </cell>
        </row>
        <row r="71">
          <cell r="AG71" t="str">
            <v>Southport Ave &amp; Waveland Ave</v>
          </cell>
          <cell r="AH71">
            <v>1187</v>
          </cell>
          <cell r="AI71">
            <v>19.032939814947895</v>
          </cell>
        </row>
        <row r="72">
          <cell r="AG72" t="str">
            <v>Racine Ave &amp; Belmont Ave</v>
          </cell>
          <cell r="AH72">
            <v>1187</v>
          </cell>
          <cell r="AI72">
            <v>15.964317129662959</v>
          </cell>
        </row>
        <row r="73">
          <cell r="AG73" t="str">
            <v>Clinton St &amp; Madison St</v>
          </cell>
          <cell r="AH73">
            <v>1187</v>
          </cell>
          <cell r="AI73">
            <v>15.629756944479595</v>
          </cell>
        </row>
        <row r="74">
          <cell r="AG74" t="str">
            <v>Wabash Ave &amp; Wacker Pl</v>
          </cell>
          <cell r="AH74">
            <v>1173</v>
          </cell>
          <cell r="AI74">
            <v>27.2908796296324</v>
          </cell>
        </row>
        <row r="75">
          <cell r="AG75" t="str">
            <v>Broadway &amp; Waveland Ave</v>
          </cell>
          <cell r="AH75">
            <v>1170</v>
          </cell>
          <cell r="AI75">
            <v>19.283425925888878</v>
          </cell>
        </row>
        <row r="76">
          <cell r="AG76" t="str">
            <v>Rush St &amp; Superior St</v>
          </cell>
          <cell r="AH76">
            <v>1167</v>
          </cell>
          <cell r="AI76">
            <v>24.992106481433439</v>
          </cell>
        </row>
        <row r="77">
          <cell r="AG77" t="str">
            <v>Kedzie Ave &amp; Milwaukee Ave</v>
          </cell>
          <cell r="AH77">
            <v>1163</v>
          </cell>
          <cell r="AI77">
            <v>21.343055555495084</v>
          </cell>
        </row>
        <row r="78">
          <cell r="AG78" t="str">
            <v>Halsted St &amp; Clybourn Ave</v>
          </cell>
          <cell r="AH78">
            <v>1156</v>
          </cell>
          <cell r="AI78">
            <v>16.821342592666042</v>
          </cell>
        </row>
        <row r="79">
          <cell r="AG79" t="str">
            <v>Sheffield Ave &amp; Webster Ave</v>
          </cell>
          <cell r="AH79">
            <v>1148</v>
          </cell>
          <cell r="AI79">
            <v>13.452037037044647</v>
          </cell>
        </row>
        <row r="80">
          <cell r="AG80" t="str">
            <v>Broadway &amp; Belmont Ave</v>
          </cell>
          <cell r="AH80">
            <v>1146</v>
          </cell>
          <cell r="AI80">
            <v>19.07646990770445</v>
          </cell>
        </row>
        <row r="81">
          <cell r="AG81" t="str">
            <v>Halsted St &amp; Dickens Ave</v>
          </cell>
          <cell r="AH81">
            <v>1144</v>
          </cell>
          <cell r="AI81">
            <v>15.848923611156351</v>
          </cell>
        </row>
        <row r="82">
          <cell r="AG82" t="str">
            <v>Clark St &amp; Wellington Ave</v>
          </cell>
          <cell r="AH82">
            <v>1143</v>
          </cell>
          <cell r="AI82">
            <v>15.619988425991323</v>
          </cell>
        </row>
        <row r="83">
          <cell r="AG83" t="str">
            <v>McClurg Ct &amp; Erie St</v>
          </cell>
          <cell r="AH83">
            <v>1121</v>
          </cell>
          <cell r="AI83">
            <v>28.28474537031434</v>
          </cell>
        </row>
        <row r="84">
          <cell r="AG84" t="str">
            <v>Mies van der Rohe Way &amp; Chestnut St</v>
          </cell>
          <cell r="AH84">
            <v>1098</v>
          </cell>
          <cell r="AI84">
            <v>28.238437499807333</v>
          </cell>
        </row>
        <row r="85">
          <cell r="AG85" t="str">
            <v>Sheffield Ave &amp; Wrightwood Ave</v>
          </cell>
          <cell r="AH85">
            <v>1095</v>
          </cell>
          <cell r="AI85">
            <v>16.107048611003847</v>
          </cell>
        </row>
        <row r="86">
          <cell r="AG86" t="str">
            <v>Sheffield Ave &amp; Fullerton Ave</v>
          </cell>
          <cell r="AH86">
            <v>1090</v>
          </cell>
          <cell r="AI86">
            <v>15.771782407333376</v>
          </cell>
        </row>
        <row r="87">
          <cell r="AG87" t="str">
            <v>Sedgwick St &amp; Webster Ave</v>
          </cell>
          <cell r="AH87">
            <v>1079</v>
          </cell>
          <cell r="AI87">
            <v>14.784039351783576</v>
          </cell>
        </row>
        <row r="88">
          <cell r="AG88" t="str">
            <v>Southport Ave &amp; Wrightwood Ave</v>
          </cell>
          <cell r="AH88">
            <v>1066</v>
          </cell>
          <cell r="AI88">
            <v>12.565057870466262</v>
          </cell>
        </row>
        <row r="89">
          <cell r="AG89" t="str">
            <v>Lakefront Trail &amp; Bryn Mawr Ave</v>
          </cell>
          <cell r="AH89">
            <v>1056</v>
          </cell>
          <cell r="AI89">
            <v>31.337465277829324</v>
          </cell>
        </row>
        <row r="90">
          <cell r="AG90" t="str">
            <v>Franklin St &amp; Illinois St</v>
          </cell>
          <cell r="AH90">
            <v>1047</v>
          </cell>
          <cell r="AI90">
            <v>18.785358796361834</v>
          </cell>
        </row>
        <row r="91">
          <cell r="AG91" t="str">
            <v>Franklin St &amp; Jackson Blvd</v>
          </cell>
          <cell r="AH91">
            <v>1038</v>
          </cell>
          <cell r="AI91">
            <v>24.661157407346764</v>
          </cell>
        </row>
        <row r="92">
          <cell r="AG92" t="str">
            <v>Sedgwick St &amp; North Ave</v>
          </cell>
          <cell r="AH92">
            <v>1029</v>
          </cell>
          <cell r="AI92">
            <v>15.074699073804368</v>
          </cell>
        </row>
        <row r="93">
          <cell r="AG93" t="str">
            <v>Southport Ave &amp; Wellington Ave</v>
          </cell>
          <cell r="AH93">
            <v>1029</v>
          </cell>
          <cell r="AI93">
            <v>12.957118055324827</v>
          </cell>
        </row>
        <row r="94">
          <cell r="AG94" t="str">
            <v>Columbus Dr &amp; Randolph St</v>
          </cell>
          <cell r="AH94">
            <v>1024</v>
          </cell>
          <cell r="AI94">
            <v>25.698576388960646</v>
          </cell>
        </row>
        <row r="95">
          <cell r="AG95" t="str">
            <v>California Ave &amp; Milwaukee Ave</v>
          </cell>
          <cell r="AH95">
            <v>1015</v>
          </cell>
          <cell r="AI95">
            <v>15.914895833258925</v>
          </cell>
        </row>
        <row r="96">
          <cell r="AG96" t="str">
            <v>Clark St &amp; Lake St</v>
          </cell>
          <cell r="AH96">
            <v>1006</v>
          </cell>
          <cell r="AI96">
            <v>28.318622685386799</v>
          </cell>
        </row>
        <row r="97">
          <cell r="AG97" t="str">
            <v>LaSalle Dr &amp; Huron St</v>
          </cell>
          <cell r="AH97">
            <v>1006</v>
          </cell>
          <cell r="AI97">
            <v>17.056793981406372</v>
          </cell>
        </row>
        <row r="98">
          <cell r="AG98" t="str">
            <v>Lincoln Ave &amp; Diversey Pkwy</v>
          </cell>
          <cell r="AH98">
            <v>1005</v>
          </cell>
          <cell r="AI98">
            <v>11.456284722211421</v>
          </cell>
        </row>
        <row r="99">
          <cell r="AG99" t="str">
            <v>Wabash Ave &amp; 9th St</v>
          </cell>
          <cell r="AH99">
            <v>995</v>
          </cell>
          <cell r="AI99">
            <v>25.239641203654173</v>
          </cell>
        </row>
        <row r="100">
          <cell r="AG100" t="str">
            <v>Michigan Ave &amp; Jackson Blvd</v>
          </cell>
          <cell r="AH100">
            <v>994</v>
          </cell>
          <cell r="AI100">
            <v>34.527974537108094</v>
          </cell>
        </row>
        <row r="101">
          <cell r="AG101" t="str">
            <v>Greenview Ave &amp; Fullerton Ave</v>
          </cell>
          <cell r="AH101">
            <v>977</v>
          </cell>
          <cell r="AI101">
            <v>12.287002314791607</v>
          </cell>
        </row>
        <row r="102">
          <cell r="AG102" t="str">
            <v>Damen Ave &amp; Cortland St</v>
          </cell>
          <cell r="AH102">
            <v>969</v>
          </cell>
          <cell r="AI102">
            <v>18.810370370287274</v>
          </cell>
        </row>
        <row r="103">
          <cell r="AG103" t="str">
            <v>Honore St &amp; Division St</v>
          </cell>
          <cell r="AH103">
            <v>965</v>
          </cell>
          <cell r="AI103">
            <v>27.61128472238488</v>
          </cell>
        </row>
        <row r="104">
          <cell r="AG104" t="str">
            <v>Pine Grove Ave &amp; Irving Park Rd</v>
          </cell>
          <cell r="AH104">
            <v>965</v>
          </cell>
          <cell r="AI104">
            <v>18.45068287030881</v>
          </cell>
        </row>
        <row r="105">
          <cell r="AG105" t="str">
            <v>Clark St &amp; North Ave</v>
          </cell>
          <cell r="AH105">
            <v>960</v>
          </cell>
          <cell r="AI105">
            <v>19.323067129545962</v>
          </cell>
        </row>
        <row r="106">
          <cell r="AG106" t="str">
            <v>Milwaukee Ave &amp; Wabansia Ave</v>
          </cell>
          <cell r="AH106">
            <v>936</v>
          </cell>
          <cell r="AI106">
            <v>14.525624999936554</v>
          </cell>
        </row>
        <row r="107">
          <cell r="AG107" t="str">
            <v>Kingsbury St &amp; Erie St</v>
          </cell>
          <cell r="AH107">
            <v>919</v>
          </cell>
          <cell r="AI107">
            <v>9.1917245370350429</v>
          </cell>
        </row>
        <row r="108">
          <cell r="AG108" t="str">
            <v>Mies van der Rohe Way &amp; Chicago Ave</v>
          </cell>
          <cell r="AH108">
            <v>918</v>
          </cell>
          <cell r="AI108">
            <v>24.616134259260434</v>
          </cell>
        </row>
        <row r="109">
          <cell r="AG109" t="str">
            <v>Damen Ave &amp; Division St</v>
          </cell>
          <cell r="AH109">
            <v>917</v>
          </cell>
          <cell r="AI109">
            <v>11.133009259283426</v>
          </cell>
        </row>
        <row r="110">
          <cell r="AG110" t="str">
            <v>Sheridan Rd &amp; Irving Park Rd</v>
          </cell>
          <cell r="AH110">
            <v>913</v>
          </cell>
          <cell r="AI110">
            <v>12.671377314931306</v>
          </cell>
        </row>
        <row r="111">
          <cell r="AG111" t="str">
            <v>Peoria St &amp; Jackson Blvd</v>
          </cell>
          <cell r="AH111">
            <v>902</v>
          </cell>
          <cell r="AI111">
            <v>16.787592592481815</v>
          </cell>
        </row>
        <row r="112">
          <cell r="AG112" t="str">
            <v>Broadway &amp; Sheridan Rd</v>
          </cell>
          <cell r="AH112">
            <v>899</v>
          </cell>
          <cell r="AI112">
            <v>12.468668981367955</v>
          </cell>
        </row>
        <row r="113">
          <cell r="AG113" t="str">
            <v>Field Blvd &amp; South Water St</v>
          </cell>
          <cell r="AH113">
            <v>895</v>
          </cell>
          <cell r="AI113">
            <v>23.791921296309738</v>
          </cell>
        </row>
        <row r="114">
          <cell r="AG114" t="str">
            <v>Field Museum</v>
          </cell>
          <cell r="AH114">
            <v>892</v>
          </cell>
          <cell r="AI114">
            <v>23.955844907461142</v>
          </cell>
        </row>
        <row r="115">
          <cell r="AG115" t="str">
            <v>Michigan Ave &amp; Madison St</v>
          </cell>
          <cell r="AH115">
            <v>886</v>
          </cell>
          <cell r="AI115">
            <v>21.985358796249784</v>
          </cell>
        </row>
        <row r="116">
          <cell r="AG116" t="str">
            <v>Shore Dr &amp; 55th St</v>
          </cell>
          <cell r="AH116">
            <v>883</v>
          </cell>
          <cell r="AI116">
            <v>30.310636574082309</v>
          </cell>
        </row>
        <row r="117">
          <cell r="AG117" t="str">
            <v>Ritchie Ct &amp; Banks St</v>
          </cell>
          <cell r="AH117">
            <v>880</v>
          </cell>
          <cell r="AI117">
            <v>12.761018518613128</v>
          </cell>
        </row>
        <row r="118">
          <cell r="AG118" t="str">
            <v>Sheridan Rd &amp; Montrose Ave</v>
          </cell>
          <cell r="AH118">
            <v>877</v>
          </cell>
          <cell r="AI118">
            <v>15.109722222186974</v>
          </cell>
        </row>
        <row r="119">
          <cell r="AG119" t="str">
            <v>Orleans St &amp; Merchandise Mart Plaza</v>
          </cell>
          <cell r="AH119">
            <v>876</v>
          </cell>
          <cell r="AI119">
            <v>9.4217708334253985</v>
          </cell>
        </row>
        <row r="120">
          <cell r="AG120" t="str">
            <v>Wells St &amp; Polk St</v>
          </cell>
          <cell r="AH120">
            <v>875</v>
          </cell>
          <cell r="AI120">
            <v>13.972870370314922</v>
          </cell>
        </row>
        <row r="121">
          <cell r="AG121" t="str">
            <v>Dayton St &amp; North Ave</v>
          </cell>
          <cell r="AH121">
            <v>875</v>
          </cell>
          <cell r="AI121">
            <v>9.7615277778386371</v>
          </cell>
        </row>
        <row r="122">
          <cell r="AG122" t="str">
            <v>Daley Center Plaza</v>
          </cell>
          <cell r="AH122">
            <v>873</v>
          </cell>
          <cell r="AI122">
            <v>16.013796296319924</v>
          </cell>
        </row>
        <row r="123">
          <cell r="AG123" t="str">
            <v>Southport Ave &amp; Belmont Ave</v>
          </cell>
          <cell r="AH123">
            <v>868</v>
          </cell>
          <cell r="AI123">
            <v>11.573263889004011</v>
          </cell>
        </row>
        <row r="124">
          <cell r="AG124" t="str">
            <v>Ashland Ave &amp; Blackhawk St</v>
          </cell>
          <cell r="AH124">
            <v>864</v>
          </cell>
          <cell r="AI124">
            <v>13.284861111082137</v>
          </cell>
        </row>
        <row r="125">
          <cell r="AG125" t="str">
            <v>Dearborn St &amp; Monroe St</v>
          </cell>
          <cell r="AH125">
            <v>855</v>
          </cell>
          <cell r="AI125">
            <v>16.838449074108212</v>
          </cell>
        </row>
        <row r="126">
          <cell r="AG126" t="str">
            <v>Franklin St &amp; Lake St</v>
          </cell>
          <cell r="AH126">
            <v>851</v>
          </cell>
          <cell r="AI126">
            <v>18.337384259364626</v>
          </cell>
        </row>
        <row r="127">
          <cell r="AG127" t="str">
            <v>Clark St &amp; Chicago Ave</v>
          </cell>
          <cell r="AH127">
            <v>847</v>
          </cell>
          <cell r="AI127">
            <v>12.951284722301352</v>
          </cell>
        </row>
        <row r="128">
          <cell r="AG128" t="str">
            <v>Clinton St &amp; Washington Blvd</v>
          </cell>
          <cell r="AH128">
            <v>837</v>
          </cell>
          <cell r="AI128">
            <v>12.64136574058648</v>
          </cell>
        </row>
        <row r="129">
          <cell r="AG129" t="str">
            <v>Clinton St &amp; Lake St</v>
          </cell>
          <cell r="AH129">
            <v>837</v>
          </cell>
          <cell r="AI129">
            <v>10.716053240750625</v>
          </cell>
        </row>
        <row r="130">
          <cell r="AG130" t="str">
            <v>Cityfront Plaza Dr &amp; Pioneer Ct</v>
          </cell>
          <cell r="AH130">
            <v>834</v>
          </cell>
          <cell r="AI130">
            <v>19.025763888923393</v>
          </cell>
        </row>
        <row r="131">
          <cell r="AG131" t="str">
            <v>Damen Ave &amp; Chicago Ave</v>
          </cell>
          <cell r="AH131">
            <v>831</v>
          </cell>
          <cell r="AI131">
            <v>11.544525462981255</v>
          </cell>
        </row>
        <row r="132">
          <cell r="AG132" t="str">
            <v>Michigan Ave &amp; Pearson St</v>
          </cell>
          <cell r="AH132">
            <v>827</v>
          </cell>
          <cell r="AI132">
            <v>19.219398148088658</v>
          </cell>
        </row>
        <row r="133">
          <cell r="AG133" t="str">
            <v>Desplaines St &amp; Randolph St</v>
          </cell>
          <cell r="AH133">
            <v>826</v>
          </cell>
          <cell r="AI133">
            <v>11.959965277797892</v>
          </cell>
        </row>
        <row r="134">
          <cell r="AG134" t="str">
            <v>Burling St &amp; Diversey Pkwy</v>
          </cell>
          <cell r="AH134">
            <v>816</v>
          </cell>
          <cell r="AI134">
            <v>11.448599536968686</v>
          </cell>
        </row>
        <row r="135">
          <cell r="AG135" t="str">
            <v>Burnham Harbor</v>
          </cell>
          <cell r="AH135">
            <v>809</v>
          </cell>
          <cell r="AI135">
            <v>23.711643518479832</v>
          </cell>
        </row>
        <row r="136">
          <cell r="AG136" t="str">
            <v>Clark St &amp; Berwyn Ave</v>
          </cell>
          <cell r="AH136">
            <v>796</v>
          </cell>
          <cell r="AI136">
            <v>14.065347222203854</v>
          </cell>
        </row>
        <row r="137">
          <cell r="AG137" t="str">
            <v>Wentworth Ave &amp; Cermak Rd</v>
          </cell>
          <cell r="AH137">
            <v>789</v>
          </cell>
          <cell r="AI137">
            <v>21.487951388939109</v>
          </cell>
        </row>
        <row r="138">
          <cell r="AG138" t="str">
            <v>Stetson Ave &amp; South Water St</v>
          </cell>
          <cell r="AH138">
            <v>788</v>
          </cell>
          <cell r="AI138">
            <v>19.826273148195469</v>
          </cell>
        </row>
        <row r="139">
          <cell r="AG139" t="str">
            <v>Clark St &amp; Winnemac Ave</v>
          </cell>
          <cell r="AH139">
            <v>786</v>
          </cell>
          <cell r="AI139">
            <v>12.63153935191076</v>
          </cell>
        </row>
        <row r="140">
          <cell r="AG140" t="str">
            <v>Sheffield Ave &amp; Willow St</v>
          </cell>
          <cell r="AH140">
            <v>785</v>
          </cell>
          <cell r="AI140">
            <v>8.9408912038488779</v>
          </cell>
        </row>
        <row r="141">
          <cell r="AG141" t="str">
            <v>Michigan Ave &amp; 14th St</v>
          </cell>
          <cell r="AH141">
            <v>784</v>
          </cell>
          <cell r="AI141">
            <v>15.0022453703059</v>
          </cell>
        </row>
        <row r="142">
          <cell r="AG142" t="str">
            <v>Lincoln Ave &amp; Roscoe St</v>
          </cell>
          <cell r="AH142">
            <v>781</v>
          </cell>
          <cell r="AI142">
            <v>11.116134259245882</v>
          </cell>
        </row>
        <row r="143">
          <cell r="AG143" t="str">
            <v>Racine Ave &amp; Fullerton Ave</v>
          </cell>
          <cell r="AH143">
            <v>781</v>
          </cell>
          <cell r="AI143">
            <v>9.8744328703542124</v>
          </cell>
        </row>
        <row r="144">
          <cell r="AG144" t="str">
            <v>Western Ave &amp; Winnebago Ave</v>
          </cell>
          <cell r="AH144">
            <v>757</v>
          </cell>
          <cell r="AI144">
            <v>10.301203703646024</v>
          </cell>
        </row>
        <row r="145">
          <cell r="AG145" t="str">
            <v>Clarendon Ave &amp; Gordon Ter</v>
          </cell>
          <cell r="AH145">
            <v>754</v>
          </cell>
          <cell r="AI145">
            <v>12.077928240774781</v>
          </cell>
        </row>
        <row r="146">
          <cell r="AG146" t="str">
            <v>Ogden Ave &amp; Chicago Ave</v>
          </cell>
          <cell r="AH146">
            <v>748</v>
          </cell>
          <cell r="AI146">
            <v>12.449143518548226</v>
          </cell>
        </row>
        <row r="147">
          <cell r="AG147" t="str">
            <v>Clark St &amp; Randolph St</v>
          </cell>
          <cell r="AH147">
            <v>745</v>
          </cell>
          <cell r="AI147">
            <v>16.383206018472265</v>
          </cell>
        </row>
        <row r="148">
          <cell r="AG148" t="str">
            <v>Sheffield Ave &amp; Kingsbury St</v>
          </cell>
          <cell r="AH148">
            <v>739</v>
          </cell>
          <cell r="AI148">
            <v>8.6824189815888531</v>
          </cell>
        </row>
        <row r="149">
          <cell r="AG149" t="str">
            <v>Clarendon Ave &amp; Junior Ter</v>
          </cell>
          <cell r="AH149">
            <v>733</v>
          </cell>
          <cell r="AI149">
            <v>13.335648148095061</v>
          </cell>
        </row>
        <row r="150">
          <cell r="AG150" t="str">
            <v>Orleans St &amp; Chestnut St (NEXT Apts)</v>
          </cell>
          <cell r="AH150">
            <v>727</v>
          </cell>
          <cell r="AI150">
            <v>9.7423611110716593</v>
          </cell>
        </row>
        <row r="151">
          <cell r="AG151" t="str">
            <v>Carpenter St &amp; Huron St</v>
          </cell>
          <cell r="AH151">
            <v>726</v>
          </cell>
          <cell r="AI151">
            <v>9.982708333292976</v>
          </cell>
        </row>
        <row r="152">
          <cell r="AG152" t="str">
            <v>Ravenswood Ave &amp; Lawrence Ave</v>
          </cell>
          <cell r="AH152">
            <v>724</v>
          </cell>
          <cell r="AI152">
            <v>12.608541666617384</v>
          </cell>
        </row>
        <row r="153">
          <cell r="AG153" t="str">
            <v>Clifton Ave &amp; Armitage Ave</v>
          </cell>
          <cell r="AH153">
            <v>723</v>
          </cell>
          <cell r="AI153">
            <v>9.4405439815818681</v>
          </cell>
        </row>
        <row r="154">
          <cell r="AG154" t="str">
            <v>Fort Dearborn Dr &amp; 31st St</v>
          </cell>
          <cell r="AH154">
            <v>719</v>
          </cell>
          <cell r="AI154">
            <v>31.797754629544215</v>
          </cell>
        </row>
        <row r="155">
          <cell r="AG155" t="str">
            <v>Larrabee St &amp; Kingsbury St</v>
          </cell>
          <cell r="AH155">
            <v>714</v>
          </cell>
          <cell r="AI155">
            <v>7.0681944445314002</v>
          </cell>
        </row>
        <row r="156">
          <cell r="AG156" t="str">
            <v>Lincoln Ave &amp; Belmont Ave</v>
          </cell>
          <cell r="AH156">
            <v>713</v>
          </cell>
          <cell r="AI156">
            <v>11.512731481408991</v>
          </cell>
        </row>
        <row r="157">
          <cell r="AG157" t="str">
            <v>State St &amp; Pearson St</v>
          </cell>
          <cell r="AH157">
            <v>703</v>
          </cell>
          <cell r="AI157">
            <v>10.075648148005712</v>
          </cell>
        </row>
        <row r="158">
          <cell r="AG158" t="str">
            <v>Canal St &amp; Adams St</v>
          </cell>
          <cell r="AH158">
            <v>694</v>
          </cell>
          <cell r="AI158">
            <v>11.529444444538967</v>
          </cell>
        </row>
        <row r="159">
          <cell r="AG159" t="str">
            <v>Paulina Ave &amp; North Ave</v>
          </cell>
          <cell r="AH159">
            <v>681</v>
          </cell>
          <cell r="AI159">
            <v>11.068125000005239</v>
          </cell>
        </row>
        <row r="160">
          <cell r="AG160" t="str">
            <v>Larrabee St &amp; Division St</v>
          </cell>
          <cell r="AH160">
            <v>678</v>
          </cell>
          <cell r="AI160">
            <v>8.3484143519308418</v>
          </cell>
        </row>
        <row r="161">
          <cell r="AG161" t="str">
            <v>Aberdeen St &amp; Randolph St</v>
          </cell>
          <cell r="AH161">
            <v>672</v>
          </cell>
          <cell r="AI161">
            <v>10.604722222204146</v>
          </cell>
        </row>
        <row r="162">
          <cell r="AG162" t="str">
            <v>Franklin St &amp; Chicago Ave</v>
          </cell>
          <cell r="AH162">
            <v>665</v>
          </cell>
          <cell r="AI162">
            <v>13.699907407419232</v>
          </cell>
        </row>
        <row r="163">
          <cell r="AG163" t="str">
            <v>Southport Ave &amp; Clybourn Ave</v>
          </cell>
          <cell r="AH163">
            <v>659</v>
          </cell>
          <cell r="AI163">
            <v>8.278101851727115</v>
          </cell>
        </row>
        <row r="164">
          <cell r="AG164" t="str">
            <v>Kimbark Ave &amp; 53rd St</v>
          </cell>
          <cell r="AH164">
            <v>658</v>
          </cell>
          <cell r="AI164">
            <v>13.087280092593573</v>
          </cell>
        </row>
        <row r="165">
          <cell r="AG165" t="str">
            <v>Larrabee St &amp; Armitage Ave</v>
          </cell>
          <cell r="AH165">
            <v>654</v>
          </cell>
          <cell r="AI165">
            <v>9.106921296348446</v>
          </cell>
        </row>
        <row r="166">
          <cell r="AG166" t="str">
            <v>Sangamon St &amp; Washington Blvd</v>
          </cell>
          <cell r="AH166">
            <v>652</v>
          </cell>
          <cell r="AI166">
            <v>9.622962963032478</v>
          </cell>
        </row>
        <row r="167">
          <cell r="AG167" t="str">
            <v>Cannon Dr &amp; Fullerton Ave</v>
          </cell>
          <cell r="AH167">
            <v>647</v>
          </cell>
          <cell r="AI167">
            <v>18.957800926124037</v>
          </cell>
        </row>
        <row r="168">
          <cell r="AG168" t="str">
            <v>Ashland Ave &amp; Lake St</v>
          </cell>
          <cell r="AH168">
            <v>647</v>
          </cell>
          <cell r="AI168">
            <v>10.506215277811862</v>
          </cell>
        </row>
        <row r="169">
          <cell r="AG169" t="str">
            <v>Halsted St &amp; Willow St</v>
          </cell>
          <cell r="AH169">
            <v>646</v>
          </cell>
          <cell r="AI169">
            <v>10.080613426020136</v>
          </cell>
        </row>
        <row r="170">
          <cell r="AG170" t="str">
            <v>Wabash Ave &amp; Adams St</v>
          </cell>
          <cell r="AH170">
            <v>641</v>
          </cell>
          <cell r="AI170">
            <v>14.990937499969732</v>
          </cell>
        </row>
        <row r="171">
          <cell r="AG171" t="str">
            <v>Broadway &amp; Wilson - Truman College Vaccination Site</v>
          </cell>
          <cell r="AH171">
            <v>636</v>
          </cell>
          <cell r="AI171">
            <v>12.126377314867568</v>
          </cell>
        </row>
        <row r="172">
          <cell r="AG172" t="str">
            <v>Clinton St &amp; Jackson Blvd</v>
          </cell>
          <cell r="AH172">
            <v>622</v>
          </cell>
          <cell r="AI172">
            <v>14.361643518604978</v>
          </cell>
        </row>
        <row r="173">
          <cell r="AG173" t="str">
            <v>Ashland Ave &amp; Chicago Ave</v>
          </cell>
          <cell r="AH173">
            <v>622</v>
          </cell>
          <cell r="AI173">
            <v>9.8150231481413357</v>
          </cell>
        </row>
        <row r="174">
          <cell r="AG174" t="str">
            <v>Rush St &amp; Hubbard St</v>
          </cell>
          <cell r="AH174">
            <v>618</v>
          </cell>
          <cell r="AI174">
            <v>13.928171296225628</v>
          </cell>
        </row>
        <row r="175">
          <cell r="AG175" t="str">
            <v>Franklin St &amp; Monroe St</v>
          </cell>
          <cell r="AH175">
            <v>618</v>
          </cell>
          <cell r="AI175">
            <v>9.3084143518208293</v>
          </cell>
        </row>
        <row r="176">
          <cell r="AG176" t="str">
            <v>Halsted St &amp; Maxwell St</v>
          </cell>
          <cell r="AH176">
            <v>612</v>
          </cell>
          <cell r="AI176">
            <v>9.1675347221898846</v>
          </cell>
        </row>
        <row r="177">
          <cell r="AG177" t="str">
            <v>Clark St &amp; Leland Ave</v>
          </cell>
          <cell r="AH177">
            <v>611</v>
          </cell>
          <cell r="AI177">
            <v>9.7540393519157078</v>
          </cell>
        </row>
        <row r="178">
          <cell r="AG178" t="str">
            <v>Lakefront Trail &amp; Wilson Ave</v>
          </cell>
          <cell r="AH178">
            <v>609</v>
          </cell>
          <cell r="AI178">
            <v>17.871863425949414</v>
          </cell>
        </row>
        <row r="179">
          <cell r="AG179" t="str">
            <v>Damen Ave &amp; Thomas St (Augusta Blvd)</v>
          </cell>
          <cell r="AH179">
            <v>608</v>
          </cell>
          <cell r="AI179">
            <v>8.2558449073694646</v>
          </cell>
        </row>
        <row r="180">
          <cell r="AG180" t="str">
            <v>Eckhart Park</v>
          </cell>
          <cell r="AH180">
            <v>605</v>
          </cell>
          <cell r="AI180">
            <v>7.8924768519136705</v>
          </cell>
        </row>
        <row r="181">
          <cell r="AG181" t="str">
            <v>Sedgwick St &amp; Huron St</v>
          </cell>
          <cell r="AH181">
            <v>603</v>
          </cell>
          <cell r="AI181">
            <v>8.4593865740098408</v>
          </cell>
        </row>
        <row r="182">
          <cell r="AG182" t="str">
            <v>Racine Ave &amp; Wrightwood Ave</v>
          </cell>
          <cell r="AH182">
            <v>597</v>
          </cell>
          <cell r="AI182">
            <v>6.8177314814311103</v>
          </cell>
        </row>
        <row r="183">
          <cell r="AG183" t="str">
            <v>Michigan Ave &amp; Ida B Wells Dr</v>
          </cell>
          <cell r="AH183">
            <v>594</v>
          </cell>
          <cell r="AI183">
            <v>17.063321759364044</v>
          </cell>
        </row>
        <row r="184">
          <cell r="AG184" t="str">
            <v>Greenview Ave &amp; Diversey Pkwy</v>
          </cell>
          <cell r="AH184">
            <v>594</v>
          </cell>
          <cell r="AI184">
            <v>8.5034490739999455</v>
          </cell>
        </row>
        <row r="185">
          <cell r="AG185" t="str">
            <v>Western Ave &amp; Walton St</v>
          </cell>
          <cell r="AH185">
            <v>592</v>
          </cell>
          <cell r="AI185">
            <v>9.5695138888186193</v>
          </cell>
        </row>
        <row r="186">
          <cell r="AG186" t="str">
            <v>Michigan Ave &amp; 18th St</v>
          </cell>
          <cell r="AH186">
            <v>587</v>
          </cell>
          <cell r="AI186">
            <v>13.563437500110012</v>
          </cell>
        </row>
        <row r="187">
          <cell r="AG187" t="str">
            <v>Marine Dr &amp; Ainslie St</v>
          </cell>
          <cell r="AH187">
            <v>586</v>
          </cell>
          <cell r="AI187">
            <v>16.566319444427791</v>
          </cell>
        </row>
        <row r="188">
          <cell r="AG188" t="str">
            <v>Ogden Ave &amp; Race Ave</v>
          </cell>
          <cell r="AH188">
            <v>583</v>
          </cell>
          <cell r="AI188">
            <v>7.3415162036180845</v>
          </cell>
        </row>
        <row r="189">
          <cell r="AG189" t="str">
            <v>Ellis Ave &amp; 60th St</v>
          </cell>
          <cell r="AH189">
            <v>576</v>
          </cell>
          <cell r="AI189">
            <v>9.0517939815472346</v>
          </cell>
        </row>
        <row r="190">
          <cell r="AG190" t="str">
            <v>Clinton St &amp; Roosevelt Rd</v>
          </cell>
          <cell r="AH190">
            <v>575</v>
          </cell>
          <cell r="AI190">
            <v>10.677835648122709</v>
          </cell>
        </row>
        <row r="191">
          <cell r="AG191" t="str">
            <v>Ashland Ave &amp; Wrightwood Ave</v>
          </cell>
          <cell r="AH191">
            <v>572</v>
          </cell>
          <cell r="AI191">
            <v>7.5016550925938645</v>
          </cell>
        </row>
        <row r="192">
          <cell r="AG192" t="str">
            <v>Walsh Park</v>
          </cell>
          <cell r="AH192">
            <v>565</v>
          </cell>
          <cell r="AI192">
            <v>12.742291666640085</v>
          </cell>
        </row>
        <row r="193">
          <cell r="AG193" t="str">
            <v>Leavitt St &amp; North Ave</v>
          </cell>
          <cell r="AH193">
            <v>550</v>
          </cell>
          <cell r="AI193">
            <v>12.342083333278424</v>
          </cell>
        </row>
        <row r="194">
          <cell r="AG194" t="str">
            <v>Desplaines St &amp; Jackson Blvd</v>
          </cell>
          <cell r="AH194">
            <v>549</v>
          </cell>
          <cell r="AI194">
            <v>9.7123263888061047</v>
          </cell>
        </row>
        <row r="195">
          <cell r="AG195" t="str">
            <v>Franklin St &amp; Adams St (Temp)</v>
          </cell>
          <cell r="AH195">
            <v>548</v>
          </cell>
          <cell r="AI195">
            <v>11.962476851862448</v>
          </cell>
        </row>
        <row r="196">
          <cell r="AG196" t="str">
            <v>Broadway &amp; Argyle St</v>
          </cell>
          <cell r="AH196">
            <v>548</v>
          </cell>
          <cell r="AI196">
            <v>10.30000000000291</v>
          </cell>
        </row>
        <row r="197">
          <cell r="AG197" t="str">
            <v>Lake Park Ave &amp; 53rd St</v>
          </cell>
          <cell r="AH197">
            <v>547</v>
          </cell>
          <cell r="AI197">
            <v>15.332349537056871</v>
          </cell>
        </row>
        <row r="198">
          <cell r="AG198" t="str">
            <v>Aberdeen St &amp; Jackson Blvd</v>
          </cell>
          <cell r="AH198">
            <v>538</v>
          </cell>
          <cell r="AI198">
            <v>6.9989120370955789</v>
          </cell>
        </row>
        <row r="199">
          <cell r="AG199" t="str">
            <v>University Ave &amp; 57th St</v>
          </cell>
          <cell r="AH199">
            <v>536</v>
          </cell>
          <cell r="AI199">
            <v>11.167442129597475</v>
          </cell>
        </row>
        <row r="200">
          <cell r="AG200" t="str">
            <v>Humboldt Blvd &amp; Armitage Ave</v>
          </cell>
          <cell r="AH200">
            <v>531</v>
          </cell>
          <cell r="AI200">
            <v>10.149525462933525</v>
          </cell>
        </row>
        <row r="201">
          <cell r="AG201" t="str">
            <v>Noble St &amp; Milwaukee Ave</v>
          </cell>
          <cell r="AH201">
            <v>529</v>
          </cell>
          <cell r="AI201">
            <v>6.5024189814430429</v>
          </cell>
        </row>
        <row r="202">
          <cell r="AG202" t="str">
            <v>900 W Harrison St</v>
          </cell>
          <cell r="AH202">
            <v>527</v>
          </cell>
          <cell r="AI202">
            <v>8.2047106481622905</v>
          </cell>
        </row>
        <row r="203">
          <cell r="AG203" t="str">
            <v>Ashland Ave &amp; Grace St</v>
          </cell>
          <cell r="AH203">
            <v>526</v>
          </cell>
          <cell r="AI203">
            <v>6.6903356481343508</v>
          </cell>
        </row>
        <row r="204">
          <cell r="AG204" t="str">
            <v>Calumet Ave &amp; 18th St</v>
          </cell>
          <cell r="AH204">
            <v>518</v>
          </cell>
          <cell r="AI204">
            <v>12.32240740746056</v>
          </cell>
        </row>
        <row r="205">
          <cell r="AG205" t="str">
            <v>Dearborn St &amp; Adams St</v>
          </cell>
          <cell r="AH205">
            <v>515</v>
          </cell>
          <cell r="AI205">
            <v>10.72501157419174</v>
          </cell>
        </row>
        <row r="206">
          <cell r="AG206" t="str">
            <v>State St &amp; Harrison St</v>
          </cell>
          <cell r="AH206">
            <v>513</v>
          </cell>
          <cell r="AI206">
            <v>13.464675925941265</v>
          </cell>
        </row>
        <row r="207">
          <cell r="AG207" t="str">
            <v>Sheridan Rd &amp; Buena Ave</v>
          </cell>
          <cell r="AH207">
            <v>512</v>
          </cell>
          <cell r="AI207">
            <v>6.7469907406848506</v>
          </cell>
        </row>
        <row r="208">
          <cell r="AG208" t="str">
            <v>Aberdeen St &amp; Monroe St</v>
          </cell>
          <cell r="AH208">
            <v>510</v>
          </cell>
          <cell r="AI208">
            <v>8.1818749999220017</v>
          </cell>
        </row>
        <row r="209">
          <cell r="AG209" t="str">
            <v>Campbell Ave &amp; North Ave</v>
          </cell>
          <cell r="AH209">
            <v>509</v>
          </cell>
          <cell r="AI209">
            <v>7.8817824075085809</v>
          </cell>
        </row>
        <row r="210">
          <cell r="AG210" t="str">
            <v>Ashland Ave &amp; Grand Ave</v>
          </cell>
          <cell r="AH210">
            <v>509</v>
          </cell>
          <cell r="AI210">
            <v>5.843842592650617</v>
          </cell>
        </row>
        <row r="211">
          <cell r="AG211" t="str">
            <v>Elston Ave &amp; Cortland St</v>
          </cell>
          <cell r="AH211">
            <v>507</v>
          </cell>
          <cell r="AI211">
            <v>7.8997800926517812</v>
          </cell>
        </row>
        <row r="212">
          <cell r="AG212" t="str">
            <v>Fairbanks St &amp; Superior St</v>
          </cell>
          <cell r="AH212">
            <v>500</v>
          </cell>
          <cell r="AI212">
            <v>11.846817129691772</v>
          </cell>
        </row>
        <row r="213">
          <cell r="AG213" t="str">
            <v>Racine Ave &amp; 18th St</v>
          </cell>
          <cell r="AH213">
            <v>489</v>
          </cell>
          <cell r="AI213">
            <v>8.6065046296571381</v>
          </cell>
        </row>
        <row r="214">
          <cell r="AG214" t="str">
            <v>Ada St &amp; Washington Blvd</v>
          </cell>
          <cell r="AH214">
            <v>482</v>
          </cell>
          <cell r="AI214">
            <v>8.8548263889315422</v>
          </cell>
        </row>
        <row r="215">
          <cell r="AG215" t="str">
            <v>Damen Ave &amp; Charleston St</v>
          </cell>
          <cell r="AH215">
            <v>480</v>
          </cell>
          <cell r="AI215">
            <v>6.7750810185461887</v>
          </cell>
        </row>
        <row r="216">
          <cell r="AG216" t="str">
            <v>Wells St &amp; Walton St</v>
          </cell>
          <cell r="AH216">
            <v>477</v>
          </cell>
          <cell r="AI216">
            <v>5.8953356480997172</v>
          </cell>
        </row>
        <row r="217">
          <cell r="AG217" t="str">
            <v>Damen Ave &amp; Grand Ave</v>
          </cell>
          <cell r="AH217">
            <v>473</v>
          </cell>
          <cell r="AI217">
            <v>8.3638078702351777</v>
          </cell>
        </row>
        <row r="218">
          <cell r="AG218" t="str">
            <v>Dearborn St &amp; Van Buren St</v>
          </cell>
          <cell r="AH218">
            <v>471</v>
          </cell>
          <cell r="AI218">
            <v>10.610694444396358</v>
          </cell>
        </row>
        <row r="219">
          <cell r="AG219" t="str">
            <v>Broadway &amp; Granville Ave</v>
          </cell>
          <cell r="AH219">
            <v>469</v>
          </cell>
          <cell r="AI219">
            <v>15.239699074147211</v>
          </cell>
        </row>
        <row r="220">
          <cell r="AG220" t="str">
            <v>Sheridan Rd &amp; Noyes St (NU)</v>
          </cell>
          <cell r="AH220">
            <v>468</v>
          </cell>
          <cell r="AI220">
            <v>7.162546296378423</v>
          </cell>
        </row>
        <row r="221">
          <cell r="AG221" t="str">
            <v>Ellis Ave &amp; 55th St</v>
          </cell>
          <cell r="AH221">
            <v>468</v>
          </cell>
          <cell r="AI221">
            <v>6.6223958332921029</v>
          </cell>
        </row>
        <row r="222">
          <cell r="AG222" t="str">
            <v>Clark St &amp; Bryn Mawr Ave</v>
          </cell>
          <cell r="AH222">
            <v>467</v>
          </cell>
          <cell r="AI222">
            <v>6.6377546296353103</v>
          </cell>
        </row>
        <row r="223">
          <cell r="AG223" t="str">
            <v>Loomis St &amp; Lexington St</v>
          </cell>
          <cell r="AH223">
            <v>467</v>
          </cell>
          <cell r="AI223">
            <v>6.33524305553874</v>
          </cell>
        </row>
        <row r="224">
          <cell r="AG224" t="str">
            <v>Seeley Ave &amp; Roscoe St</v>
          </cell>
          <cell r="AH224">
            <v>466</v>
          </cell>
          <cell r="AI224">
            <v>7.4197569444950204</v>
          </cell>
        </row>
        <row r="225">
          <cell r="AG225" t="str">
            <v>Western Ave &amp; Division St</v>
          </cell>
          <cell r="AH225">
            <v>466</v>
          </cell>
          <cell r="AI225">
            <v>6.655173611092323</v>
          </cell>
        </row>
        <row r="226">
          <cell r="AG226" t="str">
            <v>Broadway &amp; Ridge Ave</v>
          </cell>
          <cell r="AH226">
            <v>465</v>
          </cell>
          <cell r="AI226">
            <v>8.6435532408286235</v>
          </cell>
        </row>
        <row r="227">
          <cell r="AG227" t="str">
            <v>Larrabee St &amp; North Ave</v>
          </cell>
          <cell r="AH227">
            <v>465</v>
          </cell>
          <cell r="AI227">
            <v>6.2744097221439006</v>
          </cell>
        </row>
        <row r="228">
          <cell r="AG228" t="str">
            <v>Southport Ave &amp; Irving Park Rd</v>
          </cell>
          <cell r="AH228">
            <v>463</v>
          </cell>
          <cell r="AI228">
            <v>6.7812847222885466</v>
          </cell>
        </row>
        <row r="229">
          <cell r="AG229" t="str">
            <v>McCormick Place</v>
          </cell>
          <cell r="AH229">
            <v>455</v>
          </cell>
          <cell r="AI229">
            <v>12.076643518616038</v>
          </cell>
        </row>
        <row r="230">
          <cell r="AG230" t="str">
            <v>State St &amp; Van Buren St</v>
          </cell>
          <cell r="AH230">
            <v>454</v>
          </cell>
          <cell r="AI230">
            <v>9.2238310184693546</v>
          </cell>
        </row>
        <row r="231">
          <cell r="AG231" t="str">
            <v>Canal St &amp; Madison St</v>
          </cell>
          <cell r="AH231">
            <v>454</v>
          </cell>
          <cell r="AI231">
            <v>6.2032060184792499</v>
          </cell>
        </row>
        <row r="232">
          <cell r="AG232" t="str">
            <v>Wabash Ave &amp; 16th St</v>
          </cell>
          <cell r="AH232">
            <v>451</v>
          </cell>
          <cell r="AI232">
            <v>10.066469907404098</v>
          </cell>
        </row>
        <row r="233">
          <cell r="AG233" t="str">
            <v>Cornell Ave &amp; Hyde Park Blvd</v>
          </cell>
          <cell r="AH233">
            <v>449</v>
          </cell>
          <cell r="AI233">
            <v>12.002650462833117</v>
          </cell>
        </row>
        <row r="234">
          <cell r="AG234" t="str">
            <v>Benson Ave &amp; Church St</v>
          </cell>
          <cell r="AH234">
            <v>449</v>
          </cell>
          <cell r="AI234">
            <v>11.410995370366436</v>
          </cell>
        </row>
        <row r="235">
          <cell r="AG235" t="str">
            <v>LaSalle St &amp; Washington St</v>
          </cell>
          <cell r="AH235">
            <v>448</v>
          </cell>
          <cell r="AI235">
            <v>6.8283680555105093</v>
          </cell>
        </row>
        <row r="236">
          <cell r="AG236" t="str">
            <v>Delano Ct &amp; Roosevelt Rd</v>
          </cell>
          <cell r="AH236">
            <v>447</v>
          </cell>
          <cell r="AI236">
            <v>11.00221064825746</v>
          </cell>
        </row>
        <row r="237">
          <cell r="AG237" t="str">
            <v>Museum of Science and Industry</v>
          </cell>
          <cell r="AH237">
            <v>429</v>
          </cell>
          <cell r="AI237">
            <v>14.578981481448864</v>
          </cell>
        </row>
        <row r="238">
          <cell r="AG238" t="str">
            <v>Wood St &amp; Chicago Ave</v>
          </cell>
          <cell r="AH238">
            <v>425</v>
          </cell>
          <cell r="AI238">
            <v>7.4696643518545898</v>
          </cell>
        </row>
        <row r="239">
          <cell r="AG239" t="str">
            <v>Sheridan Rd &amp; Lawrence Ave</v>
          </cell>
          <cell r="AH239">
            <v>421</v>
          </cell>
          <cell r="AI239">
            <v>8.9658217591349967</v>
          </cell>
        </row>
        <row r="240">
          <cell r="AG240" t="str">
            <v>Larrabee St &amp; Oak St</v>
          </cell>
          <cell r="AH240">
            <v>421</v>
          </cell>
          <cell r="AI240">
            <v>8.4913888888186193</v>
          </cell>
        </row>
        <row r="241">
          <cell r="AG241" t="str">
            <v>Orleans St &amp; Hubbard St</v>
          </cell>
          <cell r="AH241">
            <v>418</v>
          </cell>
          <cell r="AI241">
            <v>5.698240740755864</v>
          </cell>
        </row>
        <row r="242">
          <cell r="AG242" t="str">
            <v>Logan Blvd &amp; Elston Ave</v>
          </cell>
          <cell r="AH242">
            <v>418</v>
          </cell>
          <cell r="AI242">
            <v>4.9652083332766779</v>
          </cell>
        </row>
        <row r="243">
          <cell r="AG243" t="str">
            <v>Winthrop Ave &amp; Lawrence Ave</v>
          </cell>
          <cell r="AH243">
            <v>415</v>
          </cell>
          <cell r="AI243">
            <v>6.3765046296903165</v>
          </cell>
        </row>
        <row r="244">
          <cell r="AG244" t="str">
            <v>Clarendon Ave &amp; Leland Ave</v>
          </cell>
          <cell r="AH244">
            <v>413</v>
          </cell>
          <cell r="AI244">
            <v>13.762071759148967</v>
          </cell>
        </row>
        <row r="245">
          <cell r="AG245" t="str">
            <v>Halsted St &amp; Polk St</v>
          </cell>
          <cell r="AH245">
            <v>411</v>
          </cell>
          <cell r="AI245">
            <v>5.6883564814779675</v>
          </cell>
        </row>
        <row r="246">
          <cell r="AG246" t="str">
            <v>Ashland Ave &amp; Augusta Blvd</v>
          </cell>
          <cell r="AH246">
            <v>410</v>
          </cell>
          <cell r="AI246">
            <v>5.9311805556280888</v>
          </cell>
        </row>
        <row r="247">
          <cell r="AG247" t="str">
            <v>Racine Ave &amp; Randolph St</v>
          </cell>
          <cell r="AH247">
            <v>408</v>
          </cell>
          <cell r="AI247">
            <v>5.8122569443221437</v>
          </cell>
        </row>
        <row r="248">
          <cell r="AG248" t="str">
            <v>California Ave &amp; Cortez St</v>
          </cell>
          <cell r="AH248">
            <v>406</v>
          </cell>
          <cell r="AI248">
            <v>6.097627314782585</v>
          </cell>
        </row>
        <row r="249">
          <cell r="AG249" t="str">
            <v>Chicago Ave &amp; Sheridan Rd</v>
          </cell>
          <cell r="AH249">
            <v>404</v>
          </cell>
          <cell r="AI249">
            <v>16.163078703692008</v>
          </cell>
        </row>
        <row r="250">
          <cell r="AG250" t="str">
            <v>Damen Ave &amp; Wellington Ave</v>
          </cell>
          <cell r="AH250">
            <v>404</v>
          </cell>
          <cell r="AI250">
            <v>5.1493055555329192</v>
          </cell>
        </row>
        <row r="251">
          <cell r="AG251" t="str">
            <v>May St &amp; Taylor St</v>
          </cell>
          <cell r="AH251">
            <v>402</v>
          </cell>
          <cell r="AI251">
            <v>13.454224537104892</v>
          </cell>
        </row>
        <row r="252">
          <cell r="AG252" t="str">
            <v>Broadway &amp; Berwyn Ave</v>
          </cell>
          <cell r="AH252">
            <v>402</v>
          </cell>
          <cell r="AI252">
            <v>6.7397453702797065</v>
          </cell>
        </row>
        <row r="253">
          <cell r="AG253" t="str">
            <v>California Ave &amp; Francis Pl (Temp)</v>
          </cell>
          <cell r="AH253">
            <v>401</v>
          </cell>
          <cell r="AI253">
            <v>6.445324074018572</v>
          </cell>
        </row>
        <row r="254">
          <cell r="AG254" t="str">
            <v>Broadway &amp; Thorndale Ave</v>
          </cell>
          <cell r="AH254">
            <v>400</v>
          </cell>
          <cell r="AI254">
            <v>10.808981481546653</v>
          </cell>
        </row>
        <row r="255">
          <cell r="AG255" t="str">
            <v>Leavitt St &amp; Armitage Ave</v>
          </cell>
          <cell r="AH255">
            <v>398</v>
          </cell>
          <cell r="AI255">
            <v>5.8720601851528045</v>
          </cell>
        </row>
        <row r="256">
          <cell r="AG256" t="str">
            <v>Spaulding Ave &amp; Armitage Ave</v>
          </cell>
          <cell r="AH256">
            <v>397</v>
          </cell>
          <cell r="AI256">
            <v>7.2046064813839621</v>
          </cell>
        </row>
        <row r="257">
          <cell r="AG257" t="str">
            <v>Blue Island Ave &amp; 18th St</v>
          </cell>
          <cell r="AH257">
            <v>396</v>
          </cell>
          <cell r="AI257">
            <v>6.7185879629178089</v>
          </cell>
        </row>
        <row r="258">
          <cell r="AG258" t="str">
            <v>Wacker Dr &amp; Washington St</v>
          </cell>
          <cell r="AH258">
            <v>395</v>
          </cell>
          <cell r="AI258">
            <v>4.6851041666304809</v>
          </cell>
        </row>
        <row r="259">
          <cell r="AG259" t="str">
            <v>California Ave &amp; Altgeld St</v>
          </cell>
          <cell r="AH259">
            <v>394</v>
          </cell>
          <cell r="AI259">
            <v>5.9930555555110914</v>
          </cell>
        </row>
        <row r="260">
          <cell r="AG260" t="str">
            <v>Elizabeth (May) St &amp; Fulton St</v>
          </cell>
          <cell r="AH260">
            <v>394</v>
          </cell>
          <cell r="AI260">
            <v>4.7210069443317479</v>
          </cell>
        </row>
        <row r="261">
          <cell r="AG261" t="str">
            <v>Clark St &amp; Montrose Ave</v>
          </cell>
          <cell r="AH261">
            <v>393</v>
          </cell>
          <cell r="AI261">
            <v>8.0171527776910807</v>
          </cell>
        </row>
        <row r="262">
          <cell r="AG262" t="str">
            <v>LaSalle St &amp; Jackson Blvd</v>
          </cell>
          <cell r="AH262">
            <v>389</v>
          </cell>
          <cell r="AI262">
            <v>7.3598495370097226</v>
          </cell>
        </row>
        <row r="263">
          <cell r="AG263" t="str">
            <v>Western Ave &amp; Leland Ave</v>
          </cell>
          <cell r="AH263">
            <v>384</v>
          </cell>
          <cell r="AI263">
            <v>7.4366666666610399</v>
          </cell>
        </row>
        <row r="264">
          <cell r="AG264" t="str">
            <v>Canal St &amp; Taylor St</v>
          </cell>
          <cell r="AH264">
            <v>381</v>
          </cell>
          <cell r="AI264">
            <v>8.8779166667154641</v>
          </cell>
        </row>
        <row r="265">
          <cell r="AG265" t="str">
            <v>Kedzie Ave &amp; Palmer Ct</v>
          </cell>
          <cell r="AH265">
            <v>381</v>
          </cell>
          <cell r="AI265">
            <v>6.7702662035953836</v>
          </cell>
        </row>
        <row r="266">
          <cell r="AG266" t="str">
            <v>Albany Ave &amp; Bloomingdale Ave</v>
          </cell>
          <cell r="AH266">
            <v>378</v>
          </cell>
          <cell r="AI266">
            <v>7.1184027778363088</v>
          </cell>
        </row>
        <row r="267">
          <cell r="AG267" t="str">
            <v>Lincoln Ave &amp; Belle Plaine Ave</v>
          </cell>
          <cell r="AH267">
            <v>376</v>
          </cell>
          <cell r="AI267">
            <v>5.5314583333965857</v>
          </cell>
        </row>
        <row r="268">
          <cell r="AG268" t="str">
            <v>Clark St &amp; 9th St (AMLI)</v>
          </cell>
          <cell r="AH268">
            <v>375</v>
          </cell>
          <cell r="AI268">
            <v>6.0461226851693937</v>
          </cell>
        </row>
        <row r="269">
          <cell r="AG269" t="str">
            <v>California Ave &amp; North Ave</v>
          </cell>
          <cell r="AH269">
            <v>372</v>
          </cell>
          <cell r="AI269">
            <v>7.1581481481553055</v>
          </cell>
        </row>
        <row r="270">
          <cell r="AG270" t="str">
            <v>Morgan St &amp; 18th St</v>
          </cell>
          <cell r="AH270">
            <v>372</v>
          </cell>
          <cell r="AI270">
            <v>5.3788078704310465</v>
          </cell>
        </row>
        <row r="271">
          <cell r="AG271" t="str">
            <v>Wood St &amp; Augusta Blvd</v>
          </cell>
          <cell r="AH271">
            <v>367</v>
          </cell>
          <cell r="AI271">
            <v>5.2192361111083301</v>
          </cell>
        </row>
        <row r="272">
          <cell r="AG272" t="str">
            <v>Jefferson St &amp; Monroe St</v>
          </cell>
          <cell r="AH272">
            <v>366</v>
          </cell>
          <cell r="AI272">
            <v>5.829062500022701</v>
          </cell>
        </row>
        <row r="273">
          <cell r="AG273" t="str">
            <v>Sheridan Rd &amp; Loyola Ave</v>
          </cell>
          <cell r="AH273">
            <v>363</v>
          </cell>
          <cell r="AI273">
            <v>9.676064814797428</v>
          </cell>
        </row>
        <row r="274">
          <cell r="AG274" t="str">
            <v>Stave St &amp; Armitage Ave</v>
          </cell>
          <cell r="AH274">
            <v>360</v>
          </cell>
          <cell r="AI274">
            <v>5.2585648149688495</v>
          </cell>
        </row>
        <row r="275">
          <cell r="AG275" t="str">
            <v>Damen Ave &amp; Melrose Ave</v>
          </cell>
          <cell r="AH275">
            <v>356</v>
          </cell>
          <cell r="AI275">
            <v>7.1112384259395185</v>
          </cell>
        </row>
        <row r="276">
          <cell r="AG276" t="str">
            <v>Leavitt St &amp; Belmont Ave</v>
          </cell>
          <cell r="AH276">
            <v>353</v>
          </cell>
          <cell r="AI276">
            <v>6.7020138889347436</v>
          </cell>
        </row>
        <row r="277">
          <cell r="AG277" t="str">
            <v>Racine Ave &amp; Washington Blvd</v>
          </cell>
          <cell r="AH277">
            <v>353</v>
          </cell>
          <cell r="AI277">
            <v>5.1170023148370092</v>
          </cell>
        </row>
        <row r="278">
          <cell r="AG278" t="str">
            <v>Wabash Ave &amp; Cermak Rd</v>
          </cell>
          <cell r="AH278">
            <v>349</v>
          </cell>
          <cell r="AI278">
            <v>17.848032407455321</v>
          </cell>
        </row>
        <row r="279">
          <cell r="AG279" t="str">
            <v>Financial Pl &amp; Ida B Wells Dr</v>
          </cell>
          <cell r="AH279">
            <v>348</v>
          </cell>
          <cell r="AI279">
            <v>6.7208680554758757</v>
          </cell>
        </row>
        <row r="280">
          <cell r="AG280" t="str">
            <v>Ashland Ave &amp; Wellington Ave</v>
          </cell>
          <cell r="AH280">
            <v>348</v>
          </cell>
          <cell r="AI280">
            <v>6.2953587963202153</v>
          </cell>
        </row>
        <row r="281">
          <cell r="AG281" t="str">
            <v>Morgan St &amp; Polk St</v>
          </cell>
          <cell r="AH281">
            <v>346</v>
          </cell>
          <cell r="AI281">
            <v>5.8445370370027376</v>
          </cell>
        </row>
        <row r="282">
          <cell r="AG282" t="str">
            <v>California Ave &amp; Division St</v>
          </cell>
          <cell r="AH282">
            <v>345</v>
          </cell>
          <cell r="AI282">
            <v>6.7028009260175168</v>
          </cell>
        </row>
        <row r="283">
          <cell r="AG283" t="str">
            <v>Clybourn Ave &amp; Division St</v>
          </cell>
          <cell r="AH283">
            <v>345</v>
          </cell>
          <cell r="AI283">
            <v>5.1818634259980172</v>
          </cell>
        </row>
        <row r="284">
          <cell r="AG284" t="str">
            <v>Leavitt St &amp; Division St</v>
          </cell>
          <cell r="AH284">
            <v>344</v>
          </cell>
          <cell r="AI284">
            <v>4.3932175926529453</v>
          </cell>
        </row>
        <row r="285">
          <cell r="AG285" t="str">
            <v>Woodlawn Ave &amp; 55th St</v>
          </cell>
          <cell r="AH285">
            <v>342</v>
          </cell>
          <cell r="AI285">
            <v>8.1111689814424608</v>
          </cell>
        </row>
        <row r="286">
          <cell r="AG286" t="str">
            <v>Sedgwick St &amp; Schiller St</v>
          </cell>
          <cell r="AH286">
            <v>340</v>
          </cell>
          <cell r="AI286">
            <v>3.9033912036393303</v>
          </cell>
        </row>
        <row r="287">
          <cell r="AG287" t="str">
            <v>Loomis St &amp; Jackson Blvd</v>
          </cell>
          <cell r="AH287">
            <v>337</v>
          </cell>
          <cell r="AI287">
            <v>4.6318750000427826</v>
          </cell>
        </row>
        <row r="288">
          <cell r="AG288" t="str">
            <v>Lake Park Ave &amp; 56th St</v>
          </cell>
          <cell r="AH288">
            <v>332</v>
          </cell>
          <cell r="AI288">
            <v>8.0823263889105874</v>
          </cell>
        </row>
        <row r="289">
          <cell r="AG289" t="str">
            <v>Canal St &amp; Monroe St</v>
          </cell>
          <cell r="AH289">
            <v>332</v>
          </cell>
          <cell r="AI289">
            <v>5.3790393518720521</v>
          </cell>
        </row>
        <row r="290">
          <cell r="AG290" t="str">
            <v>Ravenswood Ave &amp; Irving Park Rd</v>
          </cell>
          <cell r="AH290">
            <v>330</v>
          </cell>
          <cell r="AI290">
            <v>4.276562499893771</v>
          </cell>
        </row>
        <row r="291">
          <cell r="AG291" t="str">
            <v>LaSalle St &amp; Adams St</v>
          </cell>
          <cell r="AH291">
            <v>326</v>
          </cell>
          <cell r="AI291">
            <v>7.238796296340297</v>
          </cell>
        </row>
        <row r="292">
          <cell r="AG292" t="str">
            <v>Damen Ave &amp; Clybourn Ave</v>
          </cell>
          <cell r="AH292">
            <v>320</v>
          </cell>
          <cell r="AI292">
            <v>4.3604050926878699</v>
          </cell>
        </row>
        <row r="293">
          <cell r="AG293" t="str">
            <v>Calumet Ave &amp; 21st St</v>
          </cell>
          <cell r="AH293">
            <v>317</v>
          </cell>
          <cell r="AI293">
            <v>8.0955902777350275</v>
          </cell>
        </row>
        <row r="294">
          <cell r="AG294" t="str">
            <v>Wolcott Ave &amp; Polk St</v>
          </cell>
          <cell r="AH294">
            <v>312</v>
          </cell>
          <cell r="AI294">
            <v>4.5104745370263117</v>
          </cell>
        </row>
        <row r="295">
          <cell r="AG295" t="str">
            <v>Milwaukee Ave &amp; Rockwell St</v>
          </cell>
          <cell r="AH295">
            <v>311</v>
          </cell>
          <cell r="AI295">
            <v>6.9046064814901911</v>
          </cell>
        </row>
        <row r="296">
          <cell r="AG296" t="str">
            <v>Orleans St &amp; Elm St</v>
          </cell>
          <cell r="AH296">
            <v>311</v>
          </cell>
          <cell r="AI296">
            <v>3.5288194444146939</v>
          </cell>
        </row>
        <row r="297">
          <cell r="AG297" t="str">
            <v>Paulina St &amp; 18th St</v>
          </cell>
          <cell r="AH297">
            <v>304</v>
          </cell>
          <cell r="AI297">
            <v>5.3754861110719503</v>
          </cell>
        </row>
        <row r="298">
          <cell r="AG298" t="str">
            <v>Lincoln Ave &amp; Waveland Ave</v>
          </cell>
          <cell r="AH298">
            <v>302</v>
          </cell>
          <cell r="AI298">
            <v>16.406979166589736</v>
          </cell>
        </row>
        <row r="299">
          <cell r="AG299" t="str">
            <v>Blackstone Ave &amp; Hyde Park Blvd</v>
          </cell>
          <cell r="AH299">
            <v>300</v>
          </cell>
          <cell r="AI299">
            <v>6.4123379630036652</v>
          </cell>
        </row>
        <row r="300">
          <cell r="AG300" t="str">
            <v>Wood St &amp; Hubbard St</v>
          </cell>
          <cell r="AH300">
            <v>297</v>
          </cell>
          <cell r="AI300">
            <v>3.2417245370743331</v>
          </cell>
        </row>
        <row r="301">
          <cell r="AG301" t="str">
            <v>Lincoln Ave &amp; Sunnyside Ave</v>
          </cell>
          <cell r="AH301">
            <v>292</v>
          </cell>
          <cell r="AI301">
            <v>3.7396759258917882</v>
          </cell>
        </row>
        <row r="302">
          <cell r="AG302" t="str">
            <v>Larrabee St &amp; Menomonee St</v>
          </cell>
          <cell r="AH302">
            <v>290</v>
          </cell>
          <cell r="AI302">
            <v>4.0148263889423106</v>
          </cell>
        </row>
        <row r="303">
          <cell r="AG303" t="str">
            <v>Leavitt St &amp; Chicago Ave</v>
          </cell>
          <cell r="AH303">
            <v>288</v>
          </cell>
          <cell r="AI303">
            <v>3.7482986111062928</v>
          </cell>
        </row>
        <row r="304">
          <cell r="AG304" t="str">
            <v>Wolcott (Ravenswood) Ave &amp; Montrose Ave</v>
          </cell>
          <cell r="AH304">
            <v>286</v>
          </cell>
          <cell r="AI304">
            <v>5.2905092592627625</v>
          </cell>
        </row>
        <row r="305">
          <cell r="AG305" t="str">
            <v>Lake Park Ave &amp; 35th St</v>
          </cell>
          <cell r="AH305">
            <v>284</v>
          </cell>
          <cell r="AI305">
            <v>11.789699074113742</v>
          </cell>
        </row>
        <row r="306">
          <cell r="AG306" t="str">
            <v>California Ave &amp; Fletcher St</v>
          </cell>
          <cell r="AH306">
            <v>283</v>
          </cell>
          <cell r="AI306">
            <v>4.6154861110917409</v>
          </cell>
        </row>
        <row r="307">
          <cell r="AG307" t="str">
            <v>Central Park Ave &amp; Bloomingdale Ave</v>
          </cell>
          <cell r="AH307">
            <v>276</v>
          </cell>
          <cell r="AI307">
            <v>9.0367245369779994</v>
          </cell>
        </row>
        <row r="308">
          <cell r="AG308" t="str">
            <v>Winchester Ave &amp; Elston Ave</v>
          </cell>
          <cell r="AH308">
            <v>274</v>
          </cell>
          <cell r="AI308">
            <v>6.5100347222396522</v>
          </cell>
        </row>
        <row r="309">
          <cell r="AG309" t="str">
            <v>Glenwood Ave &amp; Morse Ave</v>
          </cell>
          <cell r="AH309">
            <v>273</v>
          </cell>
          <cell r="AI309">
            <v>5.6752662036960828</v>
          </cell>
        </row>
        <row r="310">
          <cell r="AG310" t="str">
            <v>Damen Ave &amp; Madison St</v>
          </cell>
          <cell r="AH310">
            <v>269</v>
          </cell>
          <cell r="AI310">
            <v>6.0420717593369773</v>
          </cell>
        </row>
        <row r="311">
          <cell r="AG311" t="str">
            <v>Ashland Ave &amp; Belle Plaine Ave</v>
          </cell>
          <cell r="AH311">
            <v>268</v>
          </cell>
          <cell r="AI311">
            <v>3.5693865741050104</v>
          </cell>
        </row>
        <row r="312">
          <cell r="AG312" t="str">
            <v>Damen Ave &amp; Leland Ave</v>
          </cell>
          <cell r="AH312">
            <v>267</v>
          </cell>
          <cell r="AI312">
            <v>3.3241319444787223</v>
          </cell>
        </row>
        <row r="313">
          <cell r="AG313" t="str">
            <v>Damen Ave &amp; Foster Ave</v>
          </cell>
          <cell r="AH313">
            <v>264</v>
          </cell>
          <cell r="AI313">
            <v>3.9193518518222845</v>
          </cell>
        </row>
        <row r="314">
          <cell r="AG314" t="str">
            <v>State St &amp; 33rd St</v>
          </cell>
          <cell r="AH314">
            <v>263</v>
          </cell>
          <cell r="AI314">
            <v>4.9520023147269967</v>
          </cell>
        </row>
        <row r="315">
          <cell r="AG315" t="str">
            <v>Ellis Ave &amp; 53rd St</v>
          </cell>
          <cell r="AH315">
            <v>261</v>
          </cell>
          <cell r="AI315">
            <v>5.5333680555850151</v>
          </cell>
        </row>
        <row r="316">
          <cell r="AG316" t="str">
            <v>Troy St &amp; North Ave</v>
          </cell>
          <cell r="AH316">
            <v>260</v>
          </cell>
          <cell r="AI316">
            <v>3.9855439814782585</v>
          </cell>
        </row>
        <row r="317">
          <cell r="AG317" t="str">
            <v>Racine Ave &amp; Congress Pkwy</v>
          </cell>
          <cell r="AH317">
            <v>259</v>
          </cell>
          <cell r="AI317">
            <v>4.0163541667498066</v>
          </cell>
        </row>
        <row r="318">
          <cell r="AG318" t="str">
            <v>Claremont Ave &amp; Hirsch St</v>
          </cell>
          <cell r="AH318">
            <v>258</v>
          </cell>
          <cell r="AI318">
            <v>4.5672916667535901</v>
          </cell>
        </row>
        <row r="319">
          <cell r="AG319" t="str">
            <v>Clark St &amp; Ida B Wells Dr</v>
          </cell>
          <cell r="AH319">
            <v>256</v>
          </cell>
          <cell r="AI319">
            <v>6.5065046296731452</v>
          </cell>
        </row>
        <row r="320">
          <cell r="AG320" t="str">
            <v>Halsted St &amp; Roosevelt Rd</v>
          </cell>
          <cell r="AH320">
            <v>256</v>
          </cell>
          <cell r="AI320">
            <v>3.2754976851501851</v>
          </cell>
        </row>
        <row r="321">
          <cell r="AG321" t="str">
            <v>Campbell Ave &amp; Fullerton Ave</v>
          </cell>
          <cell r="AH321">
            <v>254</v>
          </cell>
          <cell r="AI321">
            <v>4.0330902778805466</v>
          </cell>
        </row>
        <row r="322">
          <cell r="AG322" t="str">
            <v>Lincoln Ave &amp; Addison St</v>
          </cell>
          <cell r="AH322">
            <v>251</v>
          </cell>
          <cell r="AI322">
            <v>5.8281481481535593</v>
          </cell>
        </row>
        <row r="323">
          <cell r="AG323" t="str">
            <v>Damen Ave &amp; Walnut (Lake) St</v>
          </cell>
          <cell r="AH323">
            <v>245</v>
          </cell>
          <cell r="AI323">
            <v>2.9787731481701485</v>
          </cell>
        </row>
        <row r="324">
          <cell r="AG324" t="str">
            <v>Paulina St &amp; Flournoy St</v>
          </cell>
          <cell r="AH324">
            <v>242</v>
          </cell>
          <cell r="AI324">
            <v>3.2980439815000864</v>
          </cell>
        </row>
        <row r="325">
          <cell r="AG325" t="str">
            <v>Canal St &amp; Jackson Blvd</v>
          </cell>
          <cell r="AH325">
            <v>236</v>
          </cell>
          <cell r="AI325">
            <v>3.1963657407250139</v>
          </cell>
        </row>
        <row r="326">
          <cell r="AG326" t="str">
            <v>Southport Ave &amp; Clark St</v>
          </cell>
          <cell r="AH326">
            <v>234</v>
          </cell>
          <cell r="AI326">
            <v>3.8551388889245572</v>
          </cell>
        </row>
        <row r="327">
          <cell r="AG327" t="str">
            <v>Wells St &amp; 19th St</v>
          </cell>
          <cell r="AH327">
            <v>233</v>
          </cell>
          <cell r="AI327">
            <v>4.3317708333925111</v>
          </cell>
        </row>
        <row r="328">
          <cell r="AG328" t="str">
            <v>Ellis Ave &amp; 58th St</v>
          </cell>
          <cell r="AH328">
            <v>232</v>
          </cell>
          <cell r="AI328">
            <v>5.3487268518147175</v>
          </cell>
        </row>
        <row r="329">
          <cell r="AG329" t="str">
            <v>Halsted St &amp; 18th St (Temp)</v>
          </cell>
          <cell r="AH329">
            <v>229</v>
          </cell>
          <cell r="AI329">
            <v>4.0121874999458669</v>
          </cell>
        </row>
        <row r="330">
          <cell r="AG330" t="str">
            <v>Damen Ave &amp; Sunnyside Ave</v>
          </cell>
          <cell r="AH330">
            <v>226</v>
          </cell>
          <cell r="AI330">
            <v>3.2161921295628417</v>
          </cell>
        </row>
        <row r="331">
          <cell r="AG331" t="str">
            <v>Racine Ave &amp; 15th St</v>
          </cell>
          <cell r="AH331">
            <v>226</v>
          </cell>
          <cell r="AI331">
            <v>2.9251620369832381</v>
          </cell>
        </row>
        <row r="332">
          <cell r="AG332" t="str">
            <v>California Ave &amp; Montrose Ave</v>
          </cell>
          <cell r="AH332">
            <v>225</v>
          </cell>
          <cell r="AI332">
            <v>7.1437962962809252</v>
          </cell>
        </row>
        <row r="333">
          <cell r="AG333" t="str">
            <v>Throop St &amp; Taylor St</v>
          </cell>
          <cell r="AH333">
            <v>224</v>
          </cell>
          <cell r="AI333">
            <v>3.2418750000506407</v>
          </cell>
        </row>
        <row r="334">
          <cell r="AG334" t="str">
            <v>University Library (NU)</v>
          </cell>
          <cell r="AH334">
            <v>222</v>
          </cell>
          <cell r="AI334">
            <v>8.6991550925886258</v>
          </cell>
        </row>
        <row r="335">
          <cell r="AG335" t="str">
            <v>Elston Ave &amp; Wabansia Ave</v>
          </cell>
          <cell r="AH335">
            <v>221</v>
          </cell>
          <cell r="AI335">
            <v>2.6827314814800047</v>
          </cell>
        </row>
        <row r="336">
          <cell r="AG336" t="str">
            <v>Western Ave &amp; Fillmore St</v>
          </cell>
          <cell r="AH336">
            <v>213</v>
          </cell>
          <cell r="AI336">
            <v>5.4512500000128057</v>
          </cell>
        </row>
        <row r="337">
          <cell r="AG337" t="str">
            <v>Malcolm X College Vaccination Site</v>
          </cell>
          <cell r="AH337">
            <v>212</v>
          </cell>
          <cell r="AI337">
            <v>3.4475115740860929</v>
          </cell>
        </row>
        <row r="338">
          <cell r="AG338" t="str">
            <v>MLK Jr Dr &amp; 29th St</v>
          </cell>
          <cell r="AH338">
            <v>209</v>
          </cell>
          <cell r="AI338">
            <v>7.1013657407311257</v>
          </cell>
        </row>
        <row r="339">
          <cell r="AG339" t="str">
            <v>State St &amp; 35th St</v>
          </cell>
          <cell r="AH339">
            <v>208</v>
          </cell>
          <cell r="AI339">
            <v>3.9251851851804531</v>
          </cell>
        </row>
        <row r="340">
          <cell r="AG340" t="str">
            <v>Canal St &amp; Harrison St</v>
          </cell>
          <cell r="AH340">
            <v>207</v>
          </cell>
          <cell r="AI340">
            <v>3.3692476851938409</v>
          </cell>
        </row>
        <row r="341">
          <cell r="AG341" t="str">
            <v>Talman Ave &amp; Addison St</v>
          </cell>
          <cell r="AH341">
            <v>204</v>
          </cell>
          <cell r="AI341">
            <v>3.1944560184565489</v>
          </cell>
        </row>
        <row r="342">
          <cell r="AG342" t="str">
            <v>Sheridan Rd &amp; Columbia Ave</v>
          </cell>
          <cell r="AH342">
            <v>199</v>
          </cell>
          <cell r="AI342">
            <v>5.3378472222830169</v>
          </cell>
        </row>
        <row r="343">
          <cell r="AG343" t="str">
            <v>Halsted St &amp; 21st St</v>
          </cell>
          <cell r="AH343">
            <v>199</v>
          </cell>
          <cell r="AI343">
            <v>2.8059953703414067</v>
          </cell>
        </row>
        <row r="344">
          <cell r="AG344" t="str">
            <v>Paulina St &amp; Montrose Ave</v>
          </cell>
          <cell r="AH344">
            <v>199</v>
          </cell>
          <cell r="AI344">
            <v>2.6575578703923384</v>
          </cell>
        </row>
        <row r="345">
          <cell r="AG345" t="str">
            <v>Avondale Ave &amp; Irving Park Rd</v>
          </cell>
          <cell r="AH345">
            <v>198</v>
          </cell>
          <cell r="AI345">
            <v>3.5429398148044129</v>
          </cell>
        </row>
        <row r="346">
          <cell r="AG346" t="str">
            <v>Western Ave &amp; Congress Pkwy</v>
          </cell>
          <cell r="AH346">
            <v>197</v>
          </cell>
          <cell r="AI346">
            <v>3.5434606482158415</v>
          </cell>
        </row>
        <row r="347">
          <cell r="AG347" t="str">
            <v>Oakley Ave &amp; Irving Park Rd</v>
          </cell>
          <cell r="AH347">
            <v>195</v>
          </cell>
          <cell r="AI347">
            <v>3.7516087963231257</v>
          </cell>
        </row>
        <row r="348">
          <cell r="AG348" t="str">
            <v>Leavitt St &amp; Addison St</v>
          </cell>
          <cell r="AH348">
            <v>195</v>
          </cell>
          <cell r="AI348">
            <v>3.5514699073755764</v>
          </cell>
        </row>
        <row r="349">
          <cell r="AG349" t="str">
            <v>Laflin St &amp; Cullerton St</v>
          </cell>
          <cell r="AH349">
            <v>192</v>
          </cell>
          <cell r="AI349">
            <v>5.0597916666301899</v>
          </cell>
        </row>
        <row r="350">
          <cell r="AG350" t="str">
            <v>St. Louis Ave &amp; Fullerton Ave</v>
          </cell>
          <cell r="AH350">
            <v>192</v>
          </cell>
          <cell r="AI350">
            <v>3.8577777777682059</v>
          </cell>
        </row>
        <row r="351">
          <cell r="AG351" t="str">
            <v>State St &amp; 19th St</v>
          </cell>
          <cell r="AH351">
            <v>191</v>
          </cell>
          <cell r="AI351">
            <v>4.3531597222317941</v>
          </cell>
        </row>
        <row r="352">
          <cell r="AG352" t="str">
            <v>Emerald Ave &amp; 31st St</v>
          </cell>
          <cell r="AH352">
            <v>188</v>
          </cell>
          <cell r="AI352">
            <v>3.2379861110821366</v>
          </cell>
        </row>
        <row r="353">
          <cell r="AG353" t="str">
            <v>Richmond St &amp; Diversey Ave</v>
          </cell>
          <cell r="AH353">
            <v>187</v>
          </cell>
          <cell r="AI353">
            <v>2.9144097222451819</v>
          </cell>
        </row>
        <row r="354">
          <cell r="AG354" t="str">
            <v>Smith Park</v>
          </cell>
          <cell r="AH354">
            <v>186</v>
          </cell>
          <cell r="AI354">
            <v>3.1099305554962484</v>
          </cell>
        </row>
        <row r="355">
          <cell r="AG355" t="str">
            <v>Halsted St &amp; North Branch St</v>
          </cell>
          <cell r="AH355">
            <v>184</v>
          </cell>
          <cell r="AI355">
            <v>2.2005555555588217</v>
          </cell>
        </row>
        <row r="356">
          <cell r="AG356" t="str">
            <v>Chicago Ave &amp; Washington St</v>
          </cell>
          <cell r="AH356">
            <v>182</v>
          </cell>
          <cell r="AI356">
            <v>7.3426388890002272</v>
          </cell>
        </row>
        <row r="357">
          <cell r="AG357" t="str">
            <v>Leavitt St &amp; Lawrence Ave</v>
          </cell>
          <cell r="AH357">
            <v>182</v>
          </cell>
          <cell r="AI357">
            <v>2.7644560185726732</v>
          </cell>
        </row>
        <row r="358">
          <cell r="AG358" t="str">
            <v>Lincoln Ave &amp; Winona St</v>
          </cell>
          <cell r="AH358">
            <v>181</v>
          </cell>
          <cell r="AI358">
            <v>4.08410879636358</v>
          </cell>
        </row>
        <row r="359">
          <cell r="AG359" t="str">
            <v>Clinton St &amp; 18th St</v>
          </cell>
          <cell r="AH359">
            <v>180</v>
          </cell>
          <cell r="AI359">
            <v>3.7417824074072996</v>
          </cell>
        </row>
        <row r="360">
          <cell r="AG360" t="str">
            <v>Western Ave &amp; Roscoe St</v>
          </cell>
          <cell r="AH360">
            <v>180</v>
          </cell>
          <cell r="AI360">
            <v>3.7413888889350346</v>
          </cell>
        </row>
        <row r="361">
          <cell r="AG361" t="str">
            <v>Damen Ave &amp; Cullerton St</v>
          </cell>
          <cell r="AH361">
            <v>180</v>
          </cell>
          <cell r="AI361">
            <v>3.7212500001187436</v>
          </cell>
        </row>
        <row r="362">
          <cell r="AG362" t="str">
            <v>Ogden Ave &amp; Congress Pkwy</v>
          </cell>
          <cell r="AH362">
            <v>178</v>
          </cell>
          <cell r="AI362">
            <v>3.1693981481221272</v>
          </cell>
        </row>
        <row r="363">
          <cell r="AG363" t="str">
            <v>Ogden Ave &amp; Roosevelt Rd</v>
          </cell>
          <cell r="AH363">
            <v>178</v>
          </cell>
          <cell r="AI363">
            <v>2.7073379629582632</v>
          </cell>
        </row>
        <row r="364">
          <cell r="AG364" t="str">
            <v>W Oakdale Ave &amp; N Broadway</v>
          </cell>
          <cell r="AH364">
            <v>178</v>
          </cell>
          <cell r="AI364">
            <v>2.0713773148090695</v>
          </cell>
        </row>
        <row r="365">
          <cell r="AG365" t="str">
            <v>California Ave &amp; Byron St</v>
          </cell>
          <cell r="AH365">
            <v>177</v>
          </cell>
          <cell r="AI365">
            <v>3.6043634259622195</v>
          </cell>
        </row>
        <row r="366">
          <cell r="AG366" t="str">
            <v>Lake Park Ave &amp; 47th St</v>
          </cell>
          <cell r="AH366">
            <v>175</v>
          </cell>
          <cell r="AI366">
            <v>7.8948379629655392</v>
          </cell>
        </row>
        <row r="367">
          <cell r="AG367" t="str">
            <v>63rd St Beach</v>
          </cell>
          <cell r="AH367">
            <v>173</v>
          </cell>
          <cell r="AI367">
            <v>6.7425925925708725</v>
          </cell>
        </row>
        <row r="368">
          <cell r="AG368" t="str">
            <v>Central Park Ave &amp; Elbridge Ave</v>
          </cell>
          <cell r="AH368">
            <v>172</v>
          </cell>
          <cell r="AI368">
            <v>3.209062499954598</v>
          </cell>
        </row>
        <row r="369">
          <cell r="AG369" t="str">
            <v>Washtenaw Ave &amp; Lawrence Ave</v>
          </cell>
          <cell r="AH369">
            <v>170</v>
          </cell>
          <cell r="AI369">
            <v>3.1998032407209394</v>
          </cell>
        </row>
        <row r="370">
          <cell r="AG370" t="str">
            <v>Clark St &amp; Schreiber Ave</v>
          </cell>
          <cell r="AH370">
            <v>170</v>
          </cell>
          <cell r="AI370">
            <v>2.8946180555867613</v>
          </cell>
        </row>
        <row r="371">
          <cell r="AG371" t="str">
            <v>Spaulding Ave &amp; Division St</v>
          </cell>
          <cell r="AH371">
            <v>169</v>
          </cell>
          <cell r="AI371">
            <v>5.5953125000232831</v>
          </cell>
        </row>
        <row r="372">
          <cell r="AG372" t="str">
            <v>Morgan St &amp; 31st St</v>
          </cell>
          <cell r="AH372">
            <v>168</v>
          </cell>
          <cell r="AI372">
            <v>3.6588657407264691</v>
          </cell>
        </row>
        <row r="373">
          <cell r="AG373" t="str">
            <v>Harper Ave &amp; 59th St</v>
          </cell>
          <cell r="AH373">
            <v>167</v>
          </cell>
          <cell r="AI373">
            <v>4.3399537037475966</v>
          </cell>
        </row>
        <row r="374">
          <cell r="AG374" t="str">
            <v>Ravenswood Ave &amp; Berteau Ave</v>
          </cell>
          <cell r="AH374">
            <v>167</v>
          </cell>
          <cell r="AI374">
            <v>3.3085069444787223</v>
          </cell>
        </row>
        <row r="375">
          <cell r="AG375" t="str">
            <v>Kimball Ave &amp; Belmont Ave</v>
          </cell>
          <cell r="AH375">
            <v>167</v>
          </cell>
          <cell r="AI375">
            <v>2.9128935185653972</v>
          </cell>
        </row>
        <row r="376">
          <cell r="AG376" t="str">
            <v>Kosciuszko Park</v>
          </cell>
          <cell r="AH376">
            <v>164</v>
          </cell>
          <cell r="AI376">
            <v>3.188692129602714</v>
          </cell>
        </row>
        <row r="377">
          <cell r="AG377" t="str">
            <v>Halsted St &amp; 35th St</v>
          </cell>
          <cell r="AH377">
            <v>158</v>
          </cell>
          <cell r="AI377">
            <v>3.5675231481145602</v>
          </cell>
        </row>
        <row r="378">
          <cell r="AG378" t="str">
            <v>Clinton St &amp; Tilden St</v>
          </cell>
          <cell r="AH378">
            <v>157</v>
          </cell>
          <cell r="AI378">
            <v>1.9615624999860302</v>
          </cell>
        </row>
        <row r="379">
          <cell r="AG379" t="str">
            <v>Wood St &amp; Taylor St (Temp)</v>
          </cell>
          <cell r="AH379">
            <v>156</v>
          </cell>
          <cell r="AI379">
            <v>2.2470370370574528</v>
          </cell>
        </row>
        <row r="380">
          <cell r="AG380" t="str">
            <v>California Ave &amp; 21st St</v>
          </cell>
          <cell r="AH380">
            <v>154</v>
          </cell>
          <cell r="AI380">
            <v>3.8189120370443561</v>
          </cell>
        </row>
        <row r="381">
          <cell r="AG381" t="str">
            <v>Avers Ave &amp; Belmont Ave</v>
          </cell>
          <cell r="AH381">
            <v>154</v>
          </cell>
          <cell r="AI381">
            <v>2.187395833330811</v>
          </cell>
        </row>
        <row r="382">
          <cell r="AG382" t="str">
            <v>Sheridan Rd &amp; Greenleaf Ave</v>
          </cell>
          <cell r="AH382">
            <v>153</v>
          </cell>
          <cell r="AI382">
            <v>3.0655439814509009</v>
          </cell>
        </row>
        <row r="383">
          <cell r="AG383" t="str">
            <v>Albany Ave &amp; Montrose Ave</v>
          </cell>
          <cell r="AH383">
            <v>153</v>
          </cell>
          <cell r="AI383">
            <v>2.2613194444566034</v>
          </cell>
        </row>
        <row r="384">
          <cell r="AG384" t="str">
            <v>Washtenaw Ave &amp; Ogden Ave</v>
          </cell>
          <cell r="AH384">
            <v>152</v>
          </cell>
          <cell r="AI384">
            <v>4.7505324074008968</v>
          </cell>
        </row>
        <row r="385">
          <cell r="AG385" t="str">
            <v>May St &amp; Cullerton St</v>
          </cell>
          <cell r="AH385">
            <v>150</v>
          </cell>
          <cell r="AI385">
            <v>2.5292592592959409</v>
          </cell>
        </row>
        <row r="386">
          <cell r="AG386" t="str">
            <v>Clark St &amp; Lunt Ave</v>
          </cell>
          <cell r="AH386">
            <v>149</v>
          </cell>
          <cell r="AI386">
            <v>2.3826041666907258</v>
          </cell>
        </row>
        <row r="387">
          <cell r="AG387" t="str">
            <v>Artesian Ave &amp; Hubbard St</v>
          </cell>
          <cell r="AH387">
            <v>148</v>
          </cell>
          <cell r="AI387">
            <v>4.6947337962992606</v>
          </cell>
        </row>
        <row r="388">
          <cell r="AG388" t="str">
            <v>Clark St &amp; Elmdale Ave</v>
          </cell>
          <cell r="AH388">
            <v>148</v>
          </cell>
          <cell r="AI388">
            <v>3.4357523147918982</v>
          </cell>
        </row>
        <row r="389">
          <cell r="AG389" t="str">
            <v>N Green St &amp; W Lake St</v>
          </cell>
          <cell r="AH389">
            <v>148</v>
          </cell>
          <cell r="AI389">
            <v>1.8776851852453547</v>
          </cell>
        </row>
        <row r="390">
          <cell r="AG390" t="str">
            <v>Morgan Ave &amp; 14th Pl</v>
          </cell>
          <cell r="AH390">
            <v>148</v>
          </cell>
          <cell r="AI390">
            <v>1.8057870370394085</v>
          </cell>
        </row>
        <row r="391">
          <cell r="AG391" t="str">
            <v>Indiana Ave &amp; 31st St</v>
          </cell>
          <cell r="AH391">
            <v>147</v>
          </cell>
          <cell r="AI391">
            <v>2.8974421296297805</v>
          </cell>
        </row>
        <row r="392">
          <cell r="AG392" t="str">
            <v>Francisco Ave &amp; Foster Ave</v>
          </cell>
          <cell r="AH392">
            <v>146</v>
          </cell>
          <cell r="AI392">
            <v>3.6127546295756474</v>
          </cell>
        </row>
        <row r="393">
          <cell r="AG393" t="str">
            <v>Troy St &amp; Elston Ave</v>
          </cell>
          <cell r="AH393">
            <v>145</v>
          </cell>
          <cell r="AI393">
            <v>2.6205439814657439</v>
          </cell>
        </row>
        <row r="394">
          <cell r="AG394" t="str">
            <v>Paulina St &amp; Howard St</v>
          </cell>
          <cell r="AH394">
            <v>145</v>
          </cell>
          <cell r="AI394">
            <v>2.4015972222186974</v>
          </cell>
        </row>
        <row r="395">
          <cell r="AG395" t="str">
            <v>Calumet Ave &amp; 35th St</v>
          </cell>
          <cell r="AH395">
            <v>143</v>
          </cell>
          <cell r="AI395">
            <v>2.8417824073912925</v>
          </cell>
        </row>
        <row r="396">
          <cell r="AG396" t="str">
            <v>Cottage Grove Ave &amp; Oakwood Blvd</v>
          </cell>
          <cell r="AH396">
            <v>142</v>
          </cell>
          <cell r="AI396">
            <v>3.9050347222510027</v>
          </cell>
        </row>
        <row r="397">
          <cell r="AG397" t="str">
            <v>Rhodes Ave &amp; 32nd St</v>
          </cell>
          <cell r="AH397">
            <v>140</v>
          </cell>
          <cell r="AI397">
            <v>4.3670254629614647</v>
          </cell>
        </row>
        <row r="398">
          <cell r="AG398" t="str">
            <v>Greenview Ave &amp; Jarvis Ave</v>
          </cell>
          <cell r="AH398">
            <v>135</v>
          </cell>
          <cell r="AI398">
            <v>4.0063541667113896</v>
          </cell>
        </row>
        <row r="399">
          <cell r="AG399" t="str">
            <v>Central Park Ave &amp; North Ave</v>
          </cell>
          <cell r="AH399">
            <v>134</v>
          </cell>
          <cell r="AI399">
            <v>2.4575000000331784</v>
          </cell>
        </row>
        <row r="400">
          <cell r="AG400" t="str">
            <v>Sawyer Ave &amp; Irving Park Rd</v>
          </cell>
          <cell r="AH400">
            <v>134</v>
          </cell>
          <cell r="AI400">
            <v>2.1979282407046412</v>
          </cell>
        </row>
        <row r="401">
          <cell r="AG401" t="str">
            <v>Woodlawn Ave &amp; Lake Park Ave</v>
          </cell>
          <cell r="AH401">
            <v>132</v>
          </cell>
          <cell r="AI401">
            <v>4.2038773148160544</v>
          </cell>
        </row>
        <row r="402">
          <cell r="AG402" t="str">
            <v>Rockwell St &amp; Eastwood Ave</v>
          </cell>
          <cell r="AH402">
            <v>130</v>
          </cell>
          <cell r="AI402">
            <v>2.5734722221750417</v>
          </cell>
        </row>
        <row r="403">
          <cell r="AG403" t="str">
            <v>Western Ave &amp; Monroe St</v>
          </cell>
          <cell r="AH403">
            <v>130</v>
          </cell>
          <cell r="AI403">
            <v>2.4134722221933771</v>
          </cell>
        </row>
        <row r="404">
          <cell r="AG404" t="str">
            <v>Wentworth Ave &amp; 33rd St</v>
          </cell>
          <cell r="AH404">
            <v>130</v>
          </cell>
          <cell r="AI404">
            <v>2.2040162037083064</v>
          </cell>
        </row>
        <row r="405">
          <cell r="AG405" t="str">
            <v>Hoyne Ave &amp; Balmoral Ave</v>
          </cell>
          <cell r="AH405">
            <v>127</v>
          </cell>
          <cell r="AI405">
            <v>1.9565162036742549</v>
          </cell>
        </row>
        <row r="406">
          <cell r="AG406" t="str">
            <v>South Shore Dr &amp; 71st St</v>
          </cell>
          <cell r="AH406">
            <v>125</v>
          </cell>
          <cell r="AI406">
            <v>5.339814814789861</v>
          </cell>
        </row>
        <row r="407">
          <cell r="AG407" t="str">
            <v>Monticello Ave &amp; Irving Park Rd</v>
          </cell>
          <cell r="AH407">
            <v>125</v>
          </cell>
          <cell r="AI407">
            <v>2.2332870370519231</v>
          </cell>
        </row>
        <row r="408">
          <cell r="AG408" t="str">
            <v>Cherry Ave &amp; Blackhawk St</v>
          </cell>
          <cell r="AH408">
            <v>125</v>
          </cell>
          <cell r="AI408">
            <v>1.8032407407590654</v>
          </cell>
        </row>
        <row r="409">
          <cell r="AG409" t="str">
            <v>Eastlake Ter &amp; Rogers Ave</v>
          </cell>
          <cell r="AH409">
            <v>124</v>
          </cell>
          <cell r="AI409">
            <v>4.8278587963141035</v>
          </cell>
        </row>
        <row r="410">
          <cell r="AG410" t="str">
            <v>Indiana Ave &amp; 26th St</v>
          </cell>
          <cell r="AH410">
            <v>124</v>
          </cell>
          <cell r="AI410">
            <v>2.755370370367018</v>
          </cell>
        </row>
        <row r="411">
          <cell r="AG411" t="str">
            <v>Greenwood Ave &amp; 47th St</v>
          </cell>
          <cell r="AH411">
            <v>124</v>
          </cell>
          <cell r="AI411">
            <v>1.9086111111100763</v>
          </cell>
        </row>
        <row r="412">
          <cell r="AG412" t="str">
            <v>Glenwood Ave &amp; Touhy Ave</v>
          </cell>
          <cell r="AH412">
            <v>121</v>
          </cell>
          <cell r="AI412">
            <v>5.1678124999671127</v>
          </cell>
        </row>
        <row r="413">
          <cell r="AG413" t="str">
            <v>Campbell Ave &amp; Montrose Ave</v>
          </cell>
          <cell r="AH413">
            <v>121</v>
          </cell>
          <cell r="AI413">
            <v>2.1673032407343271</v>
          </cell>
        </row>
        <row r="414">
          <cell r="AG414" t="str">
            <v>Clark St &amp; Columbia Ave</v>
          </cell>
          <cell r="AH414">
            <v>120</v>
          </cell>
          <cell r="AI414">
            <v>1.5702430555902538</v>
          </cell>
        </row>
        <row r="415">
          <cell r="AG415" t="str">
            <v>Western Ave &amp; 21st St</v>
          </cell>
          <cell r="AH415">
            <v>119</v>
          </cell>
          <cell r="AI415">
            <v>2.5953356481404626</v>
          </cell>
        </row>
        <row r="416">
          <cell r="AG416" t="str">
            <v>Halsted St &amp; Archer Ave</v>
          </cell>
          <cell r="AH416">
            <v>117</v>
          </cell>
          <cell r="AI416">
            <v>1.8857870370338787</v>
          </cell>
        </row>
        <row r="417">
          <cell r="AG417" t="str">
            <v>Ashland Ave &amp; Archer Ave</v>
          </cell>
          <cell r="AH417">
            <v>117</v>
          </cell>
          <cell r="AI417">
            <v>1.1718634259159444</v>
          </cell>
        </row>
        <row r="418">
          <cell r="AG418" t="str">
            <v>Prairie Ave &amp; Garfield Blvd</v>
          </cell>
          <cell r="AH418">
            <v>116</v>
          </cell>
          <cell r="AI418">
            <v>2.8911574074154487</v>
          </cell>
        </row>
        <row r="419">
          <cell r="AG419" t="str">
            <v>Calumet Ave &amp; 33rd St</v>
          </cell>
          <cell r="AH419">
            <v>114</v>
          </cell>
          <cell r="AI419">
            <v>1.7291319444411783</v>
          </cell>
        </row>
        <row r="420">
          <cell r="AG420" t="str">
            <v>Kedzie Ave &amp; Leland Ave</v>
          </cell>
          <cell r="AH420">
            <v>113</v>
          </cell>
          <cell r="AI420">
            <v>3.6830208333776682</v>
          </cell>
        </row>
        <row r="421">
          <cell r="AG421" t="str">
            <v>Christiana Ave &amp; Lawrence Ave</v>
          </cell>
          <cell r="AH421">
            <v>112</v>
          </cell>
          <cell r="AI421">
            <v>2.0337731482140953</v>
          </cell>
        </row>
        <row r="422">
          <cell r="AG422" t="str">
            <v>Wentworth Ave &amp; 24th St (Temp)</v>
          </cell>
          <cell r="AH422">
            <v>111</v>
          </cell>
          <cell r="AI422">
            <v>2.911967592597648</v>
          </cell>
        </row>
        <row r="423">
          <cell r="AG423" t="str">
            <v>Winchester (Ravenswood) Ave &amp; Balmoral Ave</v>
          </cell>
          <cell r="AH423">
            <v>110</v>
          </cell>
          <cell r="AI423">
            <v>2.5626736110789352</v>
          </cell>
        </row>
        <row r="424">
          <cell r="AG424" t="str">
            <v>Wentworth Ave &amp; 35th St</v>
          </cell>
          <cell r="AH424">
            <v>110</v>
          </cell>
          <cell r="AI424">
            <v>1.7415625000357977</v>
          </cell>
        </row>
        <row r="425">
          <cell r="AG425" t="str">
            <v>Evanston Civic Center</v>
          </cell>
          <cell r="AH425">
            <v>109</v>
          </cell>
          <cell r="AI425">
            <v>2.366446759304381</v>
          </cell>
        </row>
        <row r="426">
          <cell r="AG426" t="str">
            <v>MLK Jr Dr &amp; 47th St</v>
          </cell>
          <cell r="AH426">
            <v>108</v>
          </cell>
          <cell r="AI426">
            <v>2.4947106481704395</v>
          </cell>
        </row>
        <row r="427">
          <cell r="AG427" t="str">
            <v>Cottage Grove Ave &amp; 47th St</v>
          </cell>
          <cell r="AH427">
            <v>108</v>
          </cell>
          <cell r="AI427">
            <v>2.4223148148157634</v>
          </cell>
        </row>
        <row r="428">
          <cell r="AG428" t="str">
            <v>California Ave &amp; Lake St</v>
          </cell>
          <cell r="AH428">
            <v>108</v>
          </cell>
          <cell r="AI428">
            <v>1.8804166666523088</v>
          </cell>
        </row>
        <row r="429">
          <cell r="AG429" t="str">
            <v>Shields Ave &amp; 31st St</v>
          </cell>
          <cell r="AH429">
            <v>103</v>
          </cell>
          <cell r="AI429">
            <v>1.3314004629210103</v>
          </cell>
        </row>
        <row r="430">
          <cell r="AG430" t="str">
            <v>Calumet Ave &amp; 51st St</v>
          </cell>
          <cell r="AH430">
            <v>102</v>
          </cell>
          <cell r="AI430">
            <v>1.2856134258909151</v>
          </cell>
        </row>
        <row r="431">
          <cell r="AG431" t="str">
            <v>Emerald Ave &amp; 28th St</v>
          </cell>
          <cell r="AH431">
            <v>101</v>
          </cell>
          <cell r="AI431">
            <v>1.5755902778037125</v>
          </cell>
        </row>
        <row r="432">
          <cell r="AG432" t="str">
            <v>Western Ave &amp; Granville Ave</v>
          </cell>
          <cell r="AH432">
            <v>100</v>
          </cell>
          <cell r="AI432">
            <v>3.4842708333162591</v>
          </cell>
        </row>
        <row r="433">
          <cell r="AG433" t="str">
            <v>Eberhart Ave &amp; 61st St</v>
          </cell>
          <cell r="AH433">
            <v>100</v>
          </cell>
          <cell r="AI433">
            <v>2.3224189815155114</v>
          </cell>
        </row>
        <row r="434">
          <cell r="AG434" t="str">
            <v>Manor Ave &amp; Leland Ave</v>
          </cell>
          <cell r="AH434">
            <v>100</v>
          </cell>
          <cell r="AI434">
            <v>2.0494444444775581</v>
          </cell>
        </row>
        <row r="435">
          <cell r="AG435" t="str">
            <v>Dorchester Ave &amp; 49th St</v>
          </cell>
          <cell r="AH435">
            <v>98</v>
          </cell>
          <cell r="AI435">
            <v>6.8627199074326199</v>
          </cell>
        </row>
        <row r="436">
          <cell r="AG436" t="str">
            <v>Kedzie Ave &amp; Foster Ave</v>
          </cell>
          <cell r="AH436">
            <v>97</v>
          </cell>
          <cell r="AI436">
            <v>2.545833333315386</v>
          </cell>
        </row>
        <row r="437">
          <cell r="AG437" t="str">
            <v>Prairie Ave &amp; 43rd St</v>
          </cell>
          <cell r="AH437">
            <v>97</v>
          </cell>
          <cell r="AI437">
            <v>2.2590856481911032</v>
          </cell>
        </row>
        <row r="438">
          <cell r="AG438" t="str">
            <v>State St &amp; 95th St</v>
          </cell>
          <cell r="AH438">
            <v>97</v>
          </cell>
          <cell r="AI438">
            <v>2.1550925926057971</v>
          </cell>
        </row>
        <row r="439">
          <cell r="AG439" t="str">
            <v>Chicago State University</v>
          </cell>
          <cell r="AH439">
            <v>97</v>
          </cell>
          <cell r="AI439">
            <v>1.6831018518496421</v>
          </cell>
        </row>
        <row r="440">
          <cell r="AG440" t="str">
            <v>Wallace St &amp; 35th St</v>
          </cell>
          <cell r="AH440">
            <v>97</v>
          </cell>
          <cell r="AI440">
            <v>1.3632754629361443</v>
          </cell>
        </row>
        <row r="441">
          <cell r="AG441" t="str">
            <v>Central St &amp; Girard Ave</v>
          </cell>
          <cell r="AH441">
            <v>95</v>
          </cell>
          <cell r="AI441">
            <v>8.8180555555591127</v>
          </cell>
        </row>
        <row r="442">
          <cell r="AG442" t="str">
            <v>Dorchester Ave &amp; 63rd St</v>
          </cell>
          <cell r="AH442">
            <v>95</v>
          </cell>
          <cell r="AI442">
            <v>4.2110069443733664</v>
          </cell>
        </row>
        <row r="443">
          <cell r="AG443" t="str">
            <v>MLK Jr Dr &amp; Pershing Rd</v>
          </cell>
          <cell r="AH443">
            <v>95</v>
          </cell>
          <cell r="AI443">
            <v>1.8498032407296705</v>
          </cell>
        </row>
        <row r="444">
          <cell r="AG444" t="str">
            <v>Bernard St &amp; Elston Ave</v>
          </cell>
          <cell r="AH444">
            <v>94</v>
          </cell>
          <cell r="AI444">
            <v>1.9122569444589317</v>
          </cell>
        </row>
        <row r="445">
          <cell r="AG445" t="str">
            <v>Central St Metra</v>
          </cell>
          <cell r="AH445">
            <v>93</v>
          </cell>
          <cell r="AI445">
            <v>2.9830092592601432</v>
          </cell>
        </row>
        <row r="446">
          <cell r="AG446" t="str">
            <v>South Shore Dr &amp; 67th St</v>
          </cell>
          <cell r="AH446">
            <v>92</v>
          </cell>
          <cell r="AI446">
            <v>4.8068749999874854</v>
          </cell>
        </row>
        <row r="447">
          <cell r="AG447" t="str">
            <v>Central Park Ave &amp; Ogden Ave</v>
          </cell>
          <cell r="AH447">
            <v>91</v>
          </cell>
          <cell r="AI447">
            <v>1.5471875000293949</v>
          </cell>
        </row>
        <row r="448">
          <cell r="AG448" t="str">
            <v>DuSable Museum</v>
          </cell>
          <cell r="AH448">
            <v>89</v>
          </cell>
          <cell r="AI448">
            <v>1.7418171296812943</v>
          </cell>
        </row>
        <row r="449">
          <cell r="AG449" t="str">
            <v>Austin Blvd &amp; Lake St</v>
          </cell>
          <cell r="AH449">
            <v>88</v>
          </cell>
          <cell r="AI449">
            <v>2.3620601851725951</v>
          </cell>
        </row>
        <row r="450">
          <cell r="AG450" t="str">
            <v>Ashland Ave &amp; 13th St</v>
          </cell>
          <cell r="AH450">
            <v>87</v>
          </cell>
          <cell r="AI450">
            <v>3.3477546296053333</v>
          </cell>
        </row>
        <row r="451">
          <cell r="AG451" t="str">
            <v>Kedzie Ave &amp; Lake St</v>
          </cell>
          <cell r="AH451">
            <v>87</v>
          </cell>
          <cell r="AI451">
            <v>1.7901851852147956</v>
          </cell>
        </row>
        <row r="452">
          <cell r="AG452" t="str">
            <v>Kostner Ave &amp; Wrightwood Ave</v>
          </cell>
          <cell r="AH452">
            <v>87</v>
          </cell>
          <cell r="AI452">
            <v>1.0794444444109104</v>
          </cell>
        </row>
        <row r="453">
          <cell r="AG453" t="str">
            <v>Conservatory Dr &amp; Lake St</v>
          </cell>
          <cell r="AH453">
            <v>85</v>
          </cell>
          <cell r="AI453">
            <v>2.7052546296326909</v>
          </cell>
        </row>
        <row r="454">
          <cell r="AG454" t="str">
            <v>Narragansett &amp; Wrightwood</v>
          </cell>
          <cell r="AH454">
            <v>85</v>
          </cell>
          <cell r="AI454">
            <v>1.3159722222262644</v>
          </cell>
        </row>
        <row r="455">
          <cell r="AG455" t="str">
            <v>Cottage Grove Ave &amp; 51st St</v>
          </cell>
          <cell r="AH455">
            <v>82</v>
          </cell>
          <cell r="AI455">
            <v>3.3901273148148903</v>
          </cell>
        </row>
        <row r="456">
          <cell r="AG456" t="str">
            <v>Western Ave &amp; Howard St</v>
          </cell>
          <cell r="AH456">
            <v>81</v>
          </cell>
          <cell r="AI456">
            <v>2.6215393518505152</v>
          </cell>
        </row>
        <row r="457">
          <cell r="AG457" t="str">
            <v>Valli Produce - Evanston Plaza</v>
          </cell>
          <cell r="AH457">
            <v>81</v>
          </cell>
          <cell r="AI457">
            <v>1.7164583333360497</v>
          </cell>
        </row>
        <row r="458">
          <cell r="AG458" t="str">
            <v>Racine Ave &amp; 13th St</v>
          </cell>
          <cell r="AH458">
            <v>80</v>
          </cell>
          <cell r="AI458">
            <v>3.3994791666555102</v>
          </cell>
        </row>
        <row r="459">
          <cell r="AG459" t="str">
            <v>Clinton St &amp; Polk St</v>
          </cell>
          <cell r="AH459">
            <v>80</v>
          </cell>
          <cell r="AI459">
            <v>3.2130671295890352</v>
          </cell>
        </row>
        <row r="460">
          <cell r="AG460" t="str">
            <v>Keystone Ave &amp; Fullerton Ave</v>
          </cell>
          <cell r="AH460">
            <v>79</v>
          </cell>
          <cell r="AI460">
            <v>1.5954050925793126</v>
          </cell>
        </row>
        <row r="461">
          <cell r="AG461" t="str">
            <v>W Armitage Ave &amp; N Sheffield Ave</v>
          </cell>
          <cell r="AH461">
            <v>78</v>
          </cell>
          <cell r="AI461">
            <v>0.77521990740933688</v>
          </cell>
        </row>
        <row r="462">
          <cell r="AG462" t="str">
            <v>Leavitt St &amp; Archer Ave</v>
          </cell>
          <cell r="AH462">
            <v>75</v>
          </cell>
          <cell r="AI462">
            <v>1.9907060184850707</v>
          </cell>
        </row>
        <row r="463">
          <cell r="AG463" t="str">
            <v>State St &amp; 79th St</v>
          </cell>
          <cell r="AH463">
            <v>75</v>
          </cell>
          <cell r="AI463">
            <v>1.9687847222448909</v>
          </cell>
        </row>
        <row r="464">
          <cell r="AG464" t="str">
            <v>Long &amp; Irving Park</v>
          </cell>
          <cell r="AH464">
            <v>75</v>
          </cell>
          <cell r="AI464">
            <v>1.3184722221703851</v>
          </cell>
        </row>
        <row r="465">
          <cell r="AG465" t="str">
            <v>Lamon Ave &amp; Armitage Ave</v>
          </cell>
          <cell r="AH465">
            <v>74</v>
          </cell>
          <cell r="AI465">
            <v>0.91626157409336884</v>
          </cell>
        </row>
        <row r="466">
          <cell r="AG466" t="str">
            <v>Drake Ave &amp; Addison St</v>
          </cell>
          <cell r="AH466">
            <v>73</v>
          </cell>
          <cell r="AI466">
            <v>1.1445370370493038</v>
          </cell>
        </row>
        <row r="467">
          <cell r="AG467" t="str">
            <v>Ridge Blvd &amp; Touhy Ave</v>
          </cell>
          <cell r="AH467">
            <v>72</v>
          </cell>
          <cell r="AI467">
            <v>1.8592708333526389</v>
          </cell>
        </row>
        <row r="468">
          <cell r="AG468" t="str">
            <v>Shields Ave &amp; 28th Pl</v>
          </cell>
          <cell r="AH468">
            <v>72</v>
          </cell>
          <cell r="AI468">
            <v>1.534351851856627</v>
          </cell>
        </row>
        <row r="469">
          <cell r="AG469" t="str">
            <v>Warren Park West</v>
          </cell>
          <cell r="AH469">
            <v>71</v>
          </cell>
          <cell r="AI469">
            <v>1.3233680555640603</v>
          </cell>
        </row>
        <row r="470">
          <cell r="AG470" t="str">
            <v>Keystone Ave &amp; Montrose Ave</v>
          </cell>
          <cell r="AH470">
            <v>70</v>
          </cell>
          <cell r="AI470">
            <v>2.3846412037237315</v>
          </cell>
        </row>
        <row r="471">
          <cell r="AG471" t="str">
            <v>Racine Ave &amp; 35th St</v>
          </cell>
          <cell r="AH471">
            <v>69</v>
          </cell>
          <cell r="AI471">
            <v>1.5531018517940538</v>
          </cell>
        </row>
        <row r="472">
          <cell r="AG472" t="str">
            <v>Fairfield Ave &amp; Roosevelt Rd</v>
          </cell>
          <cell r="AH472">
            <v>69</v>
          </cell>
          <cell r="AI472">
            <v>1.4862499999871943</v>
          </cell>
        </row>
        <row r="473">
          <cell r="AG473" t="str">
            <v>Kedzie Ave &amp; 21st St</v>
          </cell>
          <cell r="AH473">
            <v>68</v>
          </cell>
          <cell r="AI473">
            <v>4.3415393518516794</v>
          </cell>
        </row>
        <row r="474">
          <cell r="AG474" t="str">
            <v>Drake Ave &amp; Montrose Ave</v>
          </cell>
          <cell r="AH474">
            <v>68</v>
          </cell>
          <cell r="AI474">
            <v>1.5975925925813499</v>
          </cell>
        </row>
        <row r="475">
          <cell r="AG475" t="str">
            <v>Western Ave &amp; 24th St</v>
          </cell>
          <cell r="AH475">
            <v>68</v>
          </cell>
          <cell r="AI475">
            <v>1.1649421296242508</v>
          </cell>
        </row>
        <row r="476">
          <cell r="AG476" t="str">
            <v>Cottage Grove Ave &amp; 63rd St</v>
          </cell>
          <cell r="AH476">
            <v>67</v>
          </cell>
          <cell r="AI476">
            <v>1.9129513889274676</v>
          </cell>
        </row>
        <row r="477">
          <cell r="AG477" t="str">
            <v>Kilbourn &amp; Roscoe</v>
          </cell>
          <cell r="AH477">
            <v>66</v>
          </cell>
          <cell r="AI477">
            <v>1.0562962963231257</v>
          </cell>
        </row>
        <row r="478">
          <cell r="AG478" t="str">
            <v>Cornell Dr &amp; Hayes Dr</v>
          </cell>
          <cell r="AH478">
            <v>64</v>
          </cell>
          <cell r="AI478">
            <v>2.0493634259619284</v>
          </cell>
        </row>
        <row r="479">
          <cell r="AG479" t="str">
            <v>Kedzie Ave &amp; Chicago Ave</v>
          </cell>
          <cell r="AH479">
            <v>64</v>
          </cell>
          <cell r="AI479">
            <v>1.9114699074052623</v>
          </cell>
        </row>
        <row r="480">
          <cell r="AG480" t="str">
            <v>Western Ave &amp; Lunt Ave</v>
          </cell>
          <cell r="AH480">
            <v>63</v>
          </cell>
          <cell r="AI480">
            <v>0.83134259255166398</v>
          </cell>
        </row>
        <row r="481">
          <cell r="AG481" t="str">
            <v>St. Louis Ave &amp; Balmoral Ave</v>
          </cell>
          <cell r="AH481">
            <v>62</v>
          </cell>
          <cell r="AI481">
            <v>1.1295601851670654</v>
          </cell>
        </row>
        <row r="482">
          <cell r="AG482" t="str">
            <v>Budlong Woods Library</v>
          </cell>
          <cell r="AH482">
            <v>61</v>
          </cell>
          <cell r="AI482">
            <v>1.5672337962823804</v>
          </cell>
        </row>
        <row r="483">
          <cell r="AG483" t="str">
            <v>2112 W Peterson Ave</v>
          </cell>
          <cell r="AH483">
            <v>61</v>
          </cell>
          <cell r="AI483">
            <v>0.83849537038622657</v>
          </cell>
        </row>
        <row r="484">
          <cell r="AG484" t="str">
            <v>Long Ave &amp; Belmont Ave</v>
          </cell>
          <cell r="AH484">
            <v>60</v>
          </cell>
          <cell r="AI484">
            <v>0.74398148150066845</v>
          </cell>
        </row>
        <row r="485">
          <cell r="AG485" t="str">
            <v>Jeffery Blvd &amp; 67th St</v>
          </cell>
          <cell r="AH485">
            <v>59</v>
          </cell>
          <cell r="AI485">
            <v>2.3689467592485016</v>
          </cell>
        </row>
        <row r="486">
          <cell r="AG486" t="str">
            <v>Kilbourn &amp; Belden</v>
          </cell>
          <cell r="AH486">
            <v>59</v>
          </cell>
          <cell r="AI486">
            <v>0.93560185183741851</v>
          </cell>
        </row>
        <row r="487">
          <cell r="AG487" t="str">
            <v>South Shore Dr &amp; 74th St</v>
          </cell>
          <cell r="AH487">
            <v>58</v>
          </cell>
          <cell r="AI487">
            <v>3.8452662036725087</v>
          </cell>
        </row>
        <row r="488">
          <cell r="AG488" t="str">
            <v>Stony Island Ave &amp; 71st St</v>
          </cell>
          <cell r="AH488">
            <v>58</v>
          </cell>
          <cell r="AI488">
            <v>2.0950578703632345</v>
          </cell>
        </row>
        <row r="489">
          <cell r="AG489" t="str">
            <v>Kedzie Ave &amp; Bryn Mawr Ave</v>
          </cell>
          <cell r="AH489">
            <v>58</v>
          </cell>
          <cell r="AI489">
            <v>1.3500231481375522</v>
          </cell>
        </row>
        <row r="490">
          <cell r="AG490" t="str">
            <v>Milwaukee Ave &amp; Cuyler Ave</v>
          </cell>
          <cell r="AH490">
            <v>58</v>
          </cell>
          <cell r="AI490">
            <v>1.3124421296452056</v>
          </cell>
        </row>
        <row r="491">
          <cell r="AG491" t="str">
            <v>Calumet Park</v>
          </cell>
          <cell r="AH491">
            <v>56</v>
          </cell>
          <cell r="AI491">
            <v>2.0856828703545034</v>
          </cell>
        </row>
        <row r="492">
          <cell r="AG492" t="str">
            <v>Knox Ave &amp; Montrose Ave</v>
          </cell>
          <cell r="AH492">
            <v>56</v>
          </cell>
          <cell r="AI492">
            <v>0.81596064814220881</v>
          </cell>
        </row>
        <row r="493">
          <cell r="AG493" t="str">
            <v>Pulaski Rd &amp; Eddy St (Temp)</v>
          </cell>
          <cell r="AH493">
            <v>55</v>
          </cell>
          <cell r="AI493">
            <v>1.8323726851376705</v>
          </cell>
        </row>
        <row r="494">
          <cell r="AG494" t="str">
            <v>Loomis St &amp; Archer Ave</v>
          </cell>
          <cell r="AH494">
            <v>55</v>
          </cell>
          <cell r="AI494">
            <v>0.80487268517754273</v>
          </cell>
        </row>
        <row r="495">
          <cell r="AG495" t="str">
            <v>California Ave &amp; 23rd Pl</v>
          </cell>
          <cell r="AH495">
            <v>54</v>
          </cell>
          <cell r="AI495">
            <v>1.4677199074067175</v>
          </cell>
        </row>
        <row r="496">
          <cell r="AG496" t="str">
            <v>Maplewood Ave &amp; Peterson Ave</v>
          </cell>
          <cell r="AH496">
            <v>54</v>
          </cell>
          <cell r="AI496">
            <v>0.97728009257116355</v>
          </cell>
        </row>
        <row r="497">
          <cell r="AG497" t="str">
            <v>Warren Park East</v>
          </cell>
          <cell r="AH497">
            <v>53</v>
          </cell>
          <cell r="AI497">
            <v>1.0818287036963739</v>
          </cell>
        </row>
        <row r="498">
          <cell r="AG498" t="str">
            <v>Wentworth Ave &amp; 63rd St</v>
          </cell>
          <cell r="AH498">
            <v>53</v>
          </cell>
          <cell r="AI498">
            <v>0.94023148146516178</v>
          </cell>
        </row>
        <row r="499">
          <cell r="AG499" t="str">
            <v>Lockwood Ave &amp; Wrightwood Ave</v>
          </cell>
          <cell r="AH499">
            <v>53</v>
          </cell>
          <cell r="AI499">
            <v>0.69149305555038154</v>
          </cell>
        </row>
        <row r="500">
          <cell r="AG500" t="str">
            <v>N Sheffield Ave &amp; W Wellington Ave</v>
          </cell>
          <cell r="AH500">
            <v>53</v>
          </cell>
          <cell r="AI500">
            <v>0.43155092591769062</v>
          </cell>
        </row>
        <row r="501">
          <cell r="AG501" t="str">
            <v>Dodge Ave &amp; Church St</v>
          </cell>
          <cell r="AH501">
            <v>52</v>
          </cell>
          <cell r="AI501">
            <v>1.5579166666575475</v>
          </cell>
        </row>
        <row r="502">
          <cell r="AG502" t="str">
            <v>Normal Ave &amp; Archer Ave</v>
          </cell>
          <cell r="AH502">
            <v>51</v>
          </cell>
          <cell r="AI502">
            <v>1.1516666666866513</v>
          </cell>
        </row>
        <row r="503">
          <cell r="AG503" t="str">
            <v>Kedzie Ave &amp; Roosevelt Rd</v>
          </cell>
          <cell r="AH503">
            <v>50</v>
          </cell>
          <cell r="AI503">
            <v>2.1044675925732008</v>
          </cell>
        </row>
        <row r="504">
          <cell r="AG504" t="str">
            <v>Damen Ave &amp; Coulter St</v>
          </cell>
          <cell r="AH504">
            <v>50</v>
          </cell>
          <cell r="AI504">
            <v>1.1523726851810352</v>
          </cell>
        </row>
        <row r="505">
          <cell r="AG505" t="str">
            <v>Cottage Grove Ave &amp; 43rd St</v>
          </cell>
          <cell r="AH505">
            <v>49</v>
          </cell>
          <cell r="AI505">
            <v>2.1496643518767087</v>
          </cell>
        </row>
        <row r="506">
          <cell r="AG506" t="str">
            <v>Bosworth Ave &amp; Howard St</v>
          </cell>
          <cell r="AH506">
            <v>49</v>
          </cell>
          <cell r="AI506">
            <v>0.72245370370364981</v>
          </cell>
        </row>
        <row r="507">
          <cell r="AG507" t="str">
            <v>MLK Jr Dr &amp; 63rd St</v>
          </cell>
          <cell r="AH507">
            <v>49</v>
          </cell>
          <cell r="AI507">
            <v>0.62116898146632593</v>
          </cell>
        </row>
        <row r="508">
          <cell r="AG508" t="str">
            <v>Elmwood Ave &amp; Austin St</v>
          </cell>
          <cell r="AH508">
            <v>48</v>
          </cell>
          <cell r="AI508">
            <v>2.465543981474184</v>
          </cell>
        </row>
        <row r="509">
          <cell r="AG509" t="str">
            <v>Lamon Ave &amp; Belmont Ave</v>
          </cell>
          <cell r="AH509">
            <v>48</v>
          </cell>
          <cell r="AI509">
            <v>0.79991898148728069</v>
          </cell>
        </row>
        <row r="510">
          <cell r="AG510" t="str">
            <v>Stony Island Ave &amp; 64th St</v>
          </cell>
          <cell r="AH510">
            <v>47</v>
          </cell>
          <cell r="AI510">
            <v>1.3418171296289074</v>
          </cell>
        </row>
        <row r="511">
          <cell r="AG511" t="str">
            <v>Wood St &amp; 35th St</v>
          </cell>
          <cell r="AH511">
            <v>47</v>
          </cell>
          <cell r="AI511">
            <v>0.97123842594737653</v>
          </cell>
        </row>
        <row r="512">
          <cell r="AG512" t="str">
            <v>Halsted St &amp; 47th Pl</v>
          </cell>
          <cell r="AH512">
            <v>46</v>
          </cell>
          <cell r="AI512">
            <v>1.5421296296262881</v>
          </cell>
        </row>
        <row r="513">
          <cell r="AG513" t="str">
            <v>Spaulding Ave &amp; 16th St</v>
          </cell>
          <cell r="AH513">
            <v>46</v>
          </cell>
          <cell r="AI513">
            <v>0.8739583333444898</v>
          </cell>
        </row>
        <row r="514">
          <cell r="AG514" t="str">
            <v>Clark St &amp; Jarvis Ave</v>
          </cell>
          <cell r="AH514">
            <v>46</v>
          </cell>
          <cell r="AI514">
            <v>0.58995370368938893</v>
          </cell>
        </row>
        <row r="515">
          <cell r="AG515" t="str">
            <v>N Southport Ave &amp; W Newport Ave</v>
          </cell>
          <cell r="AH515">
            <v>46</v>
          </cell>
          <cell r="AI515">
            <v>0.40721064813260455</v>
          </cell>
        </row>
        <row r="516">
          <cell r="AG516" t="str">
            <v>Dodge Ave &amp; Main St</v>
          </cell>
          <cell r="AH516">
            <v>45</v>
          </cell>
          <cell r="AI516">
            <v>1.4431018518444034</v>
          </cell>
        </row>
        <row r="517">
          <cell r="AG517" t="str">
            <v>Ashland Ave &amp; Pershing Rd</v>
          </cell>
          <cell r="AH517">
            <v>45</v>
          </cell>
          <cell r="AI517">
            <v>1.1533101851673564</v>
          </cell>
        </row>
        <row r="518">
          <cell r="AG518" t="str">
            <v>Princeton Ave &amp; 47th St</v>
          </cell>
          <cell r="AH518">
            <v>45</v>
          </cell>
          <cell r="AI518">
            <v>0.42527777776558651</v>
          </cell>
        </row>
        <row r="519">
          <cell r="AG519" t="str">
            <v>Phillips Ave &amp; 79th St</v>
          </cell>
          <cell r="AH519">
            <v>44</v>
          </cell>
          <cell r="AI519">
            <v>4.9528240740692127</v>
          </cell>
        </row>
        <row r="520">
          <cell r="AG520" t="str">
            <v>Cottage Grove Ave &amp; 67th St</v>
          </cell>
          <cell r="AH520">
            <v>44</v>
          </cell>
          <cell r="AI520">
            <v>0.99613425925053889</v>
          </cell>
        </row>
        <row r="521">
          <cell r="AG521" t="str">
            <v>State St &amp; 29th St</v>
          </cell>
          <cell r="AH521">
            <v>44</v>
          </cell>
          <cell r="AI521">
            <v>0.91576388889370719</v>
          </cell>
        </row>
        <row r="522">
          <cell r="AG522" t="str">
            <v>Damen Ave &amp; Wabansia Ave</v>
          </cell>
          <cell r="AH522">
            <v>44</v>
          </cell>
          <cell r="AI522">
            <v>0.90237268519558711</v>
          </cell>
        </row>
        <row r="523">
          <cell r="AG523" t="str">
            <v>Narragansett Ave &amp; School St</v>
          </cell>
          <cell r="AH523">
            <v>44</v>
          </cell>
          <cell r="AI523">
            <v>0.793981481474475</v>
          </cell>
        </row>
        <row r="524">
          <cell r="AG524" t="str">
            <v>Walden Pkwy &amp; 100th St</v>
          </cell>
          <cell r="AH524">
            <v>43</v>
          </cell>
          <cell r="AI524">
            <v>1.6391203703678912</v>
          </cell>
        </row>
        <row r="525">
          <cell r="AG525" t="str">
            <v>Dodge Ave &amp; Mulford St</v>
          </cell>
          <cell r="AH525">
            <v>43</v>
          </cell>
          <cell r="AI525">
            <v>1.1159143518088968</v>
          </cell>
        </row>
        <row r="526">
          <cell r="AG526" t="str">
            <v>Oak Park &amp; Wellington</v>
          </cell>
          <cell r="AH526">
            <v>43</v>
          </cell>
          <cell r="AI526">
            <v>0.83746527778566815</v>
          </cell>
        </row>
        <row r="527">
          <cell r="AG527" t="str">
            <v>Homan Ave &amp; Fillmore St</v>
          </cell>
          <cell r="AH527">
            <v>43</v>
          </cell>
          <cell r="AI527">
            <v>0.82163194448366994</v>
          </cell>
        </row>
        <row r="528">
          <cell r="AG528" t="str">
            <v>Hoyne Ave &amp; 47th St</v>
          </cell>
          <cell r="AH528">
            <v>43</v>
          </cell>
          <cell r="AI528">
            <v>0.61384259258193197</v>
          </cell>
        </row>
        <row r="529">
          <cell r="AG529" t="str">
            <v>Oakley Ave &amp; Touhy Ave</v>
          </cell>
          <cell r="AH529">
            <v>43</v>
          </cell>
          <cell r="AI529">
            <v>0.58901620369579177</v>
          </cell>
        </row>
        <row r="530">
          <cell r="AG530" t="str">
            <v>Wabash Ave &amp; 87th St</v>
          </cell>
          <cell r="AH530">
            <v>42</v>
          </cell>
          <cell r="AI530">
            <v>0.48267361112084473</v>
          </cell>
        </row>
        <row r="531">
          <cell r="AG531" t="str">
            <v>Jeffery Blvd &amp; 71st St</v>
          </cell>
          <cell r="AH531">
            <v>41</v>
          </cell>
          <cell r="AI531">
            <v>0.9653356481139781</v>
          </cell>
        </row>
        <row r="532">
          <cell r="AG532" t="str">
            <v>Clark St &amp; Touhy Ave</v>
          </cell>
          <cell r="AH532">
            <v>41</v>
          </cell>
          <cell r="AI532">
            <v>0.83849537038622657</v>
          </cell>
        </row>
        <row r="533">
          <cell r="AG533" t="str">
            <v>Western Blvd &amp; 48th Pl</v>
          </cell>
          <cell r="AH533">
            <v>40</v>
          </cell>
          <cell r="AI533">
            <v>2.3861689814875717</v>
          </cell>
        </row>
        <row r="534">
          <cell r="AG534" t="str">
            <v>Lawndale Ave &amp; 111th St</v>
          </cell>
          <cell r="AH534">
            <v>40</v>
          </cell>
          <cell r="AI534">
            <v>2.1376041666371748</v>
          </cell>
        </row>
        <row r="535">
          <cell r="AG535" t="str">
            <v>Kedzie Ave &amp; Harrison St</v>
          </cell>
          <cell r="AH535">
            <v>40</v>
          </cell>
          <cell r="AI535">
            <v>2.1337962962861639</v>
          </cell>
        </row>
        <row r="536">
          <cell r="AG536" t="str">
            <v>Ridge Blvd &amp; Howard St</v>
          </cell>
          <cell r="AH536">
            <v>40</v>
          </cell>
          <cell r="AI536">
            <v>1.7551967592371511</v>
          </cell>
        </row>
        <row r="537">
          <cell r="AG537" t="str">
            <v>Elizabeth St &amp; 92nd St</v>
          </cell>
          <cell r="AH537">
            <v>40</v>
          </cell>
          <cell r="AI537">
            <v>0.97951388891669922</v>
          </cell>
        </row>
        <row r="538">
          <cell r="AG538" t="str">
            <v>Long Ave &amp; Belden Ave</v>
          </cell>
          <cell r="AH538">
            <v>40</v>
          </cell>
          <cell r="AI538">
            <v>0.46194444445427507</v>
          </cell>
        </row>
        <row r="539">
          <cell r="AG539" t="str">
            <v>Mulligan Ave &amp; Wellington Ave</v>
          </cell>
          <cell r="AH539">
            <v>40</v>
          </cell>
          <cell r="AI539">
            <v>0.43645833333721384</v>
          </cell>
        </row>
        <row r="540">
          <cell r="AG540" t="str">
            <v>State St &amp; 123rd St</v>
          </cell>
          <cell r="AH540">
            <v>39</v>
          </cell>
          <cell r="AI540">
            <v>1.7991666666712263</v>
          </cell>
        </row>
        <row r="541">
          <cell r="AG541" t="str">
            <v>Archer (Damen) Ave &amp; 37th St</v>
          </cell>
          <cell r="AH541">
            <v>39</v>
          </cell>
          <cell r="AI541">
            <v>1.5893171296629589</v>
          </cell>
        </row>
        <row r="542">
          <cell r="AG542" t="str">
            <v>Mason Ave &amp; Belmont Ave</v>
          </cell>
          <cell r="AH542">
            <v>38</v>
          </cell>
          <cell r="AI542">
            <v>0.92143518516240874</v>
          </cell>
        </row>
        <row r="543">
          <cell r="AG543" t="str">
            <v>Indiana Ave &amp; 40th St</v>
          </cell>
          <cell r="AH543">
            <v>38</v>
          </cell>
          <cell r="AI543">
            <v>0.79857638887915527</v>
          </cell>
        </row>
        <row r="544">
          <cell r="AG544" t="str">
            <v>MLK Jr Dr &amp; 56th St</v>
          </cell>
          <cell r="AH544">
            <v>38</v>
          </cell>
          <cell r="AI544">
            <v>0.68692129630653653</v>
          </cell>
        </row>
        <row r="545">
          <cell r="AG545" t="str">
            <v>Wolcott Ave &amp; Fargo Ave</v>
          </cell>
          <cell r="AH545">
            <v>37</v>
          </cell>
          <cell r="AI545">
            <v>1.1688657407357823</v>
          </cell>
        </row>
        <row r="546">
          <cell r="AG546" t="str">
            <v>Hale Ave &amp; 107th St</v>
          </cell>
          <cell r="AH546">
            <v>37</v>
          </cell>
          <cell r="AI546">
            <v>0.96980324076139368</v>
          </cell>
        </row>
        <row r="547">
          <cell r="AG547" t="str">
            <v>Burnham Greenway &amp; 105th St</v>
          </cell>
          <cell r="AH547">
            <v>36</v>
          </cell>
          <cell r="AI547">
            <v>0.95820601851301035</v>
          </cell>
        </row>
        <row r="548">
          <cell r="AG548" t="str">
            <v>Central Ave &amp; Parker Ave</v>
          </cell>
          <cell r="AH548">
            <v>36</v>
          </cell>
          <cell r="AI548">
            <v>0.76113425924995681</v>
          </cell>
        </row>
        <row r="549">
          <cell r="AG549" t="str">
            <v>Narragansett &amp; Irving Park</v>
          </cell>
          <cell r="AH549">
            <v>36</v>
          </cell>
          <cell r="AI549">
            <v>0.65527777777606389</v>
          </cell>
        </row>
        <row r="550">
          <cell r="AG550" t="str">
            <v>Harlem &amp; Irving Park</v>
          </cell>
          <cell r="AH550">
            <v>35</v>
          </cell>
          <cell r="AI550">
            <v>0.50065972223819699</v>
          </cell>
        </row>
        <row r="551">
          <cell r="AG551" t="str">
            <v>Kildare Ave &amp; Montrose Ave</v>
          </cell>
          <cell r="AH551">
            <v>34</v>
          </cell>
          <cell r="AI551">
            <v>0.82346064809826203</v>
          </cell>
        </row>
        <row r="552">
          <cell r="AG552" t="str">
            <v>Laramie Ave &amp; Madison St</v>
          </cell>
          <cell r="AH552">
            <v>34</v>
          </cell>
          <cell r="AI552">
            <v>0.76594907406979473</v>
          </cell>
        </row>
        <row r="553">
          <cell r="AG553" t="str">
            <v>Orange &amp; Addison</v>
          </cell>
          <cell r="AH553">
            <v>34</v>
          </cell>
          <cell r="AI553">
            <v>0.71212962963909376</v>
          </cell>
        </row>
        <row r="554">
          <cell r="AG554" t="str">
            <v>Kilpatrick Ave &amp; Parker Ave</v>
          </cell>
          <cell r="AH554">
            <v>34</v>
          </cell>
          <cell r="AI554">
            <v>0.48069444447173737</v>
          </cell>
        </row>
        <row r="555">
          <cell r="AG555" t="str">
            <v>Major Ave &amp; Bloomingdale Ave</v>
          </cell>
          <cell r="AH555">
            <v>33</v>
          </cell>
          <cell r="AI555">
            <v>0.5847685185217415</v>
          </cell>
        </row>
        <row r="556">
          <cell r="AG556" t="str">
            <v>Millard Ave &amp; 26th St</v>
          </cell>
          <cell r="AH556">
            <v>33</v>
          </cell>
          <cell r="AI556">
            <v>0.41997685185924638</v>
          </cell>
        </row>
        <row r="557">
          <cell r="AG557" t="str">
            <v>Ashland Ave &amp; 74th St</v>
          </cell>
          <cell r="AH557">
            <v>33</v>
          </cell>
          <cell r="AI557">
            <v>0.39586805554426974</v>
          </cell>
        </row>
        <row r="558">
          <cell r="AG558" t="str">
            <v>Western Ave &amp; 111th St</v>
          </cell>
          <cell r="AH558">
            <v>32</v>
          </cell>
          <cell r="AI558">
            <v>12.590613425934862</v>
          </cell>
        </row>
        <row r="559">
          <cell r="AG559" t="str">
            <v>Princeton Ave &amp; Garfield Blvd</v>
          </cell>
          <cell r="AH559">
            <v>32</v>
          </cell>
          <cell r="AI559">
            <v>1.3958333333430346</v>
          </cell>
        </row>
        <row r="560">
          <cell r="AG560" t="str">
            <v>Plainfield &amp; Irving Park</v>
          </cell>
          <cell r="AH560">
            <v>32</v>
          </cell>
          <cell r="AI560">
            <v>1.0367476851897663</v>
          </cell>
        </row>
        <row r="561">
          <cell r="AG561" t="str">
            <v>Damen Ave &amp; Pershing Rd</v>
          </cell>
          <cell r="AH561">
            <v>32</v>
          </cell>
          <cell r="AI561">
            <v>0.99207175924675539</v>
          </cell>
        </row>
        <row r="562">
          <cell r="AG562" t="str">
            <v>Prospect Sq &amp; 91st St</v>
          </cell>
          <cell r="AH562">
            <v>32</v>
          </cell>
          <cell r="AI562">
            <v>0.65155092592613073</v>
          </cell>
        </row>
        <row r="563">
          <cell r="AG563" t="str">
            <v>Hermitage Ave &amp; Polk St</v>
          </cell>
          <cell r="AH563">
            <v>31</v>
          </cell>
          <cell r="AI563">
            <v>1.383645833346236</v>
          </cell>
        </row>
        <row r="564">
          <cell r="AG564" t="str">
            <v>Major Taylor Trail &amp; 115th St</v>
          </cell>
          <cell r="AH564">
            <v>31</v>
          </cell>
          <cell r="AI564">
            <v>0.86752314815385034</v>
          </cell>
        </row>
        <row r="565">
          <cell r="AG565" t="str">
            <v>Stony Island Ave &amp; 67th St</v>
          </cell>
          <cell r="AH565">
            <v>31</v>
          </cell>
          <cell r="AI565">
            <v>0.86167824074800592</v>
          </cell>
        </row>
        <row r="566">
          <cell r="AG566" t="str">
            <v>Eggleston Ave &amp; 92nd St</v>
          </cell>
          <cell r="AH566">
            <v>31</v>
          </cell>
          <cell r="AI566">
            <v>0.66148148150386987</v>
          </cell>
        </row>
        <row r="567">
          <cell r="AG567" t="str">
            <v>Halsted St &amp; 111th St</v>
          </cell>
          <cell r="AH567">
            <v>31</v>
          </cell>
          <cell r="AI567">
            <v>0.59853009259677492</v>
          </cell>
        </row>
        <row r="568">
          <cell r="AG568" t="str">
            <v>Komensky Ave &amp; 31st St</v>
          </cell>
          <cell r="AH568">
            <v>31</v>
          </cell>
          <cell r="AI568">
            <v>0.56721064815064892</v>
          </cell>
        </row>
        <row r="569">
          <cell r="AG569" t="str">
            <v>Sayre &amp; Diversey</v>
          </cell>
          <cell r="AH569">
            <v>31</v>
          </cell>
          <cell r="AI569">
            <v>0.48756944447086425</v>
          </cell>
        </row>
        <row r="570">
          <cell r="AG570" t="str">
            <v>Halsted St &amp; 37th St</v>
          </cell>
          <cell r="AH570">
            <v>31</v>
          </cell>
          <cell r="AI570">
            <v>0.36607638886198401</v>
          </cell>
        </row>
        <row r="571">
          <cell r="AG571" t="str">
            <v>Kilbourn Ave &amp; Milwaukee Ave</v>
          </cell>
          <cell r="AH571">
            <v>30</v>
          </cell>
          <cell r="AI571">
            <v>0.62975694447231945</v>
          </cell>
        </row>
        <row r="572">
          <cell r="AG572" t="str">
            <v>Tripp Ave &amp; 31st St</v>
          </cell>
          <cell r="AH572">
            <v>30</v>
          </cell>
          <cell r="AI572">
            <v>0.30420138890622184</v>
          </cell>
        </row>
        <row r="573">
          <cell r="AG573" t="str">
            <v>Austin Blvd &amp; Chicago Ave</v>
          </cell>
          <cell r="AH573">
            <v>29</v>
          </cell>
          <cell r="AI573">
            <v>9.2673148148314795</v>
          </cell>
        </row>
        <row r="574">
          <cell r="AG574" t="str">
            <v>California Ave &amp; 26th St</v>
          </cell>
          <cell r="AH574">
            <v>29</v>
          </cell>
          <cell r="AI574">
            <v>0.83092592591856373</v>
          </cell>
        </row>
        <row r="575">
          <cell r="AG575" t="str">
            <v>Cottage Grove Ave &amp; 83rd St</v>
          </cell>
          <cell r="AH575">
            <v>29</v>
          </cell>
          <cell r="AI575">
            <v>0.7951388888686779</v>
          </cell>
        </row>
        <row r="576">
          <cell r="AG576" t="str">
            <v>Lavergne &amp; Fullerton</v>
          </cell>
          <cell r="AH576">
            <v>29</v>
          </cell>
          <cell r="AI576">
            <v>0.49840277774637798</v>
          </cell>
        </row>
        <row r="577">
          <cell r="AG577" t="str">
            <v>Cottage Grove Ave &amp; 78th St</v>
          </cell>
          <cell r="AH577">
            <v>29</v>
          </cell>
          <cell r="AI577">
            <v>0.3787152777731535</v>
          </cell>
        </row>
        <row r="578">
          <cell r="AG578" t="str">
            <v>Albany Ave &amp; 26th St</v>
          </cell>
          <cell r="AH578">
            <v>29</v>
          </cell>
          <cell r="AI578">
            <v>0.37084490741108311</v>
          </cell>
        </row>
        <row r="579">
          <cell r="AG579" t="str">
            <v>Dauphin Ave &amp; 87th St</v>
          </cell>
          <cell r="AH579">
            <v>28</v>
          </cell>
          <cell r="AI579">
            <v>1.3668750000215368</v>
          </cell>
        </row>
        <row r="580">
          <cell r="AG580" t="str">
            <v>Pulaski Rd &amp; Lake St</v>
          </cell>
          <cell r="AH580">
            <v>28</v>
          </cell>
          <cell r="AI580">
            <v>0.81392361109465128</v>
          </cell>
        </row>
        <row r="581">
          <cell r="AG581" t="str">
            <v>Kilbourn Ave &amp; Irving Park Rd</v>
          </cell>
          <cell r="AH581">
            <v>28</v>
          </cell>
          <cell r="AI581">
            <v>0.63527777777926531</v>
          </cell>
        </row>
        <row r="582">
          <cell r="AG582" t="str">
            <v>Roscoe &amp; Harlem</v>
          </cell>
          <cell r="AH582">
            <v>28</v>
          </cell>
          <cell r="AI582">
            <v>0.51236111110483762</v>
          </cell>
        </row>
        <row r="583">
          <cell r="AG583" t="str">
            <v>Austin Blvd &amp; Madison St</v>
          </cell>
          <cell r="AH583">
            <v>28</v>
          </cell>
          <cell r="AI583">
            <v>0.39903935183247086</v>
          </cell>
        </row>
        <row r="584">
          <cell r="AG584" t="str">
            <v>Stony Island Ave &amp; 75th St</v>
          </cell>
          <cell r="AH584">
            <v>27</v>
          </cell>
          <cell r="AI584">
            <v>1.8766203703780775</v>
          </cell>
        </row>
        <row r="585">
          <cell r="AG585" t="str">
            <v>Western Ave &amp; 104th St</v>
          </cell>
          <cell r="AH585">
            <v>27</v>
          </cell>
          <cell r="AI585">
            <v>1.5422453703795327</v>
          </cell>
        </row>
        <row r="586">
          <cell r="AG586" t="str">
            <v>Lincolnwood Dr &amp; Central St</v>
          </cell>
          <cell r="AH586">
            <v>27</v>
          </cell>
          <cell r="AI586">
            <v>0.92258101850165986</v>
          </cell>
        </row>
        <row r="587">
          <cell r="AG587" t="str">
            <v>W 103rd St &amp; S Avers Ave</v>
          </cell>
          <cell r="AH587">
            <v>27</v>
          </cell>
          <cell r="AI587">
            <v>0.58562499998515705</v>
          </cell>
        </row>
        <row r="588">
          <cell r="AG588" t="str">
            <v>Kedzie Ave &amp; 24th St</v>
          </cell>
          <cell r="AH588">
            <v>27</v>
          </cell>
          <cell r="AI588">
            <v>0.57653935183770955</v>
          </cell>
        </row>
        <row r="589">
          <cell r="AG589" t="str">
            <v>Homewood Ave &amp; 115th St</v>
          </cell>
          <cell r="AH589">
            <v>27</v>
          </cell>
          <cell r="AI589">
            <v>0.54493055555940373</v>
          </cell>
        </row>
        <row r="590">
          <cell r="AG590" t="str">
            <v>Hampden Ct &amp; Diversey Ave</v>
          </cell>
          <cell r="AH590">
            <v>27</v>
          </cell>
          <cell r="AI590">
            <v>0.31079861112084473</v>
          </cell>
        </row>
        <row r="591">
          <cell r="AG591" t="str">
            <v>Central Ave &amp; Lake St</v>
          </cell>
          <cell r="AH591">
            <v>27</v>
          </cell>
          <cell r="AI591">
            <v>0.29849537034169771</v>
          </cell>
        </row>
        <row r="592">
          <cell r="AG592" t="str">
            <v>Union Ave &amp; Root St</v>
          </cell>
          <cell r="AH592">
            <v>26</v>
          </cell>
          <cell r="AI592">
            <v>0.81793981479859212</v>
          </cell>
        </row>
        <row r="593">
          <cell r="AG593" t="str">
            <v>Stewart Ave &amp; 83rd St</v>
          </cell>
          <cell r="AH593">
            <v>26</v>
          </cell>
          <cell r="AI593">
            <v>0.70804398148175096</v>
          </cell>
        </row>
        <row r="594">
          <cell r="AG594" t="str">
            <v>Loomis Blvd &amp; 84th St</v>
          </cell>
          <cell r="AH594">
            <v>26</v>
          </cell>
          <cell r="AI594">
            <v>0.69938657408056315</v>
          </cell>
        </row>
        <row r="595">
          <cell r="AG595" t="str">
            <v>Kedzie Ave &amp; 52nd St</v>
          </cell>
          <cell r="AH595">
            <v>26</v>
          </cell>
          <cell r="AI595">
            <v>0.34059027777402662</v>
          </cell>
        </row>
        <row r="596">
          <cell r="AG596" t="str">
            <v>Laramie Ave &amp; Kinzie St</v>
          </cell>
          <cell r="AH596">
            <v>26</v>
          </cell>
          <cell r="AI596">
            <v>0.13649305558647029</v>
          </cell>
        </row>
        <row r="597">
          <cell r="AG597" t="str">
            <v>Oketo Ave &amp; Addison St</v>
          </cell>
          <cell r="AH597">
            <v>25</v>
          </cell>
          <cell r="AI597">
            <v>0.43564814815908903</v>
          </cell>
        </row>
        <row r="598">
          <cell r="AG598" t="str">
            <v>Central Ave &amp; Harrison St</v>
          </cell>
          <cell r="AH598">
            <v>24</v>
          </cell>
          <cell r="AI598">
            <v>2.5597685185130103</v>
          </cell>
        </row>
        <row r="599">
          <cell r="AG599" t="str">
            <v>Menard Ave &amp; Division St</v>
          </cell>
          <cell r="AH599">
            <v>24</v>
          </cell>
          <cell r="AI599">
            <v>0.60681712962104939</v>
          </cell>
        </row>
        <row r="600">
          <cell r="AG600" t="str">
            <v>Central Park Ave &amp; Douglas Blvd</v>
          </cell>
          <cell r="AH600">
            <v>24</v>
          </cell>
          <cell r="AI600">
            <v>0.59413194444641704</v>
          </cell>
        </row>
        <row r="601">
          <cell r="AG601" t="str">
            <v>Michigan Ave &amp; 71st St</v>
          </cell>
          <cell r="AH601">
            <v>24</v>
          </cell>
          <cell r="AI601">
            <v>0.47759259259328246</v>
          </cell>
        </row>
        <row r="602">
          <cell r="AG602" t="str">
            <v>Perry Ave &amp; 69th St</v>
          </cell>
          <cell r="AH602">
            <v>23</v>
          </cell>
          <cell r="AI602">
            <v>0.49708333330636378</v>
          </cell>
        </row>
        <row r="603">
          <cell r="AG603" t="str">
            <v>Vincennes Ave &amp; 75th St</v>
          </cell>
          <cell r="AH603">
            <v>23</v>
          </cell>
          <cell r="AI603">
            <v>0.43125000002328306</v>
          </cell>
        </row>
        <row r="604">
          <cell r="AG604" t="str">
            <v>Pulaski Rd &amp; Congress Pkwy</v>
          </cell>
          <cell r="AH604">
            <v>22</v>
          </cell>
          <cell r="AI604">
            <v>5.6862962962914025</v>
          </cell>
        </row>
        <row r="605">
          <cell r="AG605" t="str">
            <v>Eberhart Ave &amp; 91st St</v>
          </cell>
          <cell r="AH605">
            <v>22</v>
          </cell>
          <cell r="AI605">
            <v>1.8173842592732399</v>
          </cell>
        </row>
        <row r="606">
          <cell r="AG606" t="str">
            <v>Greenwood Ave &amp; 97th St</v>
          </cell>
          <cell r="AH606">
            <v>22</v>
          </cell>
          <cell r="AI606">
            <v>1.1807175926005584</v>
          </cell>
        </row>
        <row r="607">
          <cell r="AG607" t="str">
            <v>Halsted St &amp; 51st St</v>
          </cell>
          <cell r="AH607">
            <v>22</v>
          </cell>
          <cell r="AI607">
            <v>0.45156249998399289</v>
          </cell>
        </row>
        <row r="608">
          <cell r="AG608" t="str">
            <v>Kenosha &amp; Wellington</v>
          </cell>
          <cell r="AH608">
            <v>22</v>
          </cell>
          <cell r="AI608">
            <v>0.44825231480353978</v>
          </cell>
        </row>
        <row r="609">
          <cell r="AG609" t="str">
            <v>Central Ave &amp; Roscoe St</v>
          </cell>
          <cell r="AH609">
            <v>22</v>
          </cell>
          <cell r="AI609">
            <v>0.25891203702485655</v>
          </cell>
        </row>
        <row r="610">
          <cell r="AG610" t="str">
            <v>Lawndale Ave &amp; 30th St</v>
          </cell>
          <cell r="AH610">
            <v>22</v>
          </cell>
          <cell r="AI610">
            <v>0.20545138887973735</v>
          </cell>
        </row>
        <row r="611">
          <cell r="AG611" t="str">
            <v>Stony Island Ave &amp; 90th St</v>
          </cell>
          <cell r="AH611">
            <v>21</v>
          </cell>
          <cell r="AI611">
            <v>1.2805555555532919</v>
          </cell>
        </row>
        <row r="612">
          <cell r="AG612" t="str">
            <v>Ashland Ave &amp; 63rd St</v>
          </cell>
          <cell r="AH612">
            <v>21</v>
          </cell>
          <cell r="AI612">
            <v>0.76513888889166992</v>
          </cell>
        </row>
        <row r="613">
          <cell r="AG613" t="str">
            <v>Nordica &amp; Medill</v>
          </cell>
          <cell r="AH613">
            <v>21</v>
          </cell>
          <cell r="AI613">
            <v>0.7232060185415321</v>
          </cell>
        </row>
        <row r="614">
          <cell r="AG614" t="str">
            <v>Kedzie Ave &amp; 110th St</v>
          </cell>
          <cell r="AH614">
            <v>21</v>
          </cell>
          <cell r="AI614">
            <v>0.62218750000465661</v>
          </cell>
        </row>
        <row r="615">
          <cell r="AG615" t="str">
            <v>State St &amp; 54th St</v>
          </cell>
          <cell r="AH615">
            <v>21</v>
          </cell>
          <cell r="AI615">
            <v>0.38133101854327833</v>
          </cell>
        </row>
        <row r="616">
          <cell r="AG616" t="str">
            <v>Harlem Ave &amp; Grace St</v>
          </cell>
          <cell r="AH616">
            <v>21</v>
          </cell>
          <cell r="AI616">
            <v>0.37358796295302454</v>
          </cell>
        </row>
        <row r="617">
          <cell r="AG617" t="str">
            <v>Greenwood Ave &amp; 79th St</v>
          </cell>
          <cell r="AH617">
            <v>21</v>
          </cell>
          <cell r="AI617">
            <v>0.30515046296204673</v>
          </cell>
        </row>
        <row r="618">
          <cell r="AG618" t="str">
            <v>Ellis Ave &amp; 83rd St</v>
          </cell>
          <cell r="AH618">
            <v>21</v>
          </cell>
          <cell r="AI618">
            <v>0.19453703701583436</v>
          </cell>
        </row>
        <row r="619">
          <cell r="AG619" t="str">
            <v>Vernon Ave &amp; 79th St</v>
          </cell>
          <cell r="AH619">
            <v>20</v>
          </cell>
          <cell r="AI619">
            <v>2.9939814814861165</v>
          </cell>
        </row>
        <row r="620">
          <cell r="AG620" t="str">
            <v>Halsted St &amp; 104th St</v>
          </cell>
          <cell r="AH620">
            <v>20</v>
          </cell>
          <cell r="AI620">
            <v>0.851527777776937</v>
          </cell>
        </row>
        <row r="621">
          <cell r="AG621" t="str">
            <v>Panama Ave &amp; Grace St</v>
          </cell>
          <cell r="AH621">
            <v>20</v>
          </cell>
          <cell r="AI621">
            <v>0.6589236111176433</v>
          </cell>
        </row>
        <row r="622">
          <cell r="AG622" t="str">
            <v>Lawndale Ave &amp; 16th St</v>
          </cell>
          <cell r="AH622">
            <v>20</v>
          </cell>
          <cell r="AI622">
            <v>0.56664351850486128</v>
          </cell>
        </row>
        <row r="623">
          <cell r="AG623" t="str">
            <v>Torrence Ave &amp; 126th Pl</v>
          </cell>
          <cell r="AH623">
            <v>20</v>
          </cell>
          <cell r="AI623">
            <v>0.37622685185488081</v>
          </cell>
        </row>
        <row r="624">
          <cell r="AG624" t="str">
            <v>Stony Island Ave &amp; 82nd St</v>
          </cell>
          <cell r="AH624">
            <v>20</v>
          </cell>
          <cell r="AI624">
            <v>0.3474421296195942</v>
          </cell>
        </row>
        <row r="625">
          <cell r="AG625" t="str">
            <v>Laramie Ave &amp; Gladys Ave</v>
          </cell>
          <cell r="AH625">
            <v>20</v>
          </cell>
          <cell r="AI625">
            <v>0.33443287036789116</v>
          </cell>
        </row>
        <row r="626">
          <cell r="AG626" t="str">
            <v>Kildare Ave &amp; Division St</v>
          </cell>
          <cell r="AH626">
            <v>20</v>
          </cell>
          <cell r="AI626">
            <v>0.31403935186972376</v>
          </cell>
        </row>
        <row r="627">
          <cell r="AG627" t="str">
            <v>Central Park Ave &amp; 24th St</v>
          </cell>
          <cell r="AH627">
            <v>19</v>
          </cell>
          <cell r="AI627">
            <v>1.2105439814913552</v>
          </cell>
        </row>
        <row r="628">
          <cell r="AG628" t="str">
            <v>Jeffery Blvd &amp; 76th St</v>
          </cell>
          <cell r="AH628">
            <v>19</v>
          </cell>
          <cell r="AI628">
            <v>1.0652083333334303</v>
          </cell>
        </row>
        <row r="629">
          <cell r="AG629" t="str">
            <v>Big Marsh Park</v>
          </cell>
          <cell r="AH629">
            <v>19</v>
          </cell>
          <cell r="AI629">
            <v>0.63722222221986158</v>
          </cell>
        </row>
        <row r="630">
          <cell r="AG630" t="str">
            <v>Bennett Ave &amp; 79th St</v>
          </cell>
          <cell r="AH630">
            <v>19</v>
          </cell>
          <cell r="AI630">
            <v>0.54086805554834427</v>
          </cell>
        </row>
        <row r="631">
          <cell r="AG631" t="str">
            <v>Vernon Ave &amp; 75th St</v>
          </cell>
          <cell r="AH631">
            <v>19</v>
          </cell>
          <cell r="AI631">
            <v>0.49202546296146465</v>
          </cell>
        </row>
        <row r="632">
          <cell r="AG632" t="str">
            <v>Meade Ave &amp; Addison St</v>
          </cell>
          <cell r="AH632">
            <v>19</v>
          </cell>
          <cell r="AI632">
            <v>0.35502314813493285</v>
          </cell>
        </row>
        <row r="633">
          <cell r="AG633" t="str">
            <v>Monticello Ave &amp; Chicago Ave</v>
          </cell>
          <cell r="AH633">
            <v>19</v>
          </cell>
          <cell r="AI633">
            <v>0.2812268518464407</v>
          </cell>
        </row>
        <row r="634">
          <cell r="AG634" t="str">
            <v>Pulaski Rd &amp; 21st St</v>
          </cell>
          <cell r="AH634">
            <v>19</v>
          </cell>
          <cell r="AI634">
            <v>0.17997685185400769</v>
          </cell>
        </row>
        <row r="635">
          <cell r="AG635" t="str">
            <v>Kedzie Ave &amp; 48th Pl</v>
          </cell>
          <cell r="AH635">
            <v>19</v>
          </cell>
          <cell r="AI635">
            <v>0.16501157406310085</v>
          </cell>
        </row>
        <row r="636">
          <cell r="AG636" t="str">
            <v>Central Ave &amp; Chicago Ave</v>
          </cell>
          <cell r="AH636">
            <v>18</v>
          </cell>
          <cell r="AI636">
            <v>4.364745370367018</v>
          </cell>
        </row>
        <row r="637">
          <cell r="AG637" t="str">
            <v>Karlov Ave &amp; Madison St</v>
          </cell>
          <cell r="AH637">
            <v>18</v>
          </cell>
          <cell r="AI637">
            <v>0.45871527778945165</v>
          </cell>
        </row>
        <row r="638">
          <cell r="AG638" t="str">
            <v>Narragansett &amp; McLean</v>
          </cell>
          <cell r="AH638">
            <v>18</v>
          </cell>
          <cell r="AI638">
            <v>0.45753472222713754</v>
          </cell>
        </row>
        <row r="639">
          <cell r="AG639" t="str">
            <v>Cicero Ave &amp; Grace St</v>
          </cell>
          <cell r="AH639">
            <v>18</v>
          </cell>
          <cell r="AI639">
            <v>0.3759722222093842</v>
          </cell>
        </row>
        <row r="640">
          <cell r="AG640" t="str">
            <v>Halsted St &amp; 96th St</v>
          </cell>
          <cell r="AH640">
            <v>18</v>
          </cell>
          <cell r="AI640">
            <v>0.20929398149746703</v>
          </cell>
        </row>
        <row r="641">
          <cell r="AG641" t="str">
            <v>Halsted &amp; 63rd - Kennedy-King Vaccination Site</v>
          </cell>
          <cell r="AH641">
            <v>18</v>
          </cell>
          <cell r="AI641">
            <v>0.18579861110629281</v>
          </cell>
        </row>
        <row r="642">
          <cell r="AG642" t="str">
            <v>Central Park Blvd &amp; 5th Ave</v>
          </cell>
          <cell r="AH642">
            <v>17</v>
          </cell>
          <cell r="AI642">
            <v>3.9163657407552819</v>
          </cell>
        </row>
        <row r="643">
          <cell r="AG643" t="str">
            <v>Rainbow Beach</v>
          </cell>
          <cell r="AH643">
            <v>17</v>
          </cell>
          <cell r="AI643">
            <v>1.4386111110798083</v>
          </cell>
        </row>
        <row r="644">
          <cell r="AG644" t="str">
            <v>Throop St &amp; 52nd St</v>
          </cell>
          <cell r="AH644">
            <v>17</v>
          </cell>
          <cell r="AI644">
            <v>0.84052083334245253</v>
          </cell>
        </row>
        <row r="645">
          <cell r="AG645" t="str">
            <v>Lavergne Ave &amp; Division St</v>
          </cell>
          <cell r="AH645">
            <v>17</v>
          </cell>
          <cell r="AI645">
            <v>0.81646990740409819</v>
          </cell>
        </row>
        <row r="646">
          <cell r="AG646" t="str">
            <v>Halsted St &amp; 69th St</v>
          </cell>
          <cell r="AH646">
            <v>17</v>
          </cell>
          <cell r="AI646">
            <v>0.30357638887653593</v>
          </cell>
        </row>
        <row r="647">
          <cell r="AG647" t="str">
            <v>Tripp Ave &amp; 15th St</v>
          </cell>
          <cell r="AH647">
            <v>17</v>
          </cell>
          <cell r="AI647">
            <v>0.27258101852203254</v>
          </cell>
        </row>
        <row r="648">
          <cell r="AG648" t="str">
            <v>Sacramento Blvd &amp; Franklin Blvd</v>
          </cell>
          <cell r="AH648">
            <v>17</v>
          </cell>
          <cell r="AI648">
            <v>0.25900462963181781</v>
          </cell>
        </row>
        <row r="649">
          <cell r="AG649" t="str">
            <v>Stewart Ave &amp; 63rd St</v>
          </cell>
          <cell r="AH649">
            <v>17</v>
          </cell>
          <cell r="AI649">
            <v>0.21578703703562496</v>
          </cell>
        </row>
        <row r="650">
          <cell r="AG650" t="str">
            <v>Clyde Ave &amp; 87th St</v>
          </cell>
          <cell r="AH650">
            <v>16</v>
          </cell>
          <cell r="AI650">
            <v>1.4741087962902384</v>
          </cell>
        </row>
        <row r="651">
          <cell r="AG651" t="str">
            <v>Keeler Ave &amp; Roosevelt Rd</v>
          </cell>
          <cell r="AH651">
            <v>16</v>
          </cell>
          <cell r="AI651">
            <v>0.85517361111124046</v>
          </cell>
        </row>
        <row r="652">
          <cell r="AG652" t="str">
            <v>Dauphin Ave &amp; 103rd St</v>
          </cell>
          <cell r="AH652">
            <v>16</v>
          </cell>
          <cell r="AI652">
            <v>0.44964120370423188</v>
          </cell>
        </row>
        <row r="653">
          <cell r="AG653" t="str">
            <v>Marshfield Ave &amp; 44th St</v>
          </cell>
          <cell r="AH653">
            <v>16</v>
          </cell>
          <cell r="AI653">
            <v>0.35894675926829223</v>
          </cell>
        </row>
        <row r="654">
          <cell r="AG654" t="str">
            <v>Cottage Grove Ave &amp; 111th Pl</v>
          </cell>
          <cell r="AH654">
            <v>16</v>
          </cell>
          <cell r="AI654">
            <v>0.33434027777548181</v>
          </cell>
        </row>
        <row r="655">
          <cell r="AG655" t="str">
            <v>North Ave &amp; New England Ave</v>
          </cell>
          <cell r="AH655">
            <v>16</v>
          </cell>
          <cell r="AI655">
            <v>0.29354166665871162</v>
          </cell>
        </row>
        <row r="656">
          <cell r="AG656" t="str">
            <v>Vincennes Ave &amp; 104th St</v>
          </cell>
          <cell r="AH656">
            <v>16</v>
          </cell>
          <cell r="AI656">
            <v>0.29289351851912215</v>
          </cell>
        </row>
        <row r="657">
          <cell r="AG657" t="str">
            <v>Ashland Ave &amp; 50th St</v>
          </cell>
          <cell r="AH657">
            <v>16</v>
          </cell>
          <cell r="AI657">
            <v>0.28783564814511919</v>
          </cell>
        </row>
        <row r="658">
          <cell r="AG658" t="str">
            <v>Ashland Ave &amp; McDowell Ave</v>
          </cell>
          <cell r="AH658">
            <v>16</v>
          </cell>
          <cell r="AI658">
            <v>0.25273148147971369</v>
          </cell>
        </row>
        <row r="659">
          <cell r="AG659" t="str">
            <v>Cicero Ave &amp; Flournoy St</v>
          </cell>
          <cell r="AH659">
            <v>16</v>
          </cell>
          <cell r="AI659">
            <v>0.23950231482012896</v>
          </cell>
        </row>
        <row r="660">
          <cell r="AG660" t="str">
            <v>Ashland Ave &amp; 78th St</v>
          </cell>
          <cell r="AH660">
            <v>16</v>
          </cell>
          <cell r="AI660">
            <v>0.23104166666598758</v>
          </cell>
        </row>
        <row r="661">
          <cell r="AG661" t="str">
            <v>Oglesby Ave &amp; 100th St</v>
          </cell>
          <cell r="AH661">
            <v>16</v>
          </cell>
          <cell r="AI661">
            <v>0.21723379631293938</v>
          </cell>
        </row>
        <row r="662">
          <cell r="AG662" t="str">
            <v>Meade Ave &amp; Diversey Ave</v>
          </cell>
          <cell r="AH662">
            <v>15</v>
          </cell>
          <cell r="AI662">
            <v>0.41021990739682224</v>
          </cell>
        </row>
        <row r="663">
          <cell r="AG663" t="str">
            <v>Stony Island Ave &amp; South Chicago Ave</v>
          </cell>
          <cell r="AH663">
            <v>15</v>
          </cell>
          <cell r="AI663">
            <v>0.291678240741021</v>
          </cell>
        </row>
        <row r="664">
          <cell r="AG664" t="str">
            <v>Avenue O &amp; 118th St</v>
          </cell>
          <cell r="AH664">
            <v>15</v>
          </cell>
          <cell r="AI664">
            <v>0.26880787037225673</v>
          </cell>
        </row>
        <row r="665">
          <cell r="AG665" t="str">
            <v>Yates Blvd &amp; 75th St</v>
          </cell>
          <cell r="AH665">
            <v>14</v>
          </cell>
          <cell r="AI665">
            <v>4.473946759251703</v>
          </cell>
        </row>
        <row r="666">
          <cell r="AG666" t="str">
            <v>Bloomingdale Ave &amp; Harlem Ave</v>
          </cell>
          <cell r="AH666">
            <v>14</v>
          </cell>
          <cell r="AI666">
            <v>0.58562499999970896</v>
          </cell>
        </row>
        <row r="667">
          <cell r="AG667" t="str">
            <v>Houston Ave &amp; 92nd St</v>
          </cell>
          <cell r="AH667">
            <v>14</v>
          </cell>
          <cell r="AI667">
            <v>0.38333333334594499</v>
          </cell>
        </row>
        <row r="668">
          <cell r="AG668" t="str">
            <v>Halsted St &amp; 56th St</v>
          </cell>
          <cell r="AH668">
            <v>13</v>
          </cell>
          <cell r="AI668">
            <v>1.6228125000052387</v>
          </cell>
        </row>
        <row r="669">
          <cell r="AG669" t="str">
            <v>Kostner Ave &amp; Lake St</v>
          </cell>
          <cell r="AH669">
            <v>13</v>
          </cell>
          <cell r="AI669">
            <v>1.2197569444469991</v>
          </cell>
        </row>
        <row r="670">
          <cell r="AG670" t="str">
            <v>Kenton Ave &amp; Madison St</v>
          </cell>
          <cell r="AH670">
            <v>13</v>
          </cell>
          <cell r="AI670">
            <v>1.0796180555553292</v>
          </cell>
        </row>
        <row r="671">
          <cell r="AG671" t="str">
            <v>Cicero Ave &amp; Quincy St</v>
          </cell>
          <cell r="AH671">
            <v>13</v>
          </cell>
          <cell r="AI671">
            <v>0.48560185184760485</v>
          </cell>
        </row>
        <row r="672">
          <cell r="AG672" t="str">
            <v>Cottage Grove Ave &amp; 71st St</v>
          </cell>
          <cell r="AH672">
            <v>13</v>
          </cell>
          <cell r="AI672">
            <v>0.48505787036265247</v>
          </cell>
        </row>
        <row r="673">
          <cell r="AG673" t="str">
            <v>Long Ave &amp; North Ave</v>
          </cell>
          <cell r="AH673">
            <v>13</v>
          </cell>
          <cell r="AI673">
            <v>0.42565972222655546</v>
          </cell>
        </row>
        <row r="674">
          <cell r="AG674" t="str">
            <v>Yates Blvd &amp; 93rd St</v>
          </cell>
          <cell r="AH674">
            <v>13</v>
          </cell>
          <cell r="AI674">
            <v>0.34585648149368353</v>
          </cell>
        </row>
        <row r="675">
          <cell r="AG675" t="str">
            <v>Loomis St &amp; 89th St</v>
          </cell>
          <cell r="AH675">
            <v>13</v>
          </cell>
          <cell r="AI675">
            <v>0.33998842590517597</v>
          </cell>
        </row>
        <row r="676">
          <cell r="AG676" t="str">
            <v>Cicero Ave &amp; Lake St</v>
          </cell>
          <cell r="AH676">
            <v>13</v>
          </cell>
          <cell r="AI676">
            <v>0.25506944446533453</v>
          </cell>
        </row>
        <row r="677">
          <cell r="AG677" t="str">
            <v>Vernon Ave &amp; 107th St</v>
          </cell>
          <cell r="AH677">
            <v>13</v>
          </cell>
          <cell r="AI677">
            <v>0.10365740740962792</v>
          </cell>
        </row>
        <row r="678">
          <cell r="AG678" t="str">
            <v>Harding Ave &amp; 26th St</v>
          </cell>
          <cell r="AH678">
            <v>13</v>
          </cell>
          <cell r="AI678">
            <v>9.7881944428081624E-2</v>
          </cell>
        </row>
        <row r="679">
          <cell r="AG679" t="str">
            <v>Avenue O &amp; 134th St</v>
          </cell>
          <cell r="AH679">
            <v>12</v>
          </cell>
          <cell r="AI679">
            <v>1.5368518518807832</v>
          </cell>
        </row>
        <row r="680">
          <cell r="AG680" t="str">
            <v>Baltimore Ave &amp; 87th St</v>
          </cell>
          <cell r="AH680">
            <v>12</v>
          </cell>
          <cell r="AI680">
            <v>1.4415625000037835</v>
          </cell>
        </row>
        <row r="681">
          <cell r="AG681" t="str">
            <v>Rhodes Ave &amp; 71st St</v>
          </cell>
          <cell r="AH681">
            <v>12</v>
          </cell>
          <cell r="AI681">
            <v>1.2703472222347045</v>
          </cell>
        </row>
        <row r="682">
          <cell r="AG682" t="str">
            <v>Summit Ave &amp; 86th St</v>
          </cell>
          <cell r="AH682">
            <v>12</v>
          </cell>
          <cell r="AI682">
            <v>0.44565972221607808</v>
          </cell>
        </row>
        <row r="683">
          <cell r="AG683" t="str">
            <v>Damen Ave &amp; 59th St</v>
          </cell>
          <cell r="AH683">
            <v>12</v>
          </cell>
          <cell r="AI683">
            <v>0.23379629631381249</v>
          </cell>
        </row>
        <row r="684">
          <cell r="AG684" t="str">
            <v>Ashland Ave &amp; Garfield Blvd</v>
          </cell>
          <cell r="AH684">
            <v>12</v>
          </cell>
          <cell r="AI684">
            <v>0.22467592593602603</v>
          </cell>
        </row>
        <row r="685">
          <cell r="AG685" t="str">
            <v>Halsted St &amp; 78th St</v>
          </cell>
          <cell r="AH685">
            <v>11</v>
          </cell>
          <cell r="AI685">
            <v>0.44743055557046318</v>
          </cell>
        </row>
        <row r="686">
          <cell r="AG686" t="str">
            <v>Western &amp; 28th - Velasquez Institute Vaccination Site</v>
          </cell>
          <cell r="AH686">
            <v>11</v>
          </cell>
          <cell r="AI686">
            <v>0.31008101852057735</v>
          </cell>
        </row>
        <row r="687">
          <cell r="AG687" t="str">
            <v>Commercial Ave &amp; 130th St</v>
          </cell>
          <cell r="AH687">
            <v>11</v>
          </cell>
          <cell r="AI687">
            <v>0.27218749999883585</v>
          </cell>
        </row>
        <row r="688">
          <cell r="AG688" t="str">
            <v>State St &amp; Pershing Rd</v>
          </cell>
          <cell r="AH688">
            <v>11</v>
          </cell>
          <cell r="AI688">
            <v>0.21586805556580657</v>
          </cell>
        </row>
        <row r="689">
          <cell r="AG689" t="str">
            <v>MLK Jr Dr &amp; 83rd St</v>
          </cell>
          <cell r="AH689">
            <v>11</v>
          </cell>
          <cell r="AI689">
            <v>0.20494212963967584</v>
          </cell>
        </row>
        <row r="690">
          <cell r="AG690" t="str">
            <v>Kedzie Ave &amp; 104th St</v>
          </cell>
          <cell r="AH690">
            <v>11</v>
          </cell>
          <cell r="AI690">
            <v>0.11827546296990477</v>
          </cell>
        </row>
        <row r="691">
          <cell r="AG691" t="str">
            <v>Latrobe Ave &amp; Chicago Ave</v>
          </cell>
          <cell r="AH691">
            <v>10</v>
          </cell>
          <cell r="AI691">
            <v>17.924594907402934</v>
          </cell>
        </row>
        <row r="692">
          <cell r="AG692" t="str">
            <v>Evans Ave &amp; 75th St</v>
          </cell>
          <cell r="AH692">
            <v>10</v>
          </cell>
          <cell r="AI692">
            <v>2.1608101851743413</v>
          </cell>
        </row>
        <row r="693">
          <cell r="AG693" t="str">
            <v>Ewing Ave &amp; Burnham Greenway</v>
          </cell>
          <cell r="AH693">
            <v>10</v>
          </cell>
          <cell r="AI693">
            <v>0.37843749998864951</v>
          </cell>
        </row>
        <row r="694">
          <cell r="AG694" t="str">
            <v>South Chicago Ave &amp; Elliot Ave</v>
          </cell>
          <cell r="AH694">
            <v>10</v>
          </cell>
          <cell r="AI694">
            <v>0.33238425923627801</v>
          </cell>
        </row>
        <row r="695">
          <cell r="AG695" t="str">
            <v>Hegewisch Metra Station</v>
          </cell>
          <cell r="AH695">
            <v>10</v>
          </cell>
          <cell r="AI695">
            <v>0.20501157408580184</v>
          </cell>
        </row>
        <row r="696">
          <cell r="AG696" t="str">
            <v>Indiana Ave &amp; 103rd St</v>
          </cell>
          <cell r="AH696">
            <v>10</v>
          </cell>
          <cell r="AI696">
            <v>0.17185185183916474</v>
          </cell>
        </row>
        <row r="697">
          <cell r="AG697" t="str">
            <v>St Louis Ave &amp; Norman Bobbins Ave</v>
          </cell>
          <cell r="AH697">
            <v>10</v>
          </cell>
          <cell r="AI697">
            <v>0.10266203703940846</v>
          </cell>
        </row>
        <row r="698">
          <cell r="AG698" t="str">
            <v>Doty Ave &amp; 111th St</v>
          </cell>
          <cell r="AH698">
            <v>10</v>
          </cell>
          <cell r="AI698">
            <v>8.23842592726578E-2</v>
          </cell>
        </row>
        <row r="699">
          <cell r="AG699" t="str">
            <v>N Paulina St &amp; Lincoln Ave</v>
          </cell>
          <cell r="AH699">
            <v>10</v>
          </cell>
          <cell r="AI699">
            <v>5.1608796296932269E-2</v>
          </cell>
        </row>
        <row r="700">
          <cell r="AG700" t="str">
            <v>Ashland Ave &amp; 66th St</v>
          </cell>
          <cell r="AH700">
            <v>9</v>
          </cell>
          <cell r="AI700">
            <v>1.4313078703853535</v>
          </cell>
        </row>
        <row r="701">
          <cell r="AG701" t="str">
            <v>Eggleston Ave &amp; 69th St</v>
          </cell>
          <cell r="AH701">
            <v>9</v>
          </cell>
          <cell r="AI701">
            <v>1.4228935185092269</v>
          </cell>
        </row>
        <row r="702">
          <cell r="AG702" t="str">
            <v>Halsted St &amp; 73rd St</v>
          </cell>
          <cell r="AH702">
            <v>9</v>
          </cell>
          <cell r="AI702">
            <v>1.3190509259293322</v>
          </cell>
        </row>
        <row r="703">
          <cell r="AG703" t="str">
            <v>Western Ave &amp; 62nd St</v>
          </cell>
          <cell r="AH703">
            <v>9</v>
          </cell>
          <cell r="AI703">
            <v>0.60694444444379769</v>
          </cell>
        </row>
        <row r="704">
          <cell r="AG704" t="str">
            <v>Commercial Ave &amp; 100th St</v>
          </cell>
          <cell r="AH704">
            <v>9</v>
          </cell>
          <cell r="AI704">
            <v>0.43149305556289619</v>
          </cell>
        </row>
        <row r="705">
          <cell r="AG705" t="str">
            <v>East End Ave &amp; 87th St</v>
          </cell>
          <cell r="AH705">
            <v>9</v>
          </cell>
          <cell r="AI705">
            <v>0.15888888888730435</v>
          </cell>
        </row>
        <row r="706">
          <cell r="AG706" t="str">
            <v>Calumet Ave &amp; 71st St</v>
          </cell>
          <cell r="AH706">
            <v>9</v>
          </cell>
          <cell r="AI706">
            <v>0.15634259260696126</v>
          </cell>
        </row>
        <row r="707">
          <cell r="AG707" t="str">
            <v>May St &amp; 69th St</v>
          </cell>
          <cell r="AH707">
            <v>9</v>
          </cell>
          <cell r="AI707">
            <v>9.1157407412538305E-2</v>
          </cell>
        </row>
        <row r="708">
          <cell r="AG708" t="str">
            <v>Racine Ave &amp; 65th St</v>
          </cell>
          <cell r="AH708">
            <v>8</v>
          </cell>
          <cell r="AI708">
            <v>7.6192708333182964</v>
          </cell>
        </row>
        <row r="709">
          <cell r="AG709" t="str">
            <v>Major Taylor Trail &amp; 124th St</v>
          </cell>
          <cell r="AH709">
            <v>8</v>
          </cell>
          <cell r="AI709">
            <v>0.37436342591536231</v>
          </cell>
        </row>
        <row r="710">
          <cell r="AG710" t="str">
            <v>South Chicago Ave &amp; 83rd St</v>
          </cell>
          <cell r="AH710">
            <v>8</v>
          </cell>
          <cell r="AI710">
            <v>0.29271990741835907</v>
          </cell>
        </row>
        <row r="711">
          <cell r="AG711" t="str">
            <v>Richmond St &amp; 59th St</v>
          </cell>
          <cell r="AH711">
            <v>8</v>
          </cell>
          <cell r="AI711">
            <v>0.28660879629023839</v>
          </cell>
        </row>
        <row r="712">
          <cell r="AG712" t="str">
            <v>Woodlawn Ave &amp; 75th St</v>
          </cell>
          <cell r="AH712">
            <v>8</v>
          </cell>
          <cell r="AI712">
            <v>0.244942129633273</v>
          </cell>
        </row>
        <row r="713">
          <cell r="AG713" t="str">
            <v>Seeley Ave &amp; Garfield Blvd</v>
          </cell>
          <cell r="AH713">
            <v>8</v>
          </cell>
          <cell r="AI713">
            <v>0.2098726851909305</v>
          </cell>
        </row>
        <row r="714">
          <cell r="AG714" t="str">
            <v>Damen Ave &amp; 51st St</v>
          </cell>
          <cell r="AH714">
            <v>8</v>
          </cell>
          <cell r="AI714">
            <v>0.15564814814570127</v>
          </cell>
        </row>
        <row r="715">
          <cell r="AG715" t="str">
            <v>Commercial Ave &amp; 83rd St</v>
          </cell>
          <cell r="AH715">
            <v>8</v>
          </cell>
          <cell r="AI715">
            <v>0.14027777776937</v>
          </cell>
        </row>
        <row r="716">
          <cell r="AG716" t="str">
            <v>Parkside Ave &amp; Armitage Ave</v>
          </cell>
          <cell r="AH716">
            <v>8</v>
          </cell>
          <cell r="AI716">
            <v>0.11678240740002366</v>
          </cell>
        </row>
        <row r="717">
          <cell r="AG717" t="str">
            <v>Racine Ave &amp; Garfield Blvd</v>
          </cell>
          <cell r="AH717">
            <v>8</v>
          </cell>
          <cell r="AI717">
            <v>9.2129629629198462E-2</v>
          </cell>
        </row>
        <row r="718">
          <cell r="AG718" t="str">
            <v>Constance Ave &amp; 95th St</v>
          </cell>
          <cell r="AH718">
            <v>7</v>
          </cell>
          <cell r="AI718">
            <v>1.0782523148227483</v>
          </cell>
        </row>
        <row r="719">
          <cell r="AG719" t="str">
            <v>Michigan Ave &amp; 114th St</v>
          </cell>
          <cell r="AH719">
            <v>7</v>
          </cell>
          <cell r="AI719">
            <v>0.44326388889749069</v>
          </cell>
        </row>
        <row r="720">
          <cell r="AG720" t="str">
            <v>State St &amp; 76th St</v>
          </cell>
          <cell r="AH720">
            <v>7</v>
          </cell>
          <cell r="AI720">
            <v>0.43396990741894115</v>
          </cell>
        </row>
        <row r="721">
          <cell r="AG721" t="str">
            <v>Marshfield Ave &amp; 59th St</v>
          </cell>
          <cell r="AH721">
            <v>7</v>
          </cell>
          <cell r="AI721">
            <v>0.1240277777906158</v>
          </cell>
        </row>
        <row r="722">
          <cell r="AG722" t="str">
            <v>Bradley Park</v>
          </cell>
          <cell r="AH722">
            <v>7</v>
          </cell>
          <cell r="AI722">
            <v>6.9953703707142267E-2</v>
          </cell>
        </row>
        <row r="723">
          <cell r="AG723" t="str">
            <v>Central Ave &amp; Madison St</v>
          </cell>
          <cell r="AH723">
            <v>6</v>
          </cell>
          <cell r="AI723">
            <v>0.25059027777751908</v>
          </cell>
        </row>
        <row r="724">
          <cell r="AG724" t="str">
            <v>Racine Ave &amp; 61st St</v>
          </cell>
          <cell r="AH724">
            <v>6</v>
          </cell>
          <cell r="AI724">
            <v>0.22733796296961373</v>
          </cell>
        </row>
        <row r="725">
          <cell r="AG725" t="str">
            <v>Torrence Ave &amp; 106th St</v>
          </cell>
          <cell r="AH725">
            <v>6</v>
          </cell>
          <cell r="AI725">
            <v>0.17921296296117362</v>
          </cell>
        </row>
        <row r="726">
          <cell r="AG726" t="str">
            <v>Lamon Ave &amp; Chicago Ave</v>
          </cell>
          <cell r="AH726">
            <v>6</v>
          </cell>
          <cell r="AI726">
            <v>0.12842592592642177</v>
          </cell>
        </row>
        <row r="727">
          <cell r="AG727" t="str">
            <v>Maryland Ave &amp; 104th St</v>
          </cell>
          <cell r="AH727">
            <v>6</v>
          </cell>
          <cell r="AI727">
            <v>9.0729166673554573E-2</v>
          </cell>
        </row>
        <row r="728">
          <cell r="AG728" t="str">
            <v>Kostner Ave &amp; Adams St</v>
          </cell>
          <cell r="AH728">
            <v>6</v>
          </cell>
          <cell r="AI728">
            <v>4.4131944450782612E-2</v>
          </cell>
        </row>
        <row r="729">
          <cell r="AG729" t="str">
            <v>Greenwood Ave &amp; 91st St</v>
          </cell>
          <cell r="AH729">
            <v>5</v>
          </cell>
          <cell r="AI729">
            <v>3.1947916666758829</v>
          </cell>
        </row>
        <row r="730">
          <cell r="AG730" t="str">
            <v>Marquette Ave &amp; 89th St</v>
          </cell>
          <cell r="AH730">
            <v>5</v>
          </cell>
          <cell r="AI730">
            <v>0.73952546297368826</v>
          </cell>
        </row>
        <row r="731">
          <cell r="AG731" t="str">
            <v>Eberhart Ave &amp; 131st St</v>
          </cell>
          <cell r="AH731">
            <v>5</v>
          </cell>
          <cell r="AI731">
            <v>6.1215277775772847E-2</v>
          </cell>
        </row>
        <row r="732">
          <cell r="AG732" t="str">
            <v>Carpenter St &amp; 63rd St</v>
          </cell>
          <cell r="AH732">
            <v>5</v>
          </cell>
          <cell r="AI732">
            <v>6.0717592597939074E-2</v>
          </cell>
        </row>
        <row r="733">
          <cell r="AG733" t="str">
            <v>Exchange Ave &amp; 79th St</v>
          </cell>
          <cell r="AH733">
            <v>4</v>
          </cell>
          <cell r="AI733">
            <v>1.0831365740741603</v>
          </cell>
        </row>
        <row r="734">
          <cell r="AG734" t="str">
            <v>Wabash Ave &amp; 83rd St</v>
          </cell>
          <cell r="AH734">
            <v>4</v>
          </cell>
          <cell r="AI734">
            <v>1.0565972222248092</v>
          </cell>
        </row>
        <row r="735">
          <cell r="AG735" t="str">
            <v>Morgan St &amp; Pershing Rd</v>
          </cell>
          <cell r="AH735">
            <v>4</v>
          </cell>
          <cell r="AI735">
            <v>0.21729166667500976</v>
          </cell>
        </row>
        <row r="736">
          <cell r="AG736" t="str">
            <v>Ada St &amp; 113th St</v>
          </cell>
          <cell r="AH736">
            <v>4</v>
          </cell>
          <cell r="AI736">
            <v>7.2071759255777579E-2</v>
          </cell>
        </row>
        <row r="737">
          <cell r="AG737" t="str">
            <v>Elizabeth St &amp; 47th St</v>
          </cell>
          <cell r="AH737">
            <v>4</v>
          </cell>
          <cell r="AI737">
            <v>4.8321759262762498E-2</v>
          </cell>
        </row>
        <row r="738">
          <cell r="AG738" t="str">
            <v>Phillips Ave &amp; 83rd St</v>
          </cell>
          <cell r="AH738">
            <v>4</v>
          </cell>
          <cell r="AI738">
            <v>3.3067129632399883E-2</v>
          </cell>
        </row>
        <row r="739">
          <cell r="AG739" t="str">
            <v>Halsted St &amp; 59th St</v>
          </cell>
          <cell r="AH739">
            <v>4</v>
          </cell>
          <cell r="AI739">
            <v>2.9756944444670808E-2</v>
          </cell>
        </row>
        <row r="740">
          <cell r="AG740" t="str">
            <v>Wentworth Ave &amp; 104th St</v>
          </cell>
          <cell r="AH740">
            <v>3</v>
          </cell>
          <cell r="AI740">
            <v>1.0607060185211594</v>
          </cell>
        </row>
        <row r="741">
          <cell r="AG741" t="str">
            <v>S Aberdeen St &amp; W 106th St</v>
          </cell>
          <cell r="AH741">
            <v>3</v>
          </cell>
          <cell r="AI741">
            <v>7.1006944446708076E-2</v>
          </cell>
        </row>
        <row r="742">
          <cell r="AG742" t="str">
            <v>Kildare Ave &amp; 26th St</v>
          </cell>
          <cell r="AH742">
            <v>3</v>
          </cell>
          <cell r="AI742">
            <v>5.3888888891378883E-2</v>
          </cell>
        </row>
        <row r="743">
          <cell r="AG743" t="str">
            <v>Shields Ave &amp; 43rd St</v>
          </cell>
          <cell r="AH743">
            <v>3</v>
          </cell>
          <cell r="AI743">
            <v>4.8657407416612841E-2</v>
          </cell>
        </row>
        <row r="744">
          <cell r="AG744" t="str">
            <v>Rockwell St &amp; Archer Ave</v>
          </cell>
          <cell r="AH744">
            <v>3</v>
          </cell>
          <cell r="AI744">
            <v>3.5763888889050577E-2</v>
          </cell>
        </row>
        <row r="745">
          <cell r="AG745" t="str">
            <v>N Carpenter St &amp; W Lake St</v>
          </cell>
          <cell r="AH745">
            <v>3</v>
          </cell>
          <cell r="AI745">
            <v>2.3194444431283046E-2</v>
          </cell>
        </row>
        <row r="746">
          <cell r="AG746" t="str">
            <v>Altgeld Gardens</v>
          </cell>
          <cell r="AH746">
            <v>3</v>
          </cell>
          <cell r="AI746">
            <v>2.2997685184236616E-2</v>
          </cell>
        </row>
        <row r="747">
          <cell r="AG747" t="str">
            <v>W Washington Blvd &amp; N Peoria St</v>
          </cell>
          <cell r="AH747">
            <v>3</v>
          </cell>
          <cell r="AI747">
            <v>1.4988425922638271E-2</v>
          </cell>
        </row>
        <row r="748">
          <cell r="AG748" t="str">
            <v>Avenue L &amp; 114th St</v>
          </cell>
          <cell r="AH748">
            <v>2</v>
          </cell>
          <cell r="AI748">
            <v>3.6030092589498963E-2</v>
          </cell>
        </row>
        <row r="749">
          <cell r="AG749" t="str">
            <v>Base - 2132 W Hubbard Warehouse</v>
          </cell>
          <cell r="AH749">
            <v>2</v>
          </cell>
          <cell r="AI749">
            <v>2.1435185190057382E-2</v>
          </cell>
        </row>
        <row r="750">
          <cell r="AG750" t="str">
            <v>Maplewood Ave &amp; 59th St</v>
          </cell>
          <cell r="AH750">
            <v>2</v>
          </cell>
          <cell r="AI750">
            <v>2.0173611119389534E-2</v>
          </cell>
        </row>
        <row r="751">
          <cell r="AG751" t="str">
            <v>Ping Tom Park (East)</v>
          </cell>
          <cell r="AH751">
            <v>2</v>
          </cell>
          <cell r="AI751">
            <v>8.2870370461023413E-3</v>
          </cell>
        </row>
        <row r="752">
          <cell r="AG752" t="str">
            <v>Hoyne Ave &amp; 34th St</v>
          </cell>
          <cell r="AH752">
            <v>1</v>
          </cell>
          <cell r="AI752">
            <v>2.2280092591245193E-2</v>
          </cell>
        </row>
        <row r="753">
          <cell r="AG753" t="str">
            <v>Kildare Ave &amp; Chicago Ave</v>
          </cell>
          <cell r="AH753">
            <v>1</v>
          </cell>
          <cell r="AI753">
            <v>1.4236111106583849E-2</v>
          </cell>
        </row>
        <row r="754">
          <cell r="AG754" t="str">
            <v>Sacramento Ave &amp; Pershing Rd</v>
          </cell>
          <cell r="AH754">
            <v>1</v>
          </cell>
          <cell r="AI754">
            <v>1.1053240741603076E-2</v>
          </cell>
        </row>
        <row r="755">
          <cell r="AG755" t="str">
            <v>California Ave &amp; 36th St</v>
          </cell>
          <cell r="AH755">
            <v>1</v>
          </cell>
          <cell r="AI755">
            <v>4.0740740732871927E-3</v>
          </cell>
        </row>
        <row r="756">
          <cell r="AG756" t="str">
            <v>Elizabeth St &amp; 59th St</v>
          </cell>
          <cell r="AH756">
            <v>0</v>
          </cell>
          <cell r="AI756">
            <v>0</v>
          </cell>
        </row>
        <row r="757">
          <cell r="AG757" t="str">
            <v>Archer Ave &amp; 43rd St</v>
          </cell>
          <cell r="AH757">
            <v>0</v>
          </cell>
          <cell r="AI757">
            <v>0</v>
          </cell>
        </row>
        <row r="758">
          <cell r="AG758" t="str">
            <v>N Clark St &amp; W Elm St</v>
          </cell>
          <cell r="AH758">
            <v>0</v>
          </cell>
          <cell r="AI758">
            <v>0</v>
          </cell>
        </row>
        <row r="759">
          <cell r="AG759" t="str">
            <v>WEST CHI-WATSON</v>
          </cell>
          <cell r="AH759">
            <v>0</v>
          </cell>
          <cell r="AI759">
            <v>0</v>
          </cell>
        </row>
      </sheetData>
      <sheetData sheetId="9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399.50427083332761</v>
          </cell>
          <cell r="Y2">
            <v>419.76966435192298</v>
          </cell>
          <cell r="Z2">
            <v>421.15629629671457</v>
          </cell>
          <cell r="AA2">
            <v>347.94901620346354</v>
          </cell>
          <cell r="AB2">
            <v>745.52513888918475</v>
          </cell>
          <cell r="AC2">
            <v>1452.1735879629923</v>
          </cell>
          <cell r="AD2">
            <v>1336.2478472227522</v>
          </cell>
          <cell r="AG2" t="str">
            <v>Streeter Dr &amp; Grand Ave</v>
          </cell>
          <cell r="AH2">
            <v>4731</v>
          </cell>
          <cell r="AI2">
            <v>175.32561342600093</v>
          </cell>
        </row>
        <row r="3">
          <cell r="W3" t="str">
            <v>Member</v>
          </cell>
          <cell r="X3">
            <v>330.86879629624309</v>
          </cell>
          <cell r="Y3">
            <v>469.27378472304554</v>
          </cell>
          <cell r="Z3">
            <v>472.66402777854819</v>
          </cell>
          <cell r="AA3">
            <v>373.53042824142176</v>
          </cell>
          <cell r="AB3">
            <v>511.17040509120852</v>
          </cell>
          <cell r="AC3">
            <v>608.0339004626876</v>
          </cell>
          <cell r="AD3">
            <v>481.3848263889231</v>
          </cell>
          <cell r="AG3" t="str">
            <v>Millennium Park</v>
          </cell>
          <cell r="AH3">
            <v>3229</v>
          </cell>
          <cell r="AI3">
            <v>144.14412037028524</v>
          </cell>
        </row>
        <row r="4">
          <cell r="W4" t="str">
            <v>Totals</v>
          </cell>
          <cell r="X4">
            <v>730.3730671295707</v>
          </cell>
          <cell r="Y4">
            <v>889.04344907496852</v>
          </cell>
          <cell r="Z4">
            <v>893.82032407526276</v>
          </cell>
          <cell r="AA4">
            <v>721.4794444448853</v>
          </cell>
          <cell r="AB4">
            <v>1256.6955439803933</v>
          </cell>
          <cell r="AC4">
            <v>2060.2074884256799</v>
          </cell>
          <cell r="AD4">
            <v>1817.6326736116753</v>
          </cell>
          <cell r="AG4" t="str">
            <v>DuSable Lake Shore Dr &amp; Monroe St</v>
          </cell>
          <cell r="AH4">
            <v>2742</v>
          </cell>
          <cell r="AI4">
            <v>97.314837963145692</v>
          </cell>
        </row>
        <row r="5">
          <cell r="AG5" t="str">
            <v>Michigan Ave &amp; Oak St</v>
          </cell>
          <cell r="AH5">
            <v>2052</v>
          </cell>
          <cell r="AI5">
            <v>61.698379629793635</v>
          </cell>
        </row>
        <row r="6">
          <cell r="AG6" t="str">
            <v>Wells St &amp; Concord Ln</v>
          </cell>
          <cell r="AH6">
            <v>1981</v>
          </cell>
          <cell r="AI6">
            <v>28.450648148136679</v>
          </cell>
        </row>
        <row r="7">
          <cell r="AG7" t="str">
            <v>Shedd Aquarium</v>
          </cell>
          <cell r="AH7">
            <v>1954</v>
          </cell>
          <cell r="AI7">
            <v>81.516967592782748</v>
          </cell>
        </row>
        <row r="8">
          <cell r="AG8" t="str">
            <v>Wells St &amp; Elm St</v>
          </cell>
          <cell r="AH8">
            <v>1618</v>
          </cell>
          <cell r="AI8">
            <v>22.808495370110904</v>
          </cell>
        </row>
        <row r="9">
          <cell r="AG9" t="str">
            <v>Clark St &amp; Elm St</v>
          </cell>
          <cell r="AH9">
            <v>1610</v>
          </cell>
          <cell r="AI9">
            <v>26.499212962924503</v>
          </cell>
        </row>
        <row r="10">
          <cell r="AG10" t="str">
            <v>Clark St &amp; Armitage Ave</v>
          </cell>
          <cell r="AH10">
            <v>1591</v>
          </cell>
          <cell r="AI10">
            <v>24.532187500051805</v>
          </cell>
        </row>
        <row r="11">
          <cell r="AG11" t="str">
            <v>New St &amp; Illinois St</v>
          </cell>
          <cell r="AH11">
            <v>1515</v>
          </cell>
          <cell r="AI11">
            <v>36.049120370444143</v>
          </cell>
        </row>
        <row r="12">
          <cell r="AG12" t="str">
            <v>Clark St &amp; Lincoln Ave</v>
          </cell>
          <cell r="AH12">
            <v>1512</v>
          </cell>
          <cell r="AI12">
            <v>43.046238426082709</v>
          </cell>
        </row>
        <row r="13">
          <cell r="AG13" t="str">
            <v>Michigan Ave &amp; 8th St</v>
          </cell>
          <cell r="AH13">
            <v>1449</v>
          </cell>
          <cell r="AI13">
            <v>40.799537036989932</v>
          </cell>
        </row>
        <row r="14">
          <cell r="AG14" t="str">
            <v>DuSable Lake Shore Dr &amp; North Blvd</v>
          </cell>
          <cell r="AH14">
            <v>1438</v>
          </cell>
          <cell r="AI14">
            <v>44.462731481427909</v>
          </cell>
        </row>
        <row r="15">
          <cell r="AG15" t="str">
            <v>Wabash Ave &amp; Grand Ave</v>
          </cell>
          <cell r="AH15">
            <v>1383</v>
          </cell>
          <cell r="AI15">
            <v>28.585185185198497</v>
          </cell>
        </row>
        <row r="16">
          <cell r="AG16" t="str">
            <v>Theater on the Lake</v>
          </cell>
          <cell r="AH16">
            <v>1361</v>
          </cell>
          <cell r="AI16">
            <v>30.831354166657547</v>
          </cell>
        </row>
        <row r="17">
          <cell r="AG17" t="str">
            <v>Wells St &amp; Evergreen Ave</v>
          </cell>
          <cell r="AH17">
            <v>1359</v>
          </cell>
          <cell r="AI17">
            <v>16.113981481583323</v>
          </cell>
        </row>
        <row r="18">
          <cell r="AG18" t="str">
            <v>Broadway &amp; Barry Ave</v>
          </cell>
          <cell r="AH18">
            <v>1324</v>
          </cell>
          <cell r="AI18">
            <v>20.679606481447991</v>
          </cell>
        </row>
        <row r="19">
          <cell r="AG19" t="str">
            <v>Michigan Ave &amp; Lake St</v>
          </cell>
          <cell r="AH19">
            <v>1293</v>
          </cell>
          <cell r="AI19">
            <v>38.5023726851432</v>
          </cell>
        </row>
        <row r="20">
          <cell r="AG20" t="str">
            <v>LaSalle St &amp; Illinois St</v>
          </cell>
          <cell r="AH20">
            <v>1278</v>
          </cell>
          <cell r="AI20">
            <v>21.707326388968795</v>
          </cell>
        </row>
        <row r="21">
          <cell r="AG21" t="str">
            <v>Wilton Ave &amp; Belmont Ave</v>
          </cell>
          <cell r="AH21">
            <v>1274</v>
          </cell>
          <cell r="AI21">
            <v>35.72678240728419</v>
          </cell>
        </row>
        <row r="22">
          <cell r="AG22" t="str">
            <v>DuSable Lake Shore Dr &amp; Ohio St</v>
          </cell>
          <cell r="AH22">
            <v>1266</v>
          </cell>
          <cell r="AI22">
            <v>42.380532407456485</v>
          </cell>
        </row>
        <row r="23">
          <cell r="AG23" t="str">
            <v>Wells St &amp; Huron St</v>
          </cell>
          <cell r="AH23">
            <v>1220</v>
          </cell>
          <cell r="AI23">
            <v>15.789733796227665</v>
          </cell>
        </row>
        <row r="24">
          <cell r="AG24" t="str">
            <v>Clark St &amp; Newport St</v>
          </cell>
          <cell r="AH24">
            <v>1206</v>
          </cell>
          <cell r="AI24">
            <v>14.585648148029577</v>
          </cell>
        </row>
        <row r="25">
          <cell r="AG25" t="str">
            <v>Dusable Harbor</v>
          </cell>
          <cell r="AH25">
            <v>1201</v>
          </cell>
          <cell r="AI25">
            <v>68.837835648060718</v>
          </cell>
        </row>
        <row r="26">
          <cell r="AG26" t="str">
            <v>Indiana Ave &amp; Roosevelt Rd</v>
          </cell>
          <cell r="AH26">
            <v>1200</v>
          </cell>
          <cell r="AI26">
            <v>28.345358796308574</v>
          </cell>
        </row>
        <row r="27">
          <cell r="AG27" t="str">
            <v>Michigan Ave &amp; Washington St</v>
          </cell>
          <cell r="AH27">
            <v>1199</v>
          </cell>
          <cell r="AI27">
            <v>30.69743055570143</v>
          </cell>
        </row>
        <row r="28">
          <cell r="AG28" t="str">
            <v>St. Clair St &amp; Erie St</v>
          </cell>
          <cell r="AH28">
            <v>1194</v>
          </cell>
          <cell r="AI28">
            <v>27.947361111204373</v>
          </cell>
        </row>
        <row r="29">
          <cell r="AG29" t="str">
            <v>Clark St &amp; Wrightwood Ave</v>
          </cell>
          <cell r="AH29">
            <v>1180</v>
          </cell>
          <cell r="AI29">
            <v>22.777199074058444</v>
          </cell>
        </row>
        <row r="30">
          <cell r="AG30" t="str">
            <v>Ashland Ave &amp; Division St</v>
          </cell>
          <cell r="AH30">
            <v>1178</v>
          </cell>
          <cell r="AI30">
            <v>12.885821759198734</v>
          </cell>
        </row>
        <row r="31">
          <cell r="AG31" t="str">
            <v>Larrabee St &amp; Webster Ave</v>
          </cell>
          <cell r="AH31">
            <v>1112</v>
          </cell>
          <cell r="AI31">
            <v>13.789259259487153</v>
          </cell>
        </row>
        <row r="32">
          <cell r="AG32" t="str">
            <v>Dearborn St &amp; Erie St</v>
          </cell>
          <cell r="AH32">
            <v>1091</v>
          </cell>
          <cell r="AI32">
            <v>27.332071759228711</v>
          </cell>
        </row>
        <row r="33">
          <cell r="AG33" t="str">
            <v>Lakeview Ave &amp; Fullerton Pkwy</v>
          </cell>
          <cell r="AH33">
            <v>1089</v>
          </cell>
          <cell r="AI33">
            <v>37.824606481553928</v>
          </cell>
        </row>
        <row r="34">
          <cell r="AG34" t="str">
            <v>Damen Ave &amp; Pierce Ave</v>
          </cell>
          <cell r="AH34">
            <v>1086</v>
          </cell>
          <cell r="AI34">
            <v>16.008124999985739</v>
          </cell>
        </row>
        <row r="35">
          <cell r="AG35" t="str">
            <v>Halsted St &amp; Roscoe St</v>
          </cell>
          <cell r="AH35">
            <v>1077</v>
          </cell>
          <cell r="AI35">
            <v>14.444351851838292</v>
          </cell>
        </row>
        <row r="36">
          <cell r="AG36" t="str">
            <v>Green St &amp; Madison St</v>
          </cell>
          <cell r="AH36">
            <v>1077</v>
          </cell>
          <cell r="AI36">
            <v>14.673842592681467</v>
          </cell>
        </row>
        <row r="37">
          <cell r="AG37" t="str">
            <v>Fairbanks Ct &amp; Grand Ave</v>
          </cell>
          <cell r="AH37">
            <v>1021</v>
          </cell>
          <cell r="AI37">
            <v>21.440833333486808</v>
          </cell>
        </row>
        <row r="38">
          <cell r="AG38" t="str">
            <v>State St &amp; Kinzie St</v>
          </cell>
          <cell r="AH38">
            <v>1013</v>
          </cell>
          <cell r="AI38">
            <v>31.0764699073261</v>
          </cell>
        </row>
        <row r="39">
          <cell r="AG39" t="str">
            <v>Clark St &amp; Drummond Pl</v>
          </cell>
          <cell r="AH39">
            <v>1007</v>
          </cell>
          <cell r="AI39">
            <v>14.37770833336981</v>
          </cell>
        </row>
        <row r="40">
          <cell r="AG40" t="str">
            <v>Green St &amp; Randolph St</v>
          </cell>
          <cell r="AH40">
            <v>1006</v>
          </cell>
          <cell r="AI40">
            <v>14.402083333407063</v>
          </cell>
        </row>
        <row r="41">
          <cell r="AG41" t="str">
            <v>Kingsbury St &amp; Kinzie St</v>
          </cell>
          <cell r="AH41">
            <v>1002</v>
          </cell>
          <cell r="AI41">
            <v>11.259386574172822</v>
          </cell>
        </row>
        <row r="42">
          <cell r="AG42" t="str">
            <v>Sheffield Ave &amp; Fullerton Ave</v>
          </cell>
          <cell r="AH42">
            <v>983</v>
          </cell>
          <cell r="AI42">
            <v>12.409849536961701</v>
          </cell>
        </row>
        <row r="43">
          <cell r="AG43" t="str">
            <v>Ellis Ave &amp; 60th St</v>
          </cell>
          <cell r="AH43">
            <v>979</v>
          </cell>
          <cell r="AI43">
            <v>10.621192129561678</v>
          </cell>
        </row>
        <row r="44">
          <cell r="AG44" t="str">
            <v>Wabash Ave &amp; Roosevelt Rd</v>
          </cell>
          <cell r="AH44">
            <v>978</v>
          </cell>
          <cell r="AI44">
            <v>20.806365740820183</v>
          </cell>
        </row>
        <row r="45">
          <cell r="AG45" t="str">
            <v>University Ave &amp; 57th St</v>
          </cell>
          <cell r="AH45">
            <v>964</v>
          </cell>
          <cell r="AI45">
            <v>16.199131944515102</v>
          </cell>
        </row>
        <row r="46">
          <cell r="AG46" t="str">
            <v>Wabash Ave &amp; Wacker Pl</v>
          </cell>
          <cell r="AH46">
            <v>956</v>
          </cell>
          <cell r="AI46">
            <v>40.729768518489436</v>
          </cell>
        </row>
        <row r="47">
          <cell r="AG47" t="str">
            <v>Sheffield Ave &amp; Waveland Ave</v>
          </cell>
          <cell r="AH47">
            <v>948</v>
          </cell>
          <cell r="AI47">
            <v>19.090787037137488</v>
          </cell>
        </row>
        <row r="48">
          <cell r="AG48" t="str">
            <v>Wells St &amp; Hubbard St</v>
          </cell>
          <cell r="AH48">
            <v>929</v>
          </cell>
          <cell r="AI48">
            <v>15.296342592468136</v>
          </cell>
        </row>
        <row r="49">
          <cell r="AG49" t="str">
            <v>Michigan Ave &amp; Jackson Blvd</v>
          </cell>
          <cell r="AH49">
            <v>929</v>
          </cell>
          <cell r="AI49">
            <v>30.853784722137789</v>
          </cell>
        </row>
        <row r="50">
          <cell r="AG50" t="str">
            <v>Lincoln Ave &amp; Fullerton Ave</v>
          </cell>
          <cell r="AH50">
            <v>903</v>
          </cell>
          <cell r="AI50">
            <v>23.973668981525407</v>
          </cell>
        </row>
        <row r="51">
          <cell r="AG51" t="str">
            <v>Franklin St &amp; Jackson Blvd</v>
          </cell>
          <cell r="AH51">
            <v>899</v>
          </cell>
          <cell r="AI51">
            <v>20.081574074079981</v>
          </cell>
        </row>
        <row r="52">
          <cell r="AG52" t="str">
            <v>Southport Ave &amp; Roscoe St</v>
          </cell>
          <cell r="AH52">
            <v>893</v>
          </cell>
          <cell r="AI52">
            <v>13.093391203641659</v>
          </cell>
        </row>
        <row r="53">
          <cell r="AG53" t="str">
            <v>Clark St &amp; Grace St</v>
          </cell>
          <cell r="AH53">
            <v>891</v>
          </cell>
          <cell r="AI53">
            <v>10.542418981538503</v>
          </cell>
        </row>
        <row r="54">
          <cell r="AG54" t="str">
            <v>Dearborn Pkwy &amp; Delaware Pl</v>
          </cell>
          <cell r="AH54">
            <v>891</v>
          </cell>
          <cell r="AI54">
            <v>11.511898148244654</v>
          </cell>
        </row>
        <row r="55">
          <cell r="AG55" t="str">
            <v>Clark St &amp; Schiller St</v>
          </cell>
          <cell r="AH55">
            <v>881</v>
          </cell>
          <cell r="AI55">
            <v>13.002766203571809</v>
          </cell>
        </row>
        <row r="56">
          <cell r="AG56" t="str">
            <v>Halsted St &amp; Wrightwood Ave</v>
          </cell>
          <cell r="AH56">
            <v>880</v>
          </cell>
          <cell r="AI56">
            <v>11.573449074108794</v>
          </cell>
        </row>
        <row r="57">
          <cell r="AG57" t="str">
            <v>Sheffield Ave &amp; Wrightwood Ave</v>
          </cell>
          <cell r="AH57">
            <v>880</v>
          </cell>
          <cell r="AI57">
            <v>13.31454861106613</v>
          </cell>
        </row>
        <row r="58">
          <cell r="AG58" t="str">
            <v>Mies van der Rohe Way &amp; Chestnut St</v>
          </cell>
          <cell r="AH58">
            <v>880</v>
          </cell>
          <cell r="AI58">
            <v>22.577743055713654</v>
          </cell>
        </row>
        <row r="59">
          <cell r="AG59" t="str">
            <v>Morgan St &amp; Lake St</v>
          </cell>
          <cell r="AH59">
            <v>878</v>
          </cell>
          <cell r="AI59">
            <v>15.492187500029104</v>
          </cell>
        </row>
        <row r="60">
          <cell r="AG60" t="str">
            <v>Rush St &amp; Superior St</v>
          </cell>
          <cell r="AH60">
            <v>878</v>
          </cell>
          <cell r="AI60">
            <v>33.016365740841138</v>
          </cell>
        </row>
        <row r="61">
          <cell r="AG61" t="str">
            <v>Desplaines St &amp; Kinzie St</v>
          </cell>
          <cell r="AH61">
            <v>874</v>
          </cell>
          <cell r="AI61">
            <v>9.4005902777280426</v>
          </cell>
        </row>
        <row r="62">
          <cell r="AG62" t="str">
            <v>State St &amp; Randolph St</v>
          </cell>
          <cell r="AH62">
            <v>856</v>
          </cell>
          <cell r="AI62">
            <v>16.550462962957681</v>
          </cell>
        </row>
        <row r="63">
          <cell r="AG63" t="str">
            <v>Bissell St &amp; Armitage Ave</v>
          </cell>
          <cell r="AH63">
            <v>851</v>
          </cell>
          <cell r="AI63">
            <v>10.644224537092668</v>
          </cell>
        </row>
        <row r="64">
          <cell r="AG64" t="str">
            <v>Federal St &amp; Polk St</v>
          </cell>
          <cell r="AH64">
            <v>845</v>
          </cell>
          <cell r="AI64">
            <v>19.610613425953488</v>
          </cell>
        </row>
        <row r="65">
          <cell r="AG65" t="str">
            <v>Rush St &amp; Cedar St</v>
          </cell>
          <cell r="AH65">
            <v>836</v>
          </cell>
          <cell r="AI65">
            <v>17.032986111138598</v>
          </cell>
        </row>
        <row r="66">
          <cell r="AG66" t="str">
            <v>Cityfront Plaza Dr &amp; Pioneer Ct</v>
          </cell>
          <cell r="AH66">
            <v>831</v>
          </cell>
          <cell r="AI66">
            <v>17.952569444365508</v>
          </cell>
        </row>
        <row r="67">
          <cell r="AG67" t="str">
            <v>McClurg Ct &amp; Erie St</v>
          </cell>
          <cell r="AH67">
            <v>829</v>
          </cell>
          <cell r="AI67">
            <v>18.871354166687524</v>
          </cell>
        </row>
        <row r="68">
          <cell r="AG68" t="str">
            <v>Columbus Dr &amp; Randolph St</v>
          </cell>
          <cell r="AH68">
            <v>824</v>
          </cell>
          <cell r="AI68">
            <v>27.295289351874089</v>
          </cell>
        </row>
        <row r="69">
          <cell r="AG69" t="str">
            <v>DuSable Lake Shore Dr &amp; Belmont Ave</v>
          </cell>
          <cell r="AH69">
            <v>822</v>
          </cell>
          <cell r="AI69">
            <v>15.992673610926431</v>
          </cell>
        </row>
        <row r="70">
          <cell r="AG70" t="str">
            <v>Broadway &amp; Cornelia Ave</v>
          </cell>
          <cell r="AH70">
            <v>820</v>
          </cell>
          <cell r="AI70">
            <v>13.127048611240753</v>
          </cell>
        </row>
        <row r="71">
          <cell r="AG71" t="str">
            <v>Michigan Ave &amp; Pearson St</v>
          </cell>
          <cell r="AH71">
            <v>817</v>
          </cell>
          <cell r="AI71">
            <v>26.885659722160199</v>
          </cell>
        </row>
        <row r="72">
          <cell r="AG72" t="str">
            <v>Racine Ave &amp; Belmont Ave</v>
          </cell>
          <cell r="AH72">
            <v>816</v>
          </cell>
          <cell r="AI72">
            <v>9.6568402778284508</v>
          </cell>
        </row>
        <row r="73">
          <cell r="AG73" t="str">
            <v>Clinton St &amp; Madison St</v>
          </cell>
          <cell r="AH73">
            <v>804</v>
          </cell>
          <cell r="AI73">
            <v>15.338263888843358</v>
          </cell>
        </row>
        <row r="74">
          <cell r="AG74" t="str">
            <v>Wilton Ave &amp; Diversey Pkwy</v>
          </cell>
          <cell r="AH74">
            <v>802</v>
          </cell>
          <cell r="AI74">
            <v>9.7260879630121053</v>
          </cell>
        </row>
        <row r="75">
          <cell r="AG75" t="str">
            <v>Halsted St &amp; Dickens Ave</v>
          </cell>
          <cell r="AH75">
            <v>799</v>
          </cell>
          <cell r="AI75">
            <v>19.5261111109794</v>
          </cell>
        </row>
        <row r="76">
          <cell r="AG76" t="str">
            <v>Sedgwick St &amp; North Ave</v>
          </cell>
          <cell r="AH76">
            <v>793</v>
          </cell>
          <cell r="AI76">
            <v>11.63050925925927</v>
          </cell>
        </row>
        <row r="77">
          <cell r="AG77" t="str">
            <v>Broadway &amp; Waveland Ave</v>
          </cell>
          <cell r="AH77">
            <v>791</v>
          </cell>
          <cell r="AI77">
            <v>13.145856481518422</v>
          </cell>
        </row>
        <row r="78">
          <cell r="AG78" t="str">
            <v>Sheffield Ave &amp; Webster Ave</v>
          </cell>
          <cell r="AH78">
            <v>787</v>
          </cell>
          <cell r="AI78">
            <v>8.5372106481299852</v>
          </cell>
        </row>
        <row r="79">
          <cell r="AG79" t="str">
            <v>Milwaukee Ave &amp; Grand Ave</v>
          </cell>
          <cell r="AH79">
            <v>773</v>
          </cell>
          <cell r="AI79">
            <v>8.4924652776971925</v>
          </cell>
        </row>
        <row r="80">
          <cell r="AG80" t="str">
            <v>Sheffield Ave &amp; Wellington Ave</v>
          </cell>
          <cell r="AH80">
            <v>771</v>
          </cell>
          <cell r="AI80">
            <v>8.6945949073706288</v>
          </cell>
        </row>
        <row r="81">
          <cell r="AG81" t="str">
            <v>Southport Ave &amp; Waveland Ave</v>
          </cell>
          <cell r="AH81">
            <v>770</v>
          </cell>
          <cell r="AI81">
            <v>8.7103587962992606</v>
          </cell>
        </row>
        <row r="82">
          <cell r="AG82" t="str">
            <v>Lincoln Park Conservatory</v>
          </cell>
          <cell r="AH82">
            <v>763</v>
          </cell>
          <cell r="AI82">
            <v>25.308923610980855</v>
          </cell>
        </row>
        <row r="83">
          <cell r="AG83" t="str">
            <v>Wabash Ave &amp; 9th St</v>
          </cell>
          <cell r="AH83">
            <v>759</v>
          </cell>
          <cell r="AI83">
            <v>18.442129629693227</v>
          </cell>
        </row>
        <row r="84">
          <cell r="AG84" t="str">
            <v>Wood St &amp; Milwaukee Ave</v>
          </cell>
          <cell r="AH84">
            <v>755</v>
          </cell>
          <cell r="AI84">
            <v>9.3565393516837503</v>
          </cell>
        </row>
        <row r="85">
          <cell r="AG85" t="str">
            <v>Sedgwick St &amp; Webster Ave</v>
          </cell>
          <cell r="AH85">
            <v>752</v>
          </cell>
          <cell r="AI85">
            <v>9.500046296234359</v>
          </cell>
        </row>
        <row r="86">
          <cell r="AG86" t="str">
            <v>Kimbark Ave &amp; 53rd St</v>
          </cell>
          <cell r="AH86">
            <v>745</v>
          </cell>
          <cell r="AI86">
            <v>11.181377314765996</v>
          </cell>
        </row>
        <row r="87">
          <cell r="AG87" t="str">
            <v>DuSable Lake Shore Dr &amp; Wellington Ave</v>
          </cell>
          <cell r="AH87">
            <v>745</v>
          </cell>
          <cell r="AI87">
            <v>12.788553240803594</v>
          </cell>
        </row>
        <row r="88">
          <cell r="AG88" t="str">
            <v>Clark St &amp; Wellington Ave</v>
          </cell>
          <cell r="AH88">
            <v>739</v>
          </cell>
          <cell r="AI88">
            <v>18.277557870293094</v>
          </cell>
        </row>
        <row r="89">
          <cell r="AG89" t="str">
            <v>Halsted St &amp; Clybourn Ave</v>
          </cell>
          <cell r="AH89">
            <v>736</v>
          </cell>
          <cell r="AI89">
            <v>9.862812500068685</v>
          </cell>
        </row>
        <row r="90">
          <cell r="AG90" t="str">
            <v>Franklin St &amp; Illinois St</v>
          </cell>
          <cell r="AH90">
            <v>734</v>
          </cell>
          <cell r="AI90">
            <v>7.6847337964936742</v>
          </cell>
        </row>
        <row r="91">
          <cell r="AG91" t="str">
            <v>Southport Ave &amp; Wrightwood Ave</v>
          </cell>
          <cell r="AH91">
            <v>729</v>
          </cell>
          <cell r="AI91">
            <v>6.096805555614992</v>
          </cell>
        </row>
        <row r="92">
          <cell r="AG92" t="str">
            <v>DuSable Lake Shore Dr &amp; Diversey Pkwy</v>
          </cell>
          <cell r="AH92">
            <v>724</v>
          </cell>
          <cell r="AI92">
            <v>15.247071759345999</v>
          </cell>
        </row>
        <row r="93">
          <cell r="AG93" t="str">
            <v>California Ave &amp; Milwaukee Ave</v>
          </cell>
          <cell r="AH93">
            <v>720</v>
          </cell>
          <cell r="AI93">
            <v>17.919826388868387</v>
          </cell>
        </row>
        <row r="94">
          <cell r="AG94" t="str">
            <v>Adler Planetarium</v>
          </cell>
          <cell r="AH94">
            <v>713</v>
          </cell>
          <cell r="AI94">
            <v>19.417511574240052</v>
          </cell>
        </row>
        <row r="95">
          <cell r="AG95" t="str">
            <v>Orleans St &amp; Merchandise Mart Plaza</v>
          </cell>
          <cell r="AH95">
            <v>710</v>
          </cell>
          <cell r="AI95">
            <v>8.7463773147756001</v>
          </cell>
        </row>
        <row r="96">
          <cell r="AG96" t="str">
            <v>Stockton Dr &amp; Wrightwood Ave</v>
          </cell>
          <cell r="AH96">
            <v>709</v>
          </cell>
          <cell r="AI96">
            <v>13.729791666693927</v>
          </cell>
        </row>
        <row r="97">
          <cell r="AG97" t="str">
            <v>Pine Grove Ave &amp; Waveland Ave</v>
          </cell>
          <cell r="AH97">
            <v>699</v>
          </cell>
          <cell r="AI97">
            <v>13.117847222201817</v>
          </cell>
        </row>
        <row r="98">
          <cell r="AG98" t="str">
            <v>Michigan Ave &amp; Madison St</v>
          </cell>
          <cell r="AH98">
            <v>692</v>
          </cell>
          <cell r="AI98">
            <v>16.624988425865013</v>
          </cell>
        </row>
        <row r="99">
          <cell r="AG99" t="str">
            <v>Clark St &amp; Lake St</v>
          </cell>
          <cell r="AH99">
            <v>688</v>
          </cell>
          <cell r="AI99">
            <v>13.769687499989232</v>
          </cell>
        </row>
        <row r="100">
          <cell r="AG100" t="str">
            <v>Ellis Ave &amp; 55th St</v>
          </cell>
          <cell r="AH100">
            <v>677</v>
          </cell>
          <cell r="AI100">
            <v>8.8812384258271777</v>
          </cell>
        </row>
        <row r="101">
          <cell r="AG101" t="str">
            <v>Clark St &amp; North Ave</v>
          </cell>
          <cell r="AH101">
            <v>671</v>
          </cell>
          <cell r="AI101">
            <v>13.705925925809424</v>
          </cell>
        </row>
        <row r="102">
          <cell r="AG102" t="str">
            <v>Kedzie Ave &amp; Milwaukee Ave</v>
          </cell>
          <cell r="AH102">
            <v>668</v>
          </cell>
          <cell r="AI102">
            <v>12.314490740791371</v>
          </cell>
        </row>
        <row r="103">
          <cell r="AG103" t="str">
            <v>Field Museum</v>
          </cell>
          <cell r="AH103">
            <v>668</v>
          </cell>
          <cell r="AI103">
            <v>29.283460648031905</v>
          </cell>
        </row>
        <row r="104">
          <cell r="AG104" t="str">
            <v>Clark St &amp; Chicago Ave</v>
          </cell>
          <cell r="AH104">
            <v>659</v>
          </cell>
          <cell r="AI104">
            <v>8.0913888887080248</v>
          </cell>
        </row>
        <row r="105">
          <cell r="AG105" t="str">
            <v>Buckingham Fountain</v>
          </cell>
          <cell r="AH105">
            <v>656</v>
          </cell>
          <cell r="AI105">
            <v>20.032881944476685</v>
          </cell>
        </row>
        <row r="106">
          <cell r="AG106" t="str">
            <v>Canal St &amp; Adams St</v>
          </cell>
          <cell r="AH106">
            <v>651</v>
          </cell>
          <cell r="AI106">
            <v>12.738460648171895</v>
          </cell>
        </row>
        <row r="107">
          <cell r="AG107" t="str">
            <v>McCormick Place</v>
          </cell>
          <cell r="AH107">
            <v>650</v>
          </cell>
          <cell r="AI107">
            <v>14.882060185213049</v>
          </cell>
        </row>
        <row r="108">
          <cell r="AG108" t="str">
            <v>Kingsbury St &amp; Erie St</v>
          </cell>
          <cell r="AH108">
            <v>644</v>
          </cell>
          <cell r="AI108">
            <v>6.2895138888852671</v>
          </cell>
        </row>
        <row r="109">
          <cell r="AG109" t="str">
            <v>Lincoln Ave &amp; Diversey Pkwy</v>
          </cell>
          <cell r="AH109">
            <v>644</v>
          </cell>
          <cell r="AI109">
            <v>7.552002314805577</v>
          </cell>
        </row>
        <row r="110">
          <cell r="AG110" t="str">
            <v>Broadway &amp; Sheridan Rd</v>
          </cell>
          <cell r="AH110">
            <v>635</v>
          </cell>
          <cell r="AI110">
            <v>8.0627546295581851</v>
          </cell>
        </row>
        <row r="111">
          <cell r="AG111" t="str">
            <v>Broadway &amp; Belmont Ave</v>
          </cell>
          <cell r="AH111">
            <v>635</v>
          </cell>
          <cell r="AI111">
            <v>11.428483796327782</v>
          </cell>
        </row>
        <row r="112">
          <cell r="AG112" t="str">
            <v>LaSalle Dr &amp; Huron St</v>
          </cell>
          <cell r="AH112">
            <v>635</v>
          </cell>
          <cell r="AI112">
            <v>18.882210648262117</v>
          </cell>
        </row>
        <row r="113">
          <cell r="AG113" t="str">
            <v>Dearborn St &amp; Monroe St</v>
          </cell>
          <cell r="AH113">
            <v>628</v>
          </cell>
          <cell r="AI113">
            <v>16.256909722280398</v>
          </cell>
        </row>
        <row r="114">
          <cell r="AG114" t="str">
            <v>Stetson Ave &amp; South Water St</v>
          </cell>
          <cell r="AH114">
            <v>627</v>
          </cell>
          <cell r="AI114">
            <v>13.56335648141976</v>
          </cell>
        </row>
        <row r="115">
          <cell r="AG115" t="str">
            <v>Honore St &amp; Division St</v>
          </cell>
          <cell r="AH115">
            <v>625</v>
          </cell>
          <cell r="AI115">
            <v>7.958784722170094</v>
          </cell>
        </row>
        <row r="116">
          <cell r="AG116" t="str">
            <v>Clark St &amp; Randolph St</v>
          </cell>
          <cell r="AH116">
            <v>621</v>
          </cell>
          <cell r="AI116">
            <v>12.328599537009723</v>
          </cell>
        </row>
        <row r="117">
          <cell r="AG117" t="str">
            <v>Damen Ave &amp; Cortland St</v>
          </cell>
          <cell r="AH117">
            <v>620</v>
          </cell>
          <cell r="AI117">
            <v>12.585833333287155</v>
          </cell>
        </row>
        <row r="118">
          <cell r="AG118" t="str">
            <v>Dayton St &amp; North Ave</v>
          </cell>
          <cell r="AH118">
            <v>619</v>
          </cell>
          <cell r="AI118">
            <v>7.9212037037868868</v>
          </cell>
        </row>
        <row r="119">
          <cell r="AG119" t="str">
            <v>Franklin St &amp; Lake St</v>
          </cell>
          <cell r="AH119">
            <v>615</v>
          </cell>
          <cell r="AI119">
            <v>10.951701388847141</v>
          </cell>
        </row>
        <row r="120">
          <cell r="AG120" t="str">
            <v>Clinton St &amp; Lake St</v>
          </cell>
          <cell r="AH120">
            <v>613</v>
          </cell>
          <cell r="AI120">
            <v>6.8928935185467708</v>
          </cell>
        </row>
        <row r="121">
          <cell r="AG121" t="str">
            <v>Ritchie Ct &amp; Banks St</v>
          </cell>
          <cell r="AH121">
            <v>612</v>
          </cell>
          <cell r="AI121">
            <v>8.1412731481323135</v>
          </cell>
        </row>
        <row r="122">
          <cell r="AG122" t="str">
            <v>Field Blvd &amp; South Water St</v>
          </cell>
          <cell r="AH122">
            <v>612</v>
          </cell>
          <cell r="AI122">
            <v>23.51973379636911</v>
          </cell>
        </row>
        <row r="123">
          <cell r="AG123" t="str">
            <v>Mies van der Rohe Way &amp; Chicago Ave</v>
          </cell>
          <cell r="AH123">
            <v>609</v>
          </cell>
          <cell r="AI123">
            <v>21.01341435170616</v>
          </cell>
        </row>
        <row r="124">
          <cell r="AG124" t="str">
            <v>Michigan Ave &amp; 14th St</v>
          </cell>
          <cell r="AH124">
            <v>606</v>
          </cell>
          <cell r="AI124">
            <v>15.288425925966294</v>
          </cell>
        </row>
        <row r="125">
          <cell r="AG125" t="str">
            <v>State St &amp; Pearson St</v>
          </cell>
          <cell r="AH125">
            <v>599</v>
          </cell>
          <cell r="AI125">
            <v>8.4351041668123798</v>
          </cell>
        </row>
        <row r="126">
          <cell r="AG126" t="str">
            <v>Michigan Ave &amp; Ida B Wells Dr</v>
          </cell>
          <cell r="AH126">
            <v>589</v>
          </cell>
          <cell r="AI126">
            <v>23.992488425974443</v>
          </cell>
        </row>
        <row r="127">
          <cell r="AG127" t="str">
            <v>Greenview Ave &amp; Fullerton Ave</v>
          </cell>
          <cell r="AH127">
            <v>588</v>
          </cell>
          <cell r="AI127">
            <v>7.2514930555043975</v>
          </cell>
        </row>
        <row r="128">
          <cell r="AG128" t="str">
            <v>Wentworth Ave &amp; Cermak Rd</v>
          </cell>
          <cell r="AH128">
            <v>585</v>
          </cell>
          <cell r="AI128">
            <v>15.004398148223117</v>
          </cell>
        </row>
        <row r="129">
          <cell r="AG129" t="str">
            <v>Burling St &amp; Diversey Pkwy</v>
          </cell>
          <cell r="AH129">
            <v>584</v>
          </cell>
          <cell r="AI129">
            <v>8.3756365741282934</v>
          </cell>
        </row>
        <row r="130">
          <cell r="AG130" t="str">
            <v>Southport Ave &amp; Belmont Ave</v>
          </cell>
          <cell r="AH130">
            <v>578</v>
          </cell>
          <cell r="AI130">
            <v>6.1779745370877208</v>
          </cell>
        </row>
        <row r="131">
          <cell r="AG131" t="str">
            <v>Racine Ave &amp; Fullerton Ave</v>
          </cell>
          <cell r="AH131">
            <v>577</v>
          </cell>
          <cell r="AI131">
            <v>7.5510995369331795</v>
          </cell>
        </row>
        <row r="132">
          <cell r="AG132" t="str">
            <v>Sheridan Rd &amp; Montrose Ave</v>
          </cell>
          <cell r="AH132">
            <v>577</v>
          </cell>
          <cell r="AI132">
            <v>7.5672685184836155</v>
          </cell>
        </row>
        <row r="133">
          <cell r="AG133" t="str">
            <v>Damen Ave &amp; Chicago Ave</v>
          </cell>
          <cell r="AH133">
            <v>574</v>
          </cell>
          <cell r="AI133">
            <v>6.5991898147694883</v>
          </cell>
        </row>
        <row r="134">
          <cell r="AG134" t="str">
            <v>Ogden Ave &amp; Chicago Ave</v>
          </cell>
          <cell r="AH134">
            <v>573</v>
          </cell>
          <cell r="AI134">
            <v>7.0109375000320142</v>
          </cell>
        </row>
        <row r="135">
          <cell r="AG135" t="str">
            <v>Clark St &amp; Winnemac Ave</v>
          </cell>
          <cell r="AH135">
            <v>573</v>
          </cell>
          <cell r="AI135">
            <v>10.192847222257114</v>
          </cell>
        </row>
        <row r="136">
          <cell r="AG136" t="str">
            <v>Southport Ave &amp; Wellington Ave</v>
          </cell>
          <cell r="AH136">
            <v>571</v>
          </cell>
          <cell r="AI136">
            <v>6.0020486110297497</v>
          </cell>
        </row>
        <row r="137">
          <cell r="AG137" t="str">
            <v>Milwaukee Ave &amp; Wabansia Ave</v>
          </cell>
          <cell r="AH137">
            <v>570</v>
          </cell>
          <cell r="AI137">
            <v>9.799421296287619</v>
          </cell>
        </row>
        <row r="138">
          <cell r="AG138" t="str">
            <v>Wells St &amp; Polk St</v>
          </cell>
          <cell r="AH138">
            <v>565</v>
          </cell>
          <cell r="AI138">
            <v>9.2774884259270038</v>
          </cell>
        </row>
        <row r="139">
          <cell r="AG139" t="str">
            <v>Clinton St &amp; Washington Blvd</v>
          </cell>
          <cell r="AH139">
            <v>564</v>
          </cell>
          <cell r="AI139">
            <v>10.134942129545379</v>
          </cell>
        </row>
        <row r="140">
          <cell r="AG140" t="str">
            <v>Wabash Ave &amp; Adams St</v>
          </cell>
          <cell r="AH140">
            <v>557</v>
          </cell>
          <cell r="AI140">
            <v>30.565856481538503</v>
          </cell>
        </row>
        <row r="141">
          <cell r="AG141" t="str">
            <v>Sheffield Ave &amp; Kingsbury St</v>
          </cell>
          <cell r="AH141">
            <v>550</v>
          </cell>
          <cell r="AI141">
            <v>7.5967129629207193</v>
          </cell>
        </row>
        <row r="142">
          <cell r="AG142" t="str">
            <v>Daley Center Plaza</v>
          </cell>
          <cell r="AH142">
            <v>548</v>
          </cell>
          <cell r="AI142">
            <v>7.6915625000110595</v>
          </cell>
        </row>
        <row r="143">
          <cell r="AG143" t="str">
            <v>Pine Grove Ave &amp; Irving Park Rd</v>
          </cell>
          <cell r="AH143">
            <v>544</v>
          </cell>
          <cell r="AI143">
            <v>7.8786342592575238</v>
          </cell>
        </row>
        <row r="144">
          <cell r="AG144" t="str">
            <v>Franklin St &amp; Chicago Ave</v>
          </cell>
          <cell r="AH144">
            <v>542</v>
          </cell>
          <cell r="AI144">
            <v>8.0803935184158036</v>
          </cell>
        </row>
        <row r="145">
          <cell r="AG145" t="str">
            <v>Franklin St &amp; Monroe St</v>
          </cell>
          <cell r="AH145">
            <v>542</v>
          </cell>
          <cell r="AI145">
            <v>9.4770254629038391</v>
          </cell>
        </row>
        <row r="146">
          <cell r="AG146" t="str">
            <v>Damen Ave &amp; Division St</v>
          </cell>
          <cell r="AH146">
            <v>539</v>
          </cell>
          <cell r="AI146">
            <v>8.4152083334192866</v>
          </cell>
        </row>
        <row r="147">
          <cell r="AG147" t="str">
            <v>Peoria St &amp; Jackson Blvd</v>
          </cell>
          <cell r="AH147">
            <v>531</v>
          </cell>
          <cell r="AI147">
            <v>9.0309027777475421</v>
          </cell>
        </row>
        <row r="148">
          <cell r="AG148" t="str">
            <v>Montrose Harbor</v>
          </cell>
          <cell r="AH148">
            <v>531</v>
          </cell>
          <cell r="AI148">
            <v>15.131504629564006</v>
          </cell>
        </row>
        <row r="149">
          <cell r="AG149" t="str">
            <v>Sheffield Ave &amp; Willow St</v>
          </cell>
          <cell r="AH149">
            <v>522</v>
          </cell>
          <cell r="AI149">
            <v>7.2086574072673102</v>
          </cell>
        </row>
        <row r="150">
          <cell r="AG150" t="str">
            <v>Sheridan Rd &amp; Irving Park Rd</v>
          </cell>
          <cell r="AH150">
            <v>521</v>
          </cell>
          <cell r="AI150">
            <v>7.1737962963306927</v>
          </cell>
        </row>
        <row r="151">
          <cell r="AG151" t="str">
            <v>Western Ave &amp; Winnebago Ave</v>
          </cell>
          <cell r="AH151">
            <v>520</v>
          </cell>
          <cell r="AI151">
            <v>6.8250578703809879</v>
          </cell>
        </row>
        <row r="152">
          <cell r="AG152" t="str">
            <v>Ashland Ave &amp; Blackhawk St</v>
          </cell>
          <cell r="AH152">
            <v>506</v>
          </cell>
          <cell r="AI152">
            <v>5.7655787038238486</v>
          </cell>
        </row>
        <row r="153">
          <cell r="AG153" t="str">
            <v>State St &amp; Harrison St</v>
          </cell>
          <cell r="AH153">
            <v>506</v>
          </cell>
          <cell r="AI153">
            <v>12.371261573949596</v>
          </cell>
        </row>
        <row r="154">
          <cell r="AG154" t="str">
            <v>Desplaines St &amp; Randolph St</v>
          </cell>
          <cell r="AH154">
            <v>504</v>
          </cell>
          <cell r="AI154">
            <v>10.104849537114205</v>
          </cell>
        </row>
        <row r="155">
          <cell r="AG155" t="str">
            <v>Franklin St &amp; Adams St (Temp)</v>
          </cell>
          <cell r="AH155">
            <v>499</v>
          </cell>
          <cell r="AI155">
            <v>10.171620370238088</v>
          </cell>
        </row>
        <row r="156">
          <cell r="AG156" t="str">
            <v>State St &amp; Van Buren St</v>
          </cell>
          <cell r="AH156">
            <v>499</v>
          </cell>
          <cell r="AI156">
            <v>11.129432870322489</v>
          </cell>
        </row>
        <row r="157">
          <cell r="AG157" t="str">
            <v>Lincoln Ave &amp; Roscoe St</v>
          </cell>
          <cell r="AH157">
            <v>486</v>
          </cell>
          <cell r="AI157">
            <v>5.5526967592886649</v>
          </cell>
        </row>
        <row r="158">
          <cell r="AG158" t="str">
            <v>Shore Dr &amp; 55th St</v>
          </cell>
          <cell r="AH158">
            <v>478</v>
          </cell>
          <cell r="AI158">
            <v>9.6222685184839065</v>
          </cell>
        </row>
        <row r="159">
          <cell r="AG159" t="str">
            <v>Clarendon Ave &amp; Gordon Ter</v>
          </cell>
          <cell r="AH159">
            <v>475</v>
          </cell>
          <cell r="AI159">
            <v>6.3308680556583568</v>
          </cell>
        </row>
        <row r="160">
          <cell r="AG160" t="str">
            <v>Rush St &amp; Hubbard St</v>
          </cell>
          <cell r="AH160">
            <v>474</v>
          </cell>
          <cell r="AI160">
            <v>10.871087962994352</v>
          </cell>
        </row>
        <row r="161">
          <cell r="AG161" t="str">
            <v>Dearborn St &amp; Van Buren St</v>
          </cell>
          <cell r="AH161">
            <v>474</v>
          </cell>
          <cell r="AI161">
            <v>22.496562500040454</v>
          </cell>
        </row>
        <row r="162">
          <cell r="AG162" t="str">
            <v>Clinton St &amp; Jackson Blvd</v>
          </cell>
          <cell r="AH162">
            <v>473</v>
          </cell>
          <cell r="AI162">
            <v>6.2645138888910878</v>
          </cell>
        </row>
        <row r="163">
          <cell r="AG163" t="str">
            <v>Burnham Harbor</v>
          </cell>
          <cell r="AH163">
            <v>473</v>
          </cell>
          <cell r="AI163">
            <v>11.864467592633446</v>
          </cell>
        </row>
        <row r="164">
          <cell r="AG164" t="str">
            <v>Sedgwick St &amp; Huron St</v>
          </cell>
          <cell r="AH164">
            <v>462</v>
          </cell>
          <cell r="AI164">
            <v>13.494780092623841</v>
          </cell>
        </row>
        <row r="165">
          <cell r="AG165" t="str">
            <v>Orleans St &amp; Chestnut St (NEXT Apts)</v>
          </cell>
          <cell r="AH165">
            <v>460</v>
          </cell>
          <cell r="AI165">
            <v>5.9193171295337379</v>
          </cell>
        </row>
        <row r="166">
          <cell r="AG166" t="str">
            <v>Clark St &amp; Berwyn Ave</v>
          </cell>
          <cell r="AH166">
            <v>458</v>
          </cell>
          <cell r="AI166">
            <v>11.192754629606497</v>
          </cell>
        </row>
        <row r="167">
          <cell r="AG167" t="str">
            <v>Delano Ct &amp; Roosevelt Rd</v>
          </cell>
          <cell r="AH167">
            <v>455</v>
          </cell>
          <cell r="AI167">
            <v>6.9517592592746951</v>
          </cell>
        </row>
        <row r="168">
          <cell r="AG168" t="str">
            <v>Lakefront Trail &amp; Bryn Mawr Ave</v>
          </cell>
          <cell r="AH168">
            <v>454</v>
          </cell>
          <cell r="AI168">
            <v>12.266157407313585</v>
          </cell>
        </row>
        <row r="169">
          <cell r="AG169" t="str">
            <v>Larrabee St &amp; Kingsbury St</v>
          </cell>
          <cell r="AH169">
            <v>450</v>
          </cell>
          <cell r="AI169">
            <v>4.3185648148646578</v>
          </cell>
        </row>
        <row r="170">
          <cell r="AG170" t="str">
            <v>Larrabee St &amp; Armitage Ave</v>
          </cell>
          <cell r="AH170">
            <v>450</v>
          </cell>
          <cell r="AI170">
            <v>5.9662268518586643</v>
          </cell>
        </row>
        <row r="171">
          <cell r="AG171" t="str">
            <v>Larrabee St &amp; Division St</v>
          </cell>
          <cell r="AH171">
            <v>449</v>
          </cell>
          <cell r="AI171">
            <v>4.2709259259136161</v>
          </cell>
        </row>
        <row r="172">
          <cell r="AG172" t="str">
            <v>Calumet Ave &amp; 18th St</v>
          </cell>
          <cell r="AH172">
            <v>447</v>
          </cell>
          <cell r="AI172">
            <v>15.419375000048603</v>
          </cell>
        </row>
        <row r="173">
          <cell r="AG173" t="str">
            <v>Halsted St &amp; Willow St</v>
          </cell>
          <cell r="AH173">
            <v>439</v>
          </cell>
          <cell r="AI173">
            <v>4.4349305555879255</v>
          </cell>
        </row>
        <row r="174">
          <cell r="AG174" t="str">
            <v>Paulina Ave &amp; North Ave</v>
          </cell>
          <cell r="AH174">
            <v>437</v>
          </cell>
          <cell r="AI174">
            <v>6.5073611110346974</v>
          </cell>
        </row>
        <row r="175">
          <cell r="AG175" t="str">
            <v>Canal St &amp; Madison St</v>
          </cell>
          <cell r="AH175">
            <v>437</v>
          </cell>
          <cell r="AI175">
            <v>15.537256944393448</v>
          </cell>
        </row>
        <row r="176">
          <cell r="AG176" t="str">
            <v>Carpenter St &amp; Huron St</v>
          </cell>
          <cell r="AH176">
            <v>435</v>
          </cell>
          <cell r="AI176">
            <v>3.9370601851405809</v>
          </cell>
        </row>
        <row r="177">
          <cell r="AG177" t="str">
            <v>Sheridan Rd &amp; Noyes St (NU)</v>
          </cell>
          <cell r="AH177">
            <v>434</v>
          </cell>
          <cell r="AI177">
            <v>6.9518287036480615</v>
          </cell>
        </row>
        <row r="178">
          <cell r="AG178" t="str">
            <v>Ravenswood Ave &amp; Lawrence Ave</v>
          </cell>
          <cell r="AH178">
            <v>433</v>
          </cell>
          <cell r="AI178">
            <v>6.4063773147718166</v>
          </cell>
        </row>
        <row r="179">
          <cell r="AG179" t="str">
            <v>Desplaines St &amp; Jackson Blvd</v>
          </cell>
          <cell r="AH179">
            <v>430</v>
          </cell>
          <cell r="AI179">
            <v>6.2200115740924957</v>
          </cell>
        </row>
        <row r="180">
          <cell r="AG180" t="str">
            <v>900 W Harrison St</v>
          </cell>
          <cell r="AH180">
            <v>428</v>
          </cell>
          <cell r="AI180">
            <v>13.319270833220799</v>
          </cell>
        </row>
        <row r="181">
          <cell r="AG181" t="str">
            <v>Clifton Ave &amp; Armitage Ave</v>
          </cell>
          <cell r="AH181">
            <v>427</v>
          </cell>
          <cell r="AI181">
            <v>3.9860879629122792</v>
          </cell>
        </row>
        <row r="182">
          <cell r="AG182" t="str">
            <v>Aberdeen St &amp; Jackson Blvd</v>
          </cell>
          <cell r="AH182">
            <v>427</v>
          </cell>
          <cell r="AI182">
            <v>6.5915277777385199</v>
          </cell>
        </row>
        <row r="183">
          <cell r="AG183" t="str">
            <v>Lincoln Ave &amp; Belmont Ave</v>
          </cell>
          <cell r="AH183">
            <v>426</v>
          </cell>
          <cell r="AI183">
            <v>6.9798495370341698</v>
          </cell>
        </row>
        <row r="184">
          <cell r="AG184" t="str">
            <v>Clarendon Ave &amp; Junior Ter</v>
          </cell>
          <cell r="AH184">
            <v>423</v>
          </cell>
          <cell r="AI184">
            <v>5.669328703712381</v>
          </cell>
        </row>
        <row r="185">
          <cell r="AG185" t="str">
            <v>Western Ave &amp; Walton St</v>
          </cell>
          <cell r="AH185">
            <v>423</v>
          </cell>
          <cell r="AI185">
            <v>5.7398842592228903</v>
          </cell>
        </row>
        <row r="186">
          <cell r="AG186" t="str">
            <v>Eckhart Park</v>
          </cell>
          <cell r="AH186">
            <v>421</v>
          </cell>
          <cell r="AI186">
            <v>4.681412036959955</v>
          </cell>
        </row>
        <row r="187">
          <cell r="AG187" t="str">
            <v>Southport Ave &amp; Clybourn Ave</v>
          </cell>
          <cell r="AH187">
            <v>417</v>
          </cell>
          <cell r="AI187">
            <v>8.2909375000162981</v>
          </cell>
        </row>
        <row r="188">
          <cell r="AG188" t="str">
            <v>Clinton St &amp; Roosevelt Rd</v>
          </cell>
          <cell r="AH188">
            <v>415</v>
          </cell>
          <cell r="AI188">
            <v>18.789143518493802</v>
          </cell>
        </row>
        <row r="189">
          <cell r="AG189" t="str">
            <v>Broadway &amp; Wilson - Truman College Vaccination Site</v>
          </cell>
          <cell r="AH189">
            <v>413</v>
          </cell>
          <cell r="AI189">
            <v>5.7239583334594499</v>
          </cell>
        </row>
        <row r="190">
          <cell r="AG190" t="str">
            <v>Michigan Ave &amp; 18th St</v>
          </cell>
          <cell r="AH190">
            <v>404</v>
          </cell>
          <cell r="AI190">
            <v>10.601909722186974</v>
          </cell>
        </row>
        <row r="191">
          <cell r="AG191" t="str">
            <v>Aberdeen St &amp; Monroe St</v>
          </cell>
          <cell r="AH191">
            <v>403</v>
          </cell>
          <cell r="AI191">
            <v>5.9803703704237705</v>
          </cell>
        </row>
        <row r="192">
          <cell r="AG192" t="str">
            <v>Sangamon St &amp; Washington Blvd</v>
          </cell>
          <cell r="AH192">
            <v>401</v>
          </cell>
          <cell r="AI192">
            <v>4.8525231481035007</v>
          </cell>
        </row>
        <row r="193">
          <cell r="AG193" t="str">
            <v>Orleans St &amp; Hubbard St</v>
          </cell>
          <cell r="AH193">
            <v>400</v>
          </cell>
          <cell r="AI193">
            <v>7.3364004630493582</v>
          </cell>
        </row>
        <row r="194">
          <cell r="AG194" t="str">
            <v>LaSalle St &amp; Washington St</v>
          </cell>
          <cell r="AH194">
            <v>394</v>
          </cell>
          <cell r="AI194">
            <v>12.426238425818156</v>
          </cell>
        </row>
        <row r="195">
          <cell r="AG195" t="str">
            <v>Woodlawn Ave &amp; 55th St</v>
          </cell>
          <cell r="AH195">
            <v>394</v>
          </cell>
          <cell r="AI195">
            <v>13.03193287038448</v>
          </cell>
        </row>
        <row r="196">
          <cell r="AG196" t="str">
            <v>Logan Blvd &amp; Elston Ave</v>
          </cell>
          <cell r="AH196">
            <v>393</v>
          </cell>
          <cell r="AI196">
            <v>17.689571759321552</v>
          </cell>
        </row>
        <row r="197">
          <cell r="AG197" t="str">
            <v>Dearborn St &amp; Adams St</v>
          </cell>
          <cell r="AH197">
            <v>388</v>
          </cell>
          <cell r="AI197">
            <v>7.8506018517146003</v>
          </cell>
        </row>
        <row r="198">
          <cell r="AG198" t="str">
            <v>Ogden Ave &amp; Race Ave</v>
          </cell>
          <cell r="AH198">
            <v>387</v>
          </cell>
          <cell r="AI198">
            <v>4.7200115739178727</v>
          </cell>
        </row>
        <row r="199">
          <cell r="AG199" t="str">
            <v>Elston Ave &amp; Cortland St</v>
          </cell>
          <cell r="AH199">
            <v>386</v>
          </cell>
          <cell r="AI199">
            <v>5.3112615740537876</v>
          </cell>
        </row>
        <row r="200">
          <cell r="AG200" t="str">
            <v>Calumet Ave &amp; 21st St</v>
          </cell>
          <cell r="AH200">
            <v>379</v>
          </cell>
          <cell r="AI200">
            <v>8.9186342593093286</v>
          </cell>
        </row>
        <row r="201">
          <cell r="AG201" t="str">
            <v>Racine Ave &amp; 18th St</v>
          </cell>
          <cell r="AH201">
            <v>365</v>
          </cell>
          <cell r="AI201">
            <v>6.9461921295660431</v>
          </cell>
        </row>
        <row r="202">
          <cell r="AG202" t="str">
            <v>Wells St &amp; Walton St</v>
          </cell>
          <cell r="AH202">
            <v>363</v>
          </cell>
          <cell r="AI202">
            <v>4.1801620369806187</v>
          </cell>
        </row>
        <row r="203">
          <cell r="AG203" t="str">
            <v>Ashland Ave &amp; Chicago Ave</v>
          </cell>
          <cell r="AH203">
            <v>361</v>
          </cell>
          <cell r="AI203">
            <v>4.5717939814712736</v>
          </cell>
        </row>
        <row r="204">
          <cell r="AG204" t="str">
            <v>Western Ave &amp; Division St</v>
          </cell>
          <cell r="AH204">
            <v>361</v>
          </cell>
          <cell r="AI204">
            <v>5.5469097222667187</v>
          </cell>
        </row>
        <row r="205">
          <cell r="AG205" t="str">
            <v>Damen Ave &amp; Charleston St</v>
          </cell>
          <cell r="AH205">
            <v>360</v>
          </cell>
          <cell r="AI205">
            <v>4.665254629770061</v>
          </cell>
        </row>
        <row r="206">
          <cell r="AG206" t="str">
            <v>Ashland Ave &amp; Grace St</v>
          </cell>
          <cell r="AH206">
            <v>357</v>
          </cell>
          <cell r="AI206">
            <v>4.0613310185362934</v>
          </cell>
        </row>
        <row r="207">
          <cell r="AG207" t="str">
            <v>Clark St &amp; Leland Ave</v>
          </cell>
          <cell r="AH207">
            <v>353</v>
          </cell>
          <cell r="AI207">
            <v>6.6217476852398249</v>
          </cell>
        </row>
        <row r="208">
          <cell r="AG208" t="str">
            <v>Leavitt St &amp; North Ave</v>
          </cell>
          <cell r="AH208">
            <v>352</v>
          </cell>
          <cell r="AI208">
            <v>4.4747569444443798</v>
          </cell>
        </row>
        <row r="209">
          <cell r="AG209" t="str">
            <v>Fairbanks St &amp; Superior St</v>
          </cell>
          <cell r="AH209">
            <v>352</v>
          </cell>
          <cell r="AI209">
            <v>9.290439814736601</v>
          </cell>
        </row>
        <row r="210">
          <cell r="AG210" t="str">
            <v>Walsh Park</v>
          </cell>
          <cell r="AH210">
            <v>350</v>
          </cell>
          <cell r="AI210">
            <v>6.2978819444906549</v>
          </cell>
        </row>
        <row r="211">
          <cell r="AG211" t="str">
            <v>Blue Island Ave &amp; 18th St</v>
          </cell>
          <cell r="AH211">
            <v>350</v>
          </cell>
          <cell r="AI211">
            <v>19.17648148151784</v>
          </cell>
        </row>
        <row r="212">
          <cell r="AG212" t="str">
            <v>Halsted St &amp; Maxwell St</v>
          </cell>
          <cell r="AH212">
            <v>347</v>
          </cell>
          <cell r="AI212">
            <v>4.6341550925499178</v>
          </cell>
        </row>
        <row r="213">
          <cell r="AG213" t="str">
            <v>Ashland Ave &amp; Wrightwood Ave</v>
          </cell>
          <cell r="AH213">
            <v>346</v>
          </cell>
          <cell r="AI213">
            <v>12.502175925961637</v>
          </cell>
        </row>
        <row r="214">
          <cell r="AG214" t="str">
            <v>Greenview Ave &amp; Diversey Pkwy</v>
          </cell>
          <cell r="AH214">
            <v>345</v>
          </cell>
          <cell r="AI214">
            <v>4.4790393517978373</v>
          </cell>
        </row>
        <row r="215">
          <cell r="AG215" t="str">
            <v>Noble St &amp; Milwaukee Ave</v>
          </cell>
          <cell r="AH215">
            <v>343</v>
          </cell>
          <cell r="AI215">
            <v>4.531157407356659</v>
          </cell>
        </row>
        <row r="216">
          <cell r="AG216" t="str">
            <v>Cannon Dr &amp; Fullerton Ave</v>
          </cell>
          <cell r="AH216">
            <v>343</v>
          </cell>
          <cell r="AI216">
            <v>9.3292013890095404</v>
          </cell>
        </row>
        <row r="217">
          <cell r="AG217" t="str">
            <v>Chicago Ave &amp; Sheridan Rd</v>
          </cell>
          <cell r="AH217">
            <v>342</v>
          </cell>
          <cell r="AI217">
            <v>6.0511805556088802</v>
          </cell>
        </row>
        <row r="218">
          <cell r="AG218" t="str">
            <v>Racine Ave &amp; Wrightwood Ave</v>
          </cell>
          <cell r="AH218">
            <v>340</v>
          </cell>
          <cell r="AI218">
            <v>4.3435995370455203</v>
          </cell>
        </row>
        <row r="219">
          <cell r="AG219" t="str">
            <v>Aberdeen St &amp; Randolph St</v>
          </cell>
          <cell r="AH219">
            <v>340</v>
          </cell>
          <cell r="AI219">
            <v>4.9357523148937616</v>
          </cell>
        </row>
        <row r="220">
          <cell r="AG220" t="str">
            <v>Lake Park Ave &amp; 53rd St</v>
          </cell>
          <cell r="AH220">
            <v>339</v>
          </cell>
          <cell r="AI220">
            <v>6.8507986111799255</v>
          </cell>
        </row>
        <row r="221">
          <cell r="AG221" t="str">
            <v>Wabash Ave &amp; 16th St</v>
          </cell>
          <cell r="AH221">
            <v>333</v>
          </cell>
          <cell r="AI221">
            <v>15.446562500022992</v>
          </cell>
        </row>
        <row r="222">
          <cell r="AG222" t="str">
            <v>Sheridan Rd &amp; Buena Ave</v>
          </cell>
          <cell r="AH222">
            <v>332</v>
          </cell>
          <cell r="AI222">
            <v>3.9902546295925276</v>
          </cell>
        </row>
        <row r="223">
          <cell r="AG223" t="str">
            <v>LaSalle St &amp; Jackson Blvd</v>
          </cell>
          <cell r="AH223">
            <v>331</v>
          </cell>
          <cell r="AI223">
            <v>6.7592939814712736</v>
          </cell>
        </row>
        <row r="224">
          <cell r="AG224" t="str">
            <v>Broadway &amp; Argyle St</v>
          </cell>
          <cell r="AH224">
            <v>326</v>
          </cell>
          <cell r="AI224">
            <v>5.1062962963114842</v>
          </cell>
        </row>
        <row r="225">
          <cell r="AG225" t="str">
            <v>Loomis St &amp; Lexington St</v>
          </cell>
          <cell r="AH225">
            <v>325</v>
          </cell>
          <cell r="AI225">
            <v>4.4130324073921656</v>
          </cell>
        </row>
        <row r="226">
          <cell r="AG226" t="str">
            <v>Ada St &amp; Washington Blvd</v>
          </cell>
          <cell r="AH226">
            <v>320</v>
          </cell>
          <cell r="AI226">
            <v>3.891724536944821</v>
          </cell>
        </row>
        <row r="227">
          <cell r="AG227" t="str">
            <v>Cornell Ave &amp; Hyde Park Blvd</v>
          </cell>
          <cell r="AH227">
            <v>317</v>
          </cell>
          <cell r="AI227">
            <v>6.507986111108039</v>
          </cell>
        </row>
        <row r="228">
          <cell r="AG228" t="str">
            <v>Halsted St &amp; Polk St</v>
          </cell>
          <cell r="AH228">
            <v>316</v>
          </cell>
          <cell r="AI228">
            <v>4.8787268519299687</v>
          </cell>
        </row>
        <row r="229">
          <cell r="AG229" t="str">
            <v>Clark St &amp; Bryn Mawr Ave</v>
          </cell>
          <cell r="AH229">
            <v>315</v>
          </cell>
          <cell r="AI229">
            <v>4.4688194442933309</v>
          </cell>
        </row>
        <row r="230">
          <cell r="AG230" t="str">
            <v>Damen Ave &amp; Thomas St (Augusta Blvd)</v>
          </cell>
          <cell r="AH230">
            <v>313</v>
          </cell>
          <cell r="AI230">
            <v>3.4588425926558557</v>
          </cell>
        </row>
        <row r="231">
          <cell r="AG231" t="str">
            <v>Campbell Ave &amp; North Ave</v>
          </cell>
          <cell r="AH231">
            <v>313</v>
          </cell>
          <cell r="AI231">
            <v>5.1520717593011796</v>
          </cell>
        </row>
        <row r="232">
          <cell r="AG232" t="str">
            <v>Ashland Ave &amp; Lake St</v>
          </cell>
          <cell r="AH232">
            <v>312</v>
          </cell>
          <cell r="AI232">
            <v>2.7321412037636037</v>
          </cell>
        </row>
        <row r="233">
          <cell r="AG233" t="str">
            <v>Wacker Dr &amp; Washington St</v>
          </cell>
          <cell r="AH233">
            <v>309</v>
          </cell>
          <cell r="AI233">
            <v>5.7775462963691098</v>
          </cell>
        </row>
        <row r="234">
          <cell r="AG234" t="str">
            <v>Museum of Science and Industry</v>
          </cell>
          <cell r="AH234">
            <v>308</v>
          </cell>
          <cell r="AI234">
            <v>9.8328587962678284</v>
          </cell>
        </row>
        <row r="235">
          <cell r="AG235" t="str">
            <v>N Green St &amp; W Lake St</v>
          </cell>
          <cell r="AH235">
            <v>306</v>
          </cell>
          <cell r="AI235">
            <v>4.5857523148006294</v>
          </cell>
        </row>
        <row r="236">
          <cell r="AG236" t="str">
            <v>May St &amp; Taylor St</v>
          </cell>
          <cell r="AH236">
            <v>306</v>
          </cell>
          <cell r="AI236">
            <v>5.4826620371241006</v>
          </cell>
        </row>
        <row r="237">
          <cell r="AG237" t="str">
            <v>Canal St &amp; Monroe St</v>
          </cell>
          <cell r="AH237">
            <v>304</v>
          </cell>
          <cell r="AI237">
            <v>3.8003703704380314</v>
          </cell>
        </row>
        <row r="238">
          <cell r="AG238" t="str">
            <v>Winthrop Ave &amp; Lawrence Ave</v>
          </cell>
          <cell r="AH238">
            <v>304</v>
          </cell>
          <cell r="AI238">
            <v>3.9776157405576669</v>
          </cell>
        </row>
        <row r="239">
          <cell r="AG239" t="str">
            <v>Canal St &amp; Taylor St</v>
          </cell>
          <cell r="AH239">
            <v>300</v>
          </cell>
          <cell r="AI239">
            <v>8.3049652778645395</v>
          </cell>
        </row>
        <row r="240">
          <cell r="AG240" t="str">
            <v>Broadway &amp; Berwyn Ave</v>
          </cell>
          <cell r="AH240">
            <v>299</v>
          </cell>
          <cell r="AI240">
            <v>6.208321759258979</v>
          </cell>
        </row>
        <row r="241">
          <cell r="AG241" t="str">
            <v>Broadway &amp; Granville Ave</v>
          </cell>
          <cell r="AH241">
            <v>288</v>
          </cell>
          <cell r="AI241">
            <v>7.9983680554942111</v>
          </cell>
        </row>
        <row r="242">
          <cell r="AG242" t="str">
            <v>Benson Ave &amp; Church St</v>
          </cell>
          <cell r="AH242">
            <v>287</v>
          </cell>
          <cell r="AI242">
            <v>5.5241898147869506</v>
          </cell>
        </row>
        <row r="243">
          <cell r="AG243" t="str">
            <v>Lakefront Trail &amp; Wilson Ave</v>
          </cell>
          <cell r="AH243">
            <v>287</v>
          </cell>
          <cell r="AI243">
            <v>8.1590509259258397</v>
          </cell>
        </row>
        <row r="244">
          <cell r="AG244" t="str">
            <v>LaSalle St &amp; Adams St</v>
          </cell>
          <cell r="AH244">
            <v>285</v>
          </cell>
          <cell r="AI244">
            <v>5.1487615740843466</v>
          </cell>
        </row>
        <row r="245">
          <cell r="AG245" t="str">
            <v>Marine Dr &amp; Ainslie St</v>
          </cell>
          <cell r="AH245">
            <v>284</v>
          </cell>
          <cell r="AI245">
            <v>6.328946759327664</v>
          </cell>
        </row>
        <row r="246">
          <cell r="AG246" t="str">
            <v>Southport Ave &amp; Irving Park Rd</v>
          </cell>
          <cell r="AH246">
            <v>281</v>
          </cell>
          <cell r="AI246">
            <v>2.9719444444417604</v>
          </cell>
        </row>
        <row r="247">
          <cell r="AG247" t="str">
            <v>Lake Park Ave &amp; 56th St</v>
          </cell>
          <cell r="AH247">
            <v>281</v>
          </cell>
          <cell r="AI247">
            <v>4.9014699074541568</v>
          </cell>
        </row>
        <row r="248">
          <cell r="AG248" t="str">
            <v>Humboldt Blvd &amp; Armitage Ave</v>
          </cell>
          <cell r="AH248">
            <v>276</v>
          </cell>
          <cell r="AI248">
            <v>6.1887615740633919</v>
          </cell>
        </row>
        <row r="249">
          <cell r="AG249" t="str">
            <v>California Ave &amp; Cortez St</v>
          </cell>
          <cell r="AH249">
            <v>274</v>
          </cell>
          <cell r="AI249">
            <v>2.7572453704269719</v>
          </cell>
        </row>
        <row r="250">
          <cell r="AG250" t="str">
            <v>Seeley Ave &amp; Roscoe St</v>
          </cell>
          <cell r="AH250">
            <v>274</v>
          </cell>
          <cell r="AI250">
            <v>3.4620138888349175</v>
          </cell>
        </row>
        <row r="251">
          <cell r="AG251" t="str">
            <v>Financial Pl &amp; Ida B Wells Dr</v>
          </cell>
          <cell r="AH251">
            <v>273</v>
          </cell>
          <cell r="AI251">
            <v>3.9118287036544643</v>
          </cell>
        </row>
        <row r="252">
          <cell r="AG252" t="str">
            <v>Leavitt St &amp; Armitage Ave</v>
          </cell>
          <cell r="AH252">
            <v>273</v>
          </cell>
          <cell r="AI252">
            <v>13.441423611118807</v>
          </cell>
        </row>
        <row r="253">
          <cell r="AG253" t="str">
            <v>Clark St &amp; 9th St (AMLI)</v>
          </cell>
          <cell r="AH253">
            <v>272</v>
          </cell>
          <cell r="AI253">
            <v>3.7416898148730979</v>
          </cell>
        </row>
        <row r="254">
          <cell r="AG254" t="str">
            <v>Jefferson St &amp; Monroe St</v>
          </cell>
          <cell r="AH254">
            <v>272</v>
          </cell>
          <cell r="AI254">
            <v>4.4190046295843786</v>
          </cell>
        </row>
        <row r="255">
          <cell r="AG255" t="str">
            <v>Sedgwick St &amp; Schiller St</v>
          </cell>
          <cell r="AH255">
            <v>270</v>
          </cell>
          <cell r="AI255">
            <v>3.4490740741748596</v>
          </cell>
        </row>
        <row r="256">
          <cell r="AG256" t="str">
            <v>Larrabee St &amp; North Ave</v>
          </cell>
          <cell r="AH256">
            <v>269</v>
          </cell>
          <cell r="AI256">
            <v>2.7961111111799255</v>
          </cell>
        </row>
        <row r="257">
          <cell r="AG257" t="str">
            <v>Ashland Ave &amp; Augusta Blvd</v>
          </cell>
          <cell r="AH257">
            <v>266</v>
          </cell>
          <cell r="AI257">
            <v>2.8107175926488708</v>
          </cell>
        </row>
        <row r="258">
          <cell r="AG258" t="str">
            <v>Morgan St &amp; Polk St</v>
          </cell>
          <cell r="AH258">
            <v>266</v>
          </cell>
          <cell r="AI258">
            <v>3.2150694444353576</v>
          </cell>
        </row>
        <row r="259">
          <cell r="AG259" t="str">
            <v>Larrabee St &amp; Oak St</v>
          </cell>
          <cell r="AH259">
            <v>264</v>
          </cell>
          <cell r="AI259">
            <v>2.6175462963365135</v>
          </cell>
        </row>
        <row r="260">
          <cell r="AG260" t="str">
            <v>California Ave &amp; Francis Pl (Temp)</v>
          </cell>
          <cell r="AH260">
            <v>264</v>
          </cell>
          <cell r="AI260">
            <v>5.2944560185351293</v>
          </cell>
        </row>
        <row r="261">
          <cell r="AG261" t="str">
            <v>Broadway &amp; Ridge Ave</v>
          </cell>
          <cell r="AH261">
            <v>264</v>
          </cell>
          <cell r="AI261">
            <v>6.0882638889306691</v>
          </cell>
        </row>
        <row r="262">
          <cell r="AG262" t="str">
            <v>Loomis St &amp; Jackson Blvd</v>
          </cell>
          <cell r="AH262">
            <v>261</v>
          </cell>
          <cell r="AI262">
            <v>5.1876967592470464</v>
          </cell>
        </row>
        <row r="263">
          <cell r="AG263" t="str">
            <v>Wood St &amp; Chicago Ave</v>
          </cell>
          <cell r="AH263">
            <v>259</v>
          </cell>
          <cell r="AI263">
            <v>3.0246180555477622</v>
          </cell>
        </row>
        <row r="264">
          <cell r="AG264" t="str">
            <v>Ellis Ave &amp; 58th St</v>
          </cell>
          <cell r="AH264">
            <v>258</v>
          </cell>
          <cell r="AI264">
            <v>4.6766203704246436</v>
          </cell>
        </row>
        <row r="265">
          <cell r="AG265" t="str">
            <v>Wabash Ave &amp; Cermak Rd</v>
          </cell>
          <cell r="AH265">
            <v>258</v>
          </cell>
          <cell r="AI265">
            <v>7.2992708333767951</v>
          </cell>
        </row>
        <row r="266">
          <cell r="AG266" t="str">
            <v>Racine Ave &amp; Washington Blvd</v>
          </cell>
          <cell r="AH266">
            <v>255</v>
          </cell>
          <cell r="AI266">
            <v>3.0758680555445608</v>
          </cell>
        </row>
        <row r="267">
          <cell r="AG267" t="str">
            <v>Fort Dearborn Dr &amp; 31st St</v>
          </cell>
          <cell r="AH267">
            <v>255</v>
          </cell>
          <cell r="AI267">
            <v>9.5837962963196333</v>
          </cell>
        </row>
        <row r="268">
          <cell r="AG268" t="str">
            <v>Blackstone Ave &amp; Hyde Park Blvd</v>
          </cell>
          <cell r="AH268">
            <v>254</v>
          </cell>
          <cell r="AI268">
            <v>5.7971875000366708</v>
          </cell>
        </row>
        <row r="269">
          <cell r="AG269" t="str">
            <v>Damen Ave &amp; Grand Ave</v>
          </cell>
          <cell r="AH269">
            <v>252</v>
          </cell>
          <cell r="AI269">
            <v>2.9777199074451346</v>
          </cell>
        </row>
        <row r="270">
          <cell r="AG270" t="str">
            <v>Damen Ave &amp; Wellington Ave</v>
          </cell>
          <cell r="AH270">
            <v>252</v>
          </cell>
          <cell r="AI270">
            <v>3.0661805555937462</v>
          </cell>
        </row>
        <row r="271">
          <cell r="AG271" t="str">
            <v>Clybourn Ave &amp; Division St</v>
          </cell>
          <cell r="AH271">
            <v>250</v>
          </cell>
          <cell r="AI271">
            <v>2.4935416666339734</v>
          </cell>
        </row>
        <row r="272">
          <cell r="AG272" t="str">
            <v>Clark St &amp; Montrose Ave</v>
          </cell>
          <cell r="AH272">
            <v>248</v>
          </cell>
          <cell r="AI272">
            <v>2.7480555555594037</v>
          </cell>
        </row>
        <row r="273">
          <cell r="AG273" t="str">
            <v>Spaulding Ave &amp; Armitage Ave</v>
          </cell>
          <cell r="AH273">
            <v>248</v>
          </cell>
          <cell r="AI273">
            <v>4.5551041667058598</v>
          </cell>
        </row>
        <row r="274">
          <cell r="AG274" t="str">
            <v>Broadway &amp; Thorndale Ave</v>
          </cell>
          <cell r="AH274">
            <v>244</v>
          </cell>
          <cell r="AI274">
            <v>8.0015393518551718</v>
          </cell>
        </row>
        <row r="275">
          <cell r="AG275" t="str">
            <v>Western Ave &amp; Leland Ave</v>
          </cell>
          <cell r="AH275">
            <v>243</v>
          </cell>
          <cell r="AI275">
            <v>3.1615277777818847</v>
          </cell>
        </row>
        <row r="276">
          <cell r="AG276" t="str">
            <v>Clark St &amp; Ida B Wells Dr</v>
          </cell>
          <cell r="AH276">
            <v>235</v>
          </cell>
          <cell r="AI276">
            <v>4.1725925926148193</v>
          </cell>
        </row>
        <row r="277">
          <cell r="AG277" t="str">
            <v>Sheridan Rd &amp; Loyola Ave</v>
          </cell>
          <cell r="AH277">
            <v>235</v>
          </cell>
          <cell r="AI277">
            <v>5.5967245371211902</v>
          </cell>
        </row>
        <row r="278">
          <cell r="AG278" t="str">
            <v>Stave St &amp; Armitage Ave</v>
          </cell>
          <cell r="AH278">
            <v>233</v>
          </cell>
          <cell r="AI278">
            <v>3.0131481481075753</v>
          </cell>
        </row>
        <row r="279">
          <cell r="AG279" t="str">
            <v>Clarendon Ave &amp; Leland Ave</v>
          </cell>
          <cell r="AH279">
            <v>232</v>
          </cell>
          <cell r="AI279">
            <v>4.2164814814677811</v>
          </cell>
        </row>
        <row r="280">
          <cell r="AG280" t="str">
            <v>Orleans St &amp; Elm St</v>
          </cell>
          <cell r="AH280">
            <v>229</v>
          </cell>
          <cell r="AI280">
            <v>3.1069444444947294</v>
          </cell>
        </row>
        <row r="281">
          <cell r="AG281" t="str">
            <v>Ravenswood Ave &amp; Irving Park Rd</v>
          </cell>
          <cell r="AH281">
            <v>229</v>
          </cell>
          <cell r="AI281">
            <v>3.765416666668898</v>
          </cell>
        </row>
        <row r="282">
          <cell r="AG282" t="str">
            <v>Sheridan Rd &amp; Lawrence Ave</v>
          </cell>
          <cell r="AH282">
            <v>228</v>
          </cell>
          <cell r="AI282">
            <v>3.3694212962291203</v>
          </cell>
        </row>
        <row r="283">
          <cell r="AG283" t="str">
            <v>Canal St &amp; Jackson Blvd</v>
          </cell>
          <cell r="AH283">
            <v>228</v>
          </cell>
          <cell r="AI283">
            <v>4.9308680555113824</v>
          </cell>
        </row>
        <row r="284">
          <cell r="AG284" t="str">
            <v>Lincoln Ave &amp; Belle Plaine Ave</v>
          </cell>
          <cell r="AH284">
            <v>227</v>
          </cell>
          <cell r="AI284">
            <v>2.9782986110221827</v>
          </cell>
        </row>
        <row r="285">
          <cell r="AG285" t="str">
            <v>Milwaukee Ave &amp; Rockwell St</v>
          </cell>
          <cell r="AH285">
            <v>227</v>
          </cell>
          <cell r="AI285">
            <v>3.1325578703763313</v>
          </cell>
        </row>
        <row r="286">
          <cell r="AG286" t="str">
            <v>Ashland Ave &amp; Grand Ave</v>
          </cell>
          <cell r="AH286">
            <v>227</v>
          </cell>
          <cell r="AI286">
            <v>4.1489236110865022</v>
          </cell>
        </row>
        <row r="287">
          <cell r="AG287" t="str">
            <v>California Ave &amp; Altgeld St</v>
          </cell>
          <cell r="AH287">
            <v>226</v>
          </cell>
          <cell r="AI287">
            <v>2.5839467593177687</v>
          </cell>
        </row>
        <row r="288">
          <cell r="AG288" t="str">
            <v>Albany Ave &amp; Bloomingdale Ave</v>
          </cell>
          <cell r="AH288">
            <v>226</v>
          </cell>
          <cell r="AI288">
            <v>2.977719907379651</v>
          </cell>
        </row>
        <row r="289">
          <cell r="AG289" t="str">
            <v>Damen Ave &amp; Madison St</v>
          </cell>
          <cell r="AH289">
            <v>225</v>
          </cell>
          <cell r="AI289">
            <v>3.5715972221878474</v>
          </cell>
        </row>
        <row r="290">
          <cell r="AG290" t="str">
            <v>Throop St &amp; Taylor St</v>
          </cell>
          <cell r="AH290">
            <v>221</v>
          </cell>
          <cell r="AI290">
            <v>3.2980555555186584</v>
          </cell>
        </row>
        <row r="291">
          <cell r="AG291" t="str">
            <v>Halsted St &amp; 18th St (Temp)</v>
          </cell>
          <cell r="AH291">
            <v>220</v>
          </cell>
          <cell r="AI291">
            <v>31.375555555496248</v>
          </cell>
        </row>
        <row r="292">
          <cell r="AG292" t="str">
            <v>California Ave &amp; Division St</v>
          </cell>
          <cell r="AH292">
            <v>219</v>
          </cell>
          <cell r="AI292">
            <v>4.6719097221721313</v>
          </cell>
        </row>
        <row r="293">
          <cell r="AG293" t="str">
            <v>Racine Ave &amp; Randolph St</v>
          </cell>
          <cell r="AH293">
            <v>216</v>
          </cell>
          <cell r="AI293">
            <v>2.482361111062346</v>
          </cell>
        </row>
        <row r="294">
          <cell r="AG294" t="str">
            <v>California Ave &amp; North Ave</v>
          </cell>
          <cell r="AH294">
            <v>215</v>
          </cell>
          <cell r="AI294">
            <v>3.5160185185159207</v>
          </cell>
        </row>
        <row r="295">
          <cell r="AG295" t="str">
            <v>Larrabee St &amp; Menomonee St</v>
          </cell>
          <cell r="AH295">
            <v>214</v>
          </cell>
          <cell r="AI295">
            <v>2.6752199074107921</v>
          </cell>
        </row>
        <row r="296">
          <cell r="AG296" t="str">
            <v>Ellis Ave &amp; 53rd St</v>
          </cell>
          <cell r="AH296">
            <v>214</v>
          </cell>
          <cell r="AI296">
            <v>3.2909606481334777</v>
          </cell>
        </row>
        <row r="297">
          <cell r="AG297" t="str">
            <v>Damen Ave &amp; Leland Ave</v>
          </cell>
          <cell r="AH297">
            <v>213</v>
          </cell>
          <cell r="AI297">
            <v>2.4379861110865022</v>
          </cell>
        </row>
        <row r="298">
          <cell r="AG298" t="str">
            <v>Leavitt St &amp; Chicago Ave</v>
          </cell>
          <cell r="AH298">
            <v>211</v>
          </cell>
          <cell r="AI298">
            <v>2.4580902778252494</v>
          </cell>
        </row>
        <row r="299">
          <cell r="AG299" t="str">
            <v>Winchester Ave &amp; Elston Ave</v>
          </cell>
          <cell r="AH299">
            <v>210</v>
          </cell>
          <cell r="AI299">
            <v>2.6125694444053806</v>
          </cell>
        </row>
        <row r="300">
          <cell r="AG300" t="str">
            <v>Leavitt St &amp; Belmont Ave</v>
          </cell>
          <cell r="AH300">
            <v>210</v>
          </cell>
          <cell r="AI300">
            <v>3.0763194444152759</v>
          </cell>
        </row>
        <row r="301">
          <cell r="AG301" t="str">
            <v>Kedzie Ave &amp; Palmer Ct</v>
          </cell>
          <cell r="AH301">
            <v>207</v>
          </cell>
          <cell r="AI301">
            <v>2.8884143518444034</v>
          </cell>
        </row>
        <row r="302">
          <cell r="AG302" t="str">
            <v>Paulina St &amp; Flournoy St</v>
          </cell>
          <cell r="AH302">
            <v>204</v>
          </cell>
          <cell r="AI302">
            <v>2.4634143518778728</v>
          </cell>
        </row>
        <row r="303">
          <cell r="AG303" t="str">
            <v>Damen Ave &amp; Foster Ave</v>
          </cell>
          <cell r="AH303">
            <v>204</v>
          </cell>
          <cell r="AI303">
            <v>2.5372106481736409</v>
          </cell>
        </row>
        <row r="304">
          <cell r="AG304" t="str">
            <v>State St &amp; 19th St</v>
          </cell>
          <cell r="AH304">
            <v>204</v>
          </cell>
          <cell r="AI304">
            <v>6.4946643517541816</v>
          </cell>
        </row>
        <row r="305">
          <cell r="AG305" t="str">
            <v>Harper Ave &amp; 59th St</v>
          </cell>
          <cell r="AH305">
            <v>202</v>
          </cell>
          <cell r="AI305">
            <v>4.4318750000675209</v>
          </cell>
        </row>
        <row r="306">
          <cell r="AG306" t="str">
            <v>Leavitt St &amp; Division St</v>
          </cell>
          <cell r="AH306">
            <v>199</v>
          </cell>
          <cell r="AI306">
            <v>2.1214467592653818</v>
          </cell>
        </row>
        <row r="307">
          <cell r="AG307" t="str">
            <v>Lincoln Ave &amp; Sunnyside Ave</v>
          </cell>
          <cell r="AH307">
            <v>197</v>
          </cell>
          <cell r="AI307">
            <v>2.3964351852264372</v>
          </cell>
        </row>
        <row r="308">
          <cell r="AG308" t="str">
            <v>State St &amp; 33rd St</v>
          </cell>
          <cell r="AH308">
            <v>196</v>
          </cell>
          <cell r="AI308">
            <v>5.3351504629754345</v>
          </cell>
        </row>
        <row r="309">
          <cell r="AG309" t="str">
            <v>Lincoln Ave &amp; Waveland Ave</v>
          </cell>
          <cell r="AH309">
            <v>192</v>
          </cell>
          <cell r="AI309">
            <v>2.3983217593049631</v>
          </cell>
        </row>
        <row r="310">
          <cell r="AG310" t="str">
            <v>Damen Ave &amp; Cullerton St</v>
          </cell>
          <cell r="AH310">
            <v>190</v>
          </cell>
          <cell r="AI310">
            <v>4.0089236111598439</v>
          </cell>
        </row>
        <row r="311">
          <cell r="AG311" t="str">
            <v>Morgan St &amp; 18th St</v>
          </cell>
          <cell r="AH311">
            <v>189</v>
          </cell>
          <cell r="AI311">
            <v>4.0083796296748915</v>
          </cell>
        </row>
        <row r="312">
          <cell r="AG312" t="str">
            <v>Campbell Ave &amp; Fullerton Ave</v>
          </cell>
          <cell r="AH312">
            <v>188</v>
          </cell>
          <cell r="AI312">
            <v>3.5530092592234723</v>
          </cell>
        </row>
        <row r="313">
          <cell r="AG313" t="str">
            <v>Racine Ave &amp; Congress Pkwy</v>
          </cell>
          <cell r="AH313">
            <v>188</v>
          </cell>
          <cell r="AI313">
            <v>4.1666782407264691</v>
          </cell>
        </row>
        <row r="314">
          <cell r="AG314" t="str">
            <v>MLK Jr Dr &amp; 29th St</v>
          </cell>
          <cell r="AH314">
            <v>188</v>
          </cell>
          <cell r="AI314">
            <v>8.4448726851915126</v>
          </cell>
        </row>
        <row r="315">
          <cell r="AG315" t="str">
            <v>Racine Ave &amp; 15th St</v>
          </cell>
          <cell r="AH315">
            <v>186</v>
          </cell>
          <cell r="AI315">
            <v>2.4475462963673635</v>
          </cell>
        </row>
        <row r="316">
          <cell r="AG316" t="str">
            <v>Damen Ave &amp; Clybourn Ave</v>
          </cell>
          <cell r="AH316">
            <v>184</v>
          </cell>
          <cell r="AI316">
            <v>2.0306134258862585</v>
          </cell>
        </row>
        <row r="317">
          <cell r="AG317" t="str">
            <v>Wolcott (Ravenswood) Ave &amp; Montrose Ave</v>
          </cell>
          <cell r="AH317">
            <v>184</v>
          </cell>
          <cell r="AI317">
            <v>2.6291898148483597</v>
          </cell>
        </row>
        <row r="318">
          <cell r="AG318" t="str">
            <v>Paulina St &amp; 18th St</v>
          </cell>
          <cell r="AH318">
            <v>184</v>
          </cell>
          <cell r="AI318">
            <v>7.9754050925912452</v>
          </cell>
        </row>
        <row r="319">
          <cell r="AG319" t="str">
            <v>Ashland Ave &amp; Wellington Ave</v>
          </cell>
          <cell r="AH319">
            <v>183</v>
          </cell>
          <cell r="AI319">
            <v>2.2166087962978054</v>
          </cell>
        </row>
        <row r="320">
          <cell r="AG320" t="str">
            <v>Damen Ave &amp; Melrose Ave</v>
          </cell>
          <cell r="AH320">
            <v>178</v>
          </cell>
          <cell r="AI320">
            <v>2.0214120370219462</v>
          </cell>
        </row>
        <row r="321">
          <cell r="AG321" t="str">
            <v>Wood St &amp; Augusta Blvd</v>
          </cell>
          <cell r="AH321">
            <v>178</v>
          </cell>
          <cell r="AI321">
            <v>2.1417939815291902</v>
          </cell>
        </row>
        <row r="322">
          <cell r="AG322" t="str">
            <v>Troy St &amp; North Ave</v>
          </cell>
          <cell r="AH322">
            <v>178</v>
          </cell>
          <cell r="AI322">
            <v>3.4573032407570281</v>
          </cell>
        </row>
        <row r="323">
          <cell r="AG323" t="str">
            <v>Wood St &amp; Hubbard St</v>
          </cell>
          <cell r="AH323">
            <v>177</v>
          </cell>
          <cell r="AI323">
            <v>1.832986111054197</v>
          </cell>
        </row>
        <row r="324">
          <cell r="AG324" t="str">
            <v>Talman Ave &amp; Addison St</v>
          </cell>
          <cell r="AH324">
            <v>175</v>
          </cell>
          <cell r="AI324">
            <v>2.7693171296923538</v>
          </cell>
        </row>
        <row r="325">
          <cell r="AG325" t="str">
            <v>Wolcott Ave &amp; Polk St</v>
          </cell>
          <cell r="AH325">
            <v>173</v>
          </cell>
          <cell r="AI325">
            <v>1.941087962986785</v>
          </cell>
        </row>
        <row r="326">
          <cell r="AG326" t="str">
            <v>Halsted St &amp; Roosevelt Rd</v>
          </cell>
          <cell r="AH326">
            <v>169</v>
          </cell>
          <cell r="AI326">
            <v>2.1896180556286708</v>
          </cell>
        </row>
        <row r="327">
          <cell r="AG327" t="str">
            <v>Elizabeth (May) St &amp; Fulton St</v>
          </cell>
          <cell r="AH327">
            <v>169</v>
          </cell>
          <cell r="AI327">
            <v>2.8864236111403443</v>
          </cell>
        </row>
        <row r="328">
          <cell r="AG328" t="str">
            <v>W Oakdale Ave &amp; N Broadway</v>
          </cell>
          <cell r="AH328">
            <v>168</v>
          </cell>
          <cell r="AI328">
            <v>2.0179745370478486</v>
          </cell>
        </row>
        <row r="329">
          <cell r="AG329" t="str">
            <v>Malcolm X College Vaccination Site</v>
          </cell>
          <cell r="AH329">
            <v>166</v>
          </cell>
          <cell r="AI329">
            <v>2.4636458332752227</v>
          </cell>
        </row>
        <row r="330">
          <cell r="AG330" t="str">
            <v>Elston Ave &amp; Wabansia Ave</v>
          </cell>
          <cell r="AH330">
            <v>164</v>
          </cell>
          <cell r="AI330">
            <v>1.9251620370268938</v>
          </cell>
        </row>
        <row r="331">
          <cell r="AG331" t="str">
            <v>Clinton St &amp; Tilden St</v>
          </cell>
          <cell r="AH331">
            <v>163</v>
          </cell>
          <cell r="AI331">
            <v>1.766157407364517</v>
          </cell>
        </row>
        <row r="332">
          <cell r="AG332" t="str">
            <v>St. Louis Ave &amp; Fullerton Ave</v>
          </cell>
          <cell r="AH332">
            <v>162</v>
          </cell>
          <cell r="AI332">
            <v>3.0707754630129784</v>
          </cell>
        </row>
        <row r="333">
          <cell r="AG333" t="str">
            <v>Ashland Ave &amp; Belle Plaine Ave</v>
          </cell>
          <cell r="AH333">
            <v>161</v>
          </cell>
          <cell r="AI333">
            <v>1.6684722222707933</v>
          </cell>
        </row>
        <row r="334">
          <cell r="AG334" t="str">
            <v>Damen Ave &amp; Walnut (Lake) St</v>
          </cell>
          <cell r="AH334">
            <v>161</v>
          </cell>
          <cell r="AI334">
            <v>1.6895601851574611</v>
          </cell>
        </row>
        <row r="335">
          <cell r="AG335" t="str">
            <v>Lincoln Ave &amp; Addison St</v>
          </cell>
          <cell r="AH335">
            <v>160</v>
          </cell>
          <cell r="AI335">
            <v>2.0164814814852434</v>
          </cell>
        </row>
        <row r="336">
          <cell r="AG336" t="str">
            <v>Wood St &amp; Taylor St (Temp)</v>
          </cell>
          <cell r="AH336">
            <v>159</v>
          </cell>
          <cell r="AI336">
            <v>2.2435648148239125</v>
          </cell>
        </row>
        <row r="337">
          <cell r="AG337" t="str">
            <v>Glenwood Ave &amp; Morse Ave</v>
          </cell>
          <cell r="AH337">
            <v>158</v>
          </cell>
          <cell r="AI337">
            <v>2.083715277898591</v>
          </cell>
        </row>
        <row r="338">
          <cell r="AG338" t="str">
            <v>Laflin St &amp; Cullerton St</v>
          </cell>
          <cell r="AH338">
            <v>156</v>
          </cell>
          <cell r="AI338">
            <v>3.0011342592624715</v>
          </cell>
        </row>
        <row r="339">
          <cell r="AG339" t="str">
            <v>University Library (NU)</v>
          </cell>
          <cell r="AH339">
            <v>156</v>
          </cell>
          <cell r="AI339">
            <v>4.1221064814599231</v>
          </cell>
        </row>
        <row r="340">
          <cell r="AG340" t="str">
            <v>Kimball Ave &amp; Belmont Ave</v>
          </cell>
          <cell r="AH340">
            <v>154</v>
          </cell>
          <cell r="AI340">
            <v>2.3645833333284827</v>
          </cell>
        </row>
        <row r="341">
          <cell r="AG341" t="str">
            <v>Claremont Ave &amp; Hirsch St</v>
          </cell>
          <cell r="AH341">
            <v>152</v>
          </cell>
          <cell r="AI341">
            <v>1.5682175926267519</v>
          </cell>
        </row>
        <row r="342">
          <cell r="AG342" t="str">
            <v>Damen Ave &amp; Sunnyside Ave</v>
          </cell>
          <cell r="AH342">
            <v>148</v>
          </cell>
          <cell r="AI342">
            <v>1.8377430555337924</v>
          </cell>
        </row>
        <row r="343">
          <cell r="AG343" t="str">
            <v>Sheridan Rd &amp; Columbia Ave</v>
          </cell>
          <cell r="AH343">
            <v>147</v>
          </cell>
          <cell r="AI343">
            <v>3.0692939814543934</v>
          </cell>
        </row>
        <row r="344">
          <cell r="AG344" t="str">
            <v>Emerald Ave &amp; 31st St</v>
          </cell>
          <cell r="AH344">
            <v>143</v>
          </cell>
          <cell r="AI344">
            <v>2.7477199074128293</v>
          </cell>
        </row>
        <row r="345">
          <cell r="AG345" t="str">
            <v>California Ave &amp; Fletcher St</v>
          </cell>
          <cell r="AH345">
            <v>137</v>
          </cell>
          <cell r="AI345">
            <v>2.5720601851935498</v>
          </cell>
        </row>
        <row r="346">
          <cell r="AG346" t="str">
            <v>Central Park Ave &amp; Bloomingdale Ave</v>
          </cell>
          <cell r="AH346">
            <v>135</v>
          </cell>
          <cell r="AI346">
            <v>2.8058217592115398</v>
          </cell>
        </row>
        <row r="347">
          <cell r="AG347" t="str">
            <v>Halsted St &amp; 21st St</v>
          </cell>
          <cell r="AH347">
            <v>134</v>
          </cell>
          <cell r="AI347">
            <v>4.604305555614701</v>
          </cell>
        </row>
        <row r="348">
          <cell r="AG348" t="str">
            <v>Clark St &amp; Elmdale Ave</v>
          </cell>
          <cell r="AH348">
            <v>130</v>
          </cell>
          <cell r="AI348">
            <v>3.7528240740284673</v>
          </cell>
        </row>
        <row r="349">
          <cell r="AG349" t="str">
            <v>Halsted St &amp; North Branch St</v>
          </cell>
          <cell r="AH349">
            <v>127</v>
          </cell>
          <cell r="AI349">
            <v>1.1271064813990961</v>
          </cell>
        </row>
        <row r="350">
          <cell r="AG350" t="str">
            <v>Richmond St &amp; Diversey Ave</v>
          </cell>
          <cell r="AH350">
            <v>127</v>
          </cell>
          <cell r="AI350">
            <v>1.4971064814453712</v>
          </cell>
        </row>
        <row r="351">
          <cell r="AG351" t="str">
            <v>Paulina St &amp; Montrose Ave</v>
          </cell>
          <cell r="AH351">
            <v>127</v>
          </cell>
          <cell r="AI351">
            <v>1.6079976851178799</v>
          </cell>
        </row>
        <row r="352">
          <cell r="AG352" t="str">
            <v>Southport Ave &amp; Clark St</v>
          </cell>
          <cell r="AH352">
            <v>127</v>
          </cell>
          <cell r="AI352">
            <v>2.6820486111319042</v>
          </cell>
        </row>
        <row r="353">
          <cell r="AG353" t="str">
            <v>California Ave &amp; Montrose Ave</v>
          </cell>
          <cell r="AH353">
            <v>127</v>
          </cell>
          <cell r="AI353">
            <v>2.8679861111522769</v>
          </cell>
        </row>
        <row r="354">
          <cell r="AG354" t="str">
            <v>Canal St &amp; Harrison St</v>
          </cell>
          <cell r="AH354">
            <v>125</v>
          </cell>
          <cell r="AI354">
            <v>1.8338425925830961</v>
          </cell>
        </row>
        <row r="355">
          <cell r="AG355" t="str">
            <v>W Armitage Ave &amp; N Sheffield Ave</v>
          </cell>
          <cell r="AH355">
            <v>124</v>
          </cell>
          <cell r="AI355">
            <v>1.0857986110859201</v>
          </cell>
        </row>
        <row r="356">
          <cell r="AG356" t="str">
            <v>Lake Park Ave &amp; 35th St</v>
          </cell>
          <cell r="AH356">
            <v>124</v>
          </cell>
          <cell r="AI356">
            <v>5.1983796296553919</v>
          </cell>
        </row>
        <row r="357">
          <cell r="AG357" t="str">
            <v>Leavitt St &amp; Lawrence Ave</v>
          </cell>
          <cell r="AH357">
            <v>123</v>
          </cell>
          <cell r="AI357">
            <v>2.5471412037004484</v>
          </cell>
        </row>
        <row r="358">
          <cell r="AG358" t="str">
            <v>Washtenaw Ave &amp; Lawrence Ave</v>
          </cell>
          <cell r="AH358">
            <v>123</v>
          </cell>
          <cell r="AI358">
            <v>3.1533449073758675</v>
          </cell>
        </row>
        <row r="359">
          <cell r="AG359" t="str">
            <v>Western Ave &amp; Fillmore St</v>
          </cell>
          <cell r="AH359">
            <v>123</v>
          </cell>
          <cell r="AI359">
            <v>3.3153356481707306</v>
          </cell>
        </row>
        <row r="360">
          <cell r="AG360" t="str">
            <v>Western Ave &amp; Roscoe St</v>
          </cell>
          <cell r="AH360">
            <v>121</v>
          </cell>
          <cell r="AI360">
            <v>2.2449999999953434</v>
          </cell>
        </row>
        <row r="361">
          <cell r="AG361" t="str">
            <v>Clinton St &amp; 18th St</v>
          </cell>
          <cell r="AH361">
            <v>120</v>
          </cell>
          <cell r="AI361">
            <v>3.5579398148329346</v>
          </cell>
        </row>
        <row r="362">
          <cell r="AG362" t="str">
            <v>Morgan St &amp; 31st St</v>
          </cell>
          <cell r="AH362">
            <v>119</v>
          </cell>
          <cell r="AI362">
            <v>1.5015509259319515</v>
          </cell>
        </row>
        <row r="363">
          <cell r="AG363" t="str">
            <v>State St &amp; 35th St</v>
          </cell>
          <cell r="AH363">
            <v>118</v>
          </cell>
          <cell r="AI363">
            <v>1.8524189814852434</v>
          </cell>
        </row>
        <row r="364">
          <cell r="AG364" t="str">
            <v>Leavitt St &amp; Addison St</v>
          </cell>
          <cell r="AH364">
            <v>117</v>
          </cell>
          <cell r="AI364">
            <v>1.4225810185453156</v>
          </cell>
        </row>
        <row r="365">
          <cell r="AG365" t="str">
            <v>Hampden Ct &amp; Diversey Ave</v>
          </cell>
          <cell r="AH365">
            <v>116</v>
          </cell>
          <cell r="AI365">
            <v>1.3159027777801384</v>
          </cell>
        </row>
        <row r="366">
          <cell r="AG366" t="str">
            <v>N Sheffield Ave &amp; W Wellington Ave</v>
          </cell>
          <cell r="AH366">
            <v>114</v>
          </cell>
          <cell r="AI366">
            <v>1.1584722222905839</v>
          </cell>
        </row>
        <row r="367">
          <cell r="AG367" t="str">
            <v>Morgan Ave &amp; 14th Pl</v>
          </cell>
          <cell r="AH367">
            <v>114</v>
          </cell>
          <cell r="AI367">
            <v>1.5058449073912925</v>
          </cell>
        </row>
        <row r="368">
          <cell r="AG368" t="str">
            <v>Wentworth Ave &amp; 24th St (Temp)</v>
          </cell>
          <cell r="AH368">
            <v>113</v>
          </cell>
          <cell r="AI368">
            <v>5.2862731481582159</v>
          </cell>
        </row>
        <row r="369">
          <cell r="AG369" t="str">
            <v>Oakley Ave &amp; Irving Park Rd</v>
          </cell>
          <cell r="AH369">
            <v>112</v>
          </cell>
          <cell r="AI369">
            <v>1.3586574074215605</v>
          </cell>
        </row>
        <row r="370">
          <cell r="AG370" t="str">
            <v>Central Park Ave &amp; Elbridge Ave</v>
          </cell>
          <cell r="AH370">
            <v>112</v>
          </cell>
          <cell r="AI370">
            <v>1.5044791666514357</v>
          </cell>
        </row>
        <row r="371">
          <cell r="AG371" t="str">
            <v>Avers Ave &amp; Belmont Ave</v>
          </cell>
          <cell r="AH371">
            <v>111</v>
          </cell>
          <cell r="AI371">
            <v>1.5954861111240461</v>
          </cell>
        </row>
        <row r="372">
          <cell r="AG372" t="str">
            <v>Sheridan Rd &amp; Greenleaf Ave</v>
          </cell>
          <cell r="AH372">
            <v>111</v>
          </cell>
          <cell r="AI372">
            <v>2.7537615741239279</v>
          </cell>
        </row>
        <row r="373">
          <cell r="AG373" t="str">
            <v>Spaulding Ave &amp; Division St</v>
          </cell>
          <cell r="AH373">
            <v>110</v>
          </cell>
          <cell r="AI373">
            <v>1.2601273148247856</v>
          </cell>
        </row>
        <row r="374">
          <cell r="AG374" t="str">
            <v>Artesian Ave &amp; Hubbard St</v>
          </cell>
          <cell r="AH374">
            <v>109</v>
          </cell>
          <cell r="AI374">
            <v>1.2425347222015262</v>
          </cell>
        </row>
        <row r="375">
          <cell r="AG375" t="str">
            <v>Ravenswood Ave &amp; Berteau Ave</v>
          </cell>
          <cell r="AH375">
            <v>109</v>
          </cell>
          <cell r="AI375">
            <v>1.3440393519122154</v>
          </cell>
        </row>
        <row r="376">
          <cell r="AG376" t="str">
            <v>Wentworth Ave &amp; 33rd St</v>
          </cell>
          <cell r="AH376">
            <v>109</v>
          </cell>
          <cell r="AI376">
            <v>1.8007986111260834</v>
          </cell>
        </row>
        <row r="377">
          <cell r="AG377" t="str">
            <v>Hermitage Ave &amp; Polk St</v>
          </cell>
          <cell r="AH377">
            <v>109</v>
          </cell>
          <cell r="AI377">
            <v>1.8054976851926767</v>
          </cell>
        </row>
        <row r="378">
          <cell r="AG378" t="str">
            <v>Chicago Ave &amp; Washington St</v>
          </cell>
          <cell r="AH378">
            <v>109</v>
          </cell>
          <cell r="AI378">
            <v>2.0594212963551399</v>
          </cell>
        </row>
        <row r="379">
          <cell r="AG379" t="str">
            <v>Indiana Ave &amp; 31st St</v>
          </cell>
          <cell r="AH379">
            <v>108</v>
          </cell>
          <cell r="AI379">
            <v>1.7604398147886968</v>
          </cell>
        </row>
        <row r="380">
          <cell r="AG380" t="str">
            <v>May St &amp; Cullerton St</v>
          </cell>
          <cell r="AH380">
            <v>108</v>
          </cell>
          <cell r="AI380">
            <v>2.2917361111249193</v>
          </cell>
        </row>
        <row r="381">
          <cell r="AG381" t="str">
            <v>Albany Ave &amp; Montrose Ave</v>
          </cell>
          <cell r="AH381">
            <v>107</v>
          </cell>
          <cell r="AI381">
            <v>1.5125347222056007</v>
          </cell>
        </row>
        <row r="382">
          <cell r="AG382" t="str">
            <v>Ogden Ave &amp; Congress Pkwy</v>
          </cell>
          <cell r="AH382">
            <v>106</v>
          </cell>
          <cell r="AI382">
            <v>1.8201157407092978</v>
          </cell>
        </row>
        <row r="383">
          <cell r="AG383" t="str">
            <v>Avondale Ave &amp; Irving Park Rd</v>
          </cell>
          <cell r="AH383">
            <v>106</v>
          </cell>
          <cell r="AI383">
            <v>1.9717592592714936</v>
          </cell>
        </row>
        <row r="384">
          <cell r="AG384" t="str">
            <v>Greenwood Ave &amp; 47th St</v>
          </cell>
          <cell r="AH384">
            <v>106</v>
          </cell>
          <cell r="AI384">
            <v>5.9226157407319988</v>
          </cell>
        </row>
        <row r="385">
          <cell r="AG385" t="str">
            <v>Lake Park Ave &amp; 47th St</v>
          </cell>
          <cell r="AH385">
            <v>103</v>
          </cell>
          <cell r="AI385">
            <v>1.8971064814468264</v>
          </cell>
        </row>
        <row r="386">
          <cell r="AG386" t="str">
            <v>Western Ave &amp; Congress Pkwy</v>
          </cell>
          <cell r="AH386">
            <v>103</v>
          </cell>
          <cell r="AI386">
            <v>2.3381249999802094</v>
          </cell>
        </row>
        <row r="387">
          <cell r="AG387" t="str">
            <v>Damen Ave &amp; Wabansia Ave</v>
          </cell>
          <cell r="AH387">
            <v>102</v>
          </cell>
          <cell r="AI387">
            <v>0.97212962969933869</v>
          </cell>
        </row>
        <row r="388">
          <cell r="AG388" t="str">
            <v>Kosciuszko Park</v>
          </cell>
          <cell r="AH388">
            <v>101</v>
          </cell>
          <cell r="AI388">
            <v>2.3111342592383153</v>
          </cell>
        </row>
        <row r="389">
          <cell r="AG389" t="str">
            <v>Ashland Ave &amp; 13th St</v>
          </cell>
          <cell r="AH389">
            <v>101</v>
          </cell>
          <cell r="AI389">
            <v>3.0648958333476912</v>
          </cell>
        </row>
        <row r="390">
          <cell r="AG390" t="str">
            <v>Halsted St &amp; Archer Ave</v>
          </cell>
          <cell r="AH390">
            <v>100</v>
          </cell>
          <cell r="AI390">
            <v>0.98201388889719965</v>
          </cell>
        </row>
        <row r="391">
          <cell r="AG391" t="str">
            <v>Troy St &amp; Elston Ave</v>
          </cell>
          <cell r="AH391">
            <v>100</v>
          </cell>
          <cell r="AI391">
            <v>1.4104976851449464</v>
          </cell>
        </row>
        <row r="392">
          <cell r="AG392" t="str">
            <v>Indiana Ave &amp; 26th St</v>
          </cell>
          <cell r="AH392">
            <v>99</v>
          </cell>
          <cell r="AI392">
            <v>7.1611921296062064</v>
          </cell>
        </row>
        <row r="393">
          <cell r="AG393" t="str">
            <v>California Ave &amp; Byron St</v>
          </cell>
          <cell r="AH393">
            <v>98</v>
          </cell>
          <cell r="AI393">
            <v>1.5586226851592073</v>
          </cell>
        </row>
        <row r="394">
          <cell r="AG394" t="str">
            <v>Clark St &amp; Lunt Ave</v>
          </cell>
          <cell r="AH394">
            <v>98</v>
          </cell>
          <cell r="AI394">
            <v>1.7753819444478722</v>
          </cell>
        </row>
        <row r="395">
          <cell r="AG395" t="str">
            <v>Greenview Ave &amp; Jarvis Ave</v>
          </cell>
          <cell r="AH395">
            <v>97</v>
          </cell>
          <cell r="AI395">
            <v>2.9050347221855191</v>
          </cell>
        </row>
        <row r="396">
          <cell r="AG396" t="str">
            <v>Clark St &amp; Schreiber Ave</v>
          </cell>
          <cell r="AH396">
            <v>96</v>
          </cell>
          <cell r="AI396">
            <v>1.3578819444228429</v>
          </cell>
        </row>
        <row r="397">
          <cell r="AG397" t="str">
            <v>Calumet Ave &amp; 33rd St</v>
          </cell>
          <cell r="AH397">
            <v>95</v>
          </cell>
          <cell r="AI397">
            <v>1.562326388877409</v>
          </cell>
        </row>
        <row r="398">
          <cell r="AG398" t="str">
            <v>Halsted St &amp; 35th St</v>
          </cell>
          <cell r="AH398">
            <v>94</v>
          </cell>
          <cell r="AI398">
            <v>2.5504976851807442</v>
          </cell>
        </row>
        <row r="399">
          <cell r="AG399" t="str">
            <v>Rockwell St &amp; Eastwood Ave</v>
          </cell>
          <cell r="AH399">
            <v>93</v>
          </cell>
          <cell r="AI399">
            <v>1.2299305556007312</v>
          </cell>
        </row>
        <row r="400">
          <cell r="AG400" t="str">
            <v>Lincoln Ave &amp; Winona St</v>
          </cell>
          <cell r="AH400">
            <v>93</v>
          </cell>
          <cell r="AI400">
            <v>1.4152314815073623</v>
          </cell>
        </row>
        <row r="401">
          <cell r="AG401" t="str">
            <v>Wentworth Ave &amp; 35th St</v>
          </cell>
          <cell r="AH401">
            <v>91</v>
          </cell>
          <cell r="AI401">
            <v>1.4654629629803821</v>
          </cell>
        </row>
        <row r="402">
          <cell r="AG402" t="str">
            <v>Central St Metra</v>
          </cell>
          <cell r="AH402">
            <v>91</v>
          </cell>
          <cell r="AI402">
            <v>1.77783564812853</v>
          </cell>
        </row>
        <row r="403">
          <cell r="AG403" t="str">
            <v>Glenwood Ave &amp; Touhy Ave</v>
          </cell>
          <cell r="AH403">
            <v>89</v>
          </cell>
          <cell r="AI403">
            <v>2.6937962963493192</v>
          </cell>
        </row>
        <row r="404">
          <cell r="AG404" t="str">
            <v>Western Ave &amp; 21st St</v>
          </cell>
          <cell r="AH404">
            <v>87</v>
          </cell>
          <cell r="AI404">
            <v>0.90327546293701744</v>
          </cell>
        </row>
        <row r="405">
          <cell r="AG405" t="str">
            <v>Hoyne Ave &amp; Balmoral Ave</v>
          </cell>
          <cell r="AH405">
            <v>87</v>
          </cell>
          <cell r="AI405">
            <v>1.2333912037138361</v>
          </cell>
        </row>
        <row r="406">
          <cell r="AG406" t="str">
            <v>Austin Blvd &amp; Lake St</v>
          </cell>
          <cell r="AH406">
            <v>87</v>
          </cell>
          <cell r="AI406">
            <v>1.8547106482219533</v>
          </cell>
        </row>
        <row r="407">
          <cell r="AG407" t="str">
            <v>Western Ave &amp; Monroe St</v>
          </cell>
          <cell r="AH407">
            <v>87</v>
          </cell>
          <cell r="AI407">
            <v>2.3862384259773535</v>
          </cell>
        </row>
        <row r="408">
          <cell r="AG408" t="str">
            <v>Calumet Ave &amp; 51st St</v>
          </cell>
          <cell r="AH408">
            <v>85</v>
          </cell>
          <cell r="AI408">
            <v>1.1459490740962792</v>
          </cell>
        </row>
        <row r="409">
          <cell r="AG409" t="str">
            <v>Ogden Ave &amp; Roosevelt Rd</v>
          </cell>
          <cell r="AH409">
            <v>85</v>
          </cell>
          <cell r="AI409">
            <v>2.1848726851894753</v>
          </cell>
        </row>
        <row r="410">
          <cell r="AG410" t="str">
            <v>Rhodes Ave &amp; 32nd St</v>
          </cell>
          <cell r="AH410">
            <v>84</v>
          </cell>
          <cell r="AI410">
            <v>3.848773148143664</v>
          </cell>
        </row>
        <row r="411">
          <cell r="AG411" t="str">
            <v>Paulina St &amp; Howard St</v>
          </cell>
          <cell r="AH411">
            <v>83</v>
          </cell>
          <cell r="AI411">
            <v>1.2986921296323999</v>
          </cell>
        </row>
        <row r="412">
          <cell r="AG412" t="str">
            <v>Clinton St &amp; Polk St</v>
          </cell>
          <cell r="AH412">
            <v>83</v>
          </cell>
          <cell r="AI412">
            <v>1.6199884258967359</v>
          </cell>
        </row>
        <row r="413">
          <cell r="AG413" t="str">
            <v>Wells St &amp; 19th St</v>
          </cell>
          <cell r="AH413">
            <v>83</v>
          </cell>
          <cell r="AI413">
            <v>2.7038657407174469</v>
          </cell>
        </row>
        <row r="414">
          <cell r="AG414" t="str">
            <v>Winchester (Ravenswood) Ave &amp; Balmoral Ave</v>
          </cell>
          <cell r="AH414">
            <v>81</v>
          </cell>
          <cell r="AI414">
            <v>0.99155092587170657</v>
          </cell>
        </row>
        <row r="415">
          <cell r="AG415" t="str">
            <v>Evanston Civic Center</v>
          </cell>
          <cell r="AH415">
            <v>80</v>
          </cell>
          <cell r="AI415">
            <v>0.96218750003026798</v>
          </cell>
        </row>
        <row r="416">
          <cell r="AG416" t="str">
            <v>Monticello Ave &amp; Irving Park Rd</v>
          </cell>
          <cell r="AH416">
            <v>80</v>
          </cell>
          <cell r="AI416">
            <v>1.5898726851592073</v>
          </cell>
        </row>
        <row r="417">
          <cell r="AG417" t="str">
            <v>Ashland Ave &amp; Archer Ave</v>
          </cell>
          <cell r="AH417">
            <v>79</v>
          </cell>
          <cell r="AI417">
            <v>1.0540625000066939</v>
          </cell>
        </row>
        <row r="418">
          <cell r="AG418" t="str">
            <v>Christiana Ave &amp; Lawrence Ave</v>
          </cell>
          <cell r="AH418">
            <v>79</v>
          </cell>
          <cell r="AI418">
            <v>8.5796990740273031</v>
          </cell>
        </row>
        <row r="419">
          <cell r="AG419" t="str">
            <v>Wallace St &amp; 35th St</v>
          </cell>
          <cell r="AH419">
            <v>77</v>
          </cell>
          <cell r="AI419">
            <v>4.2751620370618184</v>
          </cell>
        </row>
        <row r="420">
          <cell r="AG420" t="str">
            <v>Calumet Ave &amp; 35th St</v>
          </cell>
          <cell r="AH420">
            <v>75</v>
          </cell>
          <cell r="AI420">
            <v>1.2102430555169121</v>
          </cell>
        </row>
        <row r="421">
          <cell r="AG421" t="str">
            <v>Central St &amp; Girard Ave</v>
          </cell>
          <cell r="AH421">
            <v>72</v>
          </cell>
          <cell r="AI421">
            <v>0.84268518518365454</v>
          </cell>
        </row>
        <row r="422">
          <cell r="AG422" t="str">
            <v>Clark St &amp; Columbia Ave</v>
          </cell>
          <cell r="AH422">
            <v>72</v>
          </cell>
          <cell r="AI422">
            <v>0.90223379628150724</v>
          </cell>
        </row>
        <row r="423">
          <cell r="AG423" t="str">
            <v>Kedzie Ave &amp; Leland Ave</v>
          </cell>
          <cell r="AH423">
            <v>72</v>
          </cell>
          <cell r="AI423">
            <v>1.005127314820129</v>
          </cell>
        </row>
        <row r="424">
          <cell r="AG424" t="str">
            <v>Dorchester Ave &amp; 63rd St</v>
          </cell>
          <cell r="AH424">
            <v>72</v>
          </cell>
          <cell r="AI424">
            <v>11.381851851838292</v>
          </cell>
        </row>
        <row r="425">
          <cell r="AG425" t="str">
            <v>Cherry Ave &amp; Blackhawk St</v>
          </cell>
          <cell r="AH425">
            <v>71</v>
          </cell>
          <cell r="AI425">
            <v>0.80670138887217036</v>
          </cell>
        </row>
        <row r="426">
          <cell r="AG426" t="str">
            <v>Campbell Ave &amp; Montrose Ave</v>
          </cell>
          <cell r="AH426">
            <v>71</v>
          </cell>
          <cell r="AI426">
            <v>0.99140046295360662</v>
          </cell>
        </row>
        <row r="427">
          <cell r="AG427" t="str">
            <v>State St &amp; 95th St</v>
          </cell>
          <cell r="AH427">
            <v>71</v>
          </cell>
          <cell r="AI427">
            <v>5.4809837962966412</v>
          </cell>
        </row>
        <row r="428">
          <cell r="AG428" t="str">
            <v>Cottage Grove Ave &amp; 47th St</v>
          </cell>
          <cell r="AH428">
            <v>70</v>
          </cell>
          <cell r="AI428">
            <v>4.0849305555821047</v>
          </cell>
        </row>
        <row r="429">
          <cell r="AG429" t="str">
            <v>Emerald Ave &amp; 28th St</v>
          </cell>
          <cell r="AH429">
            <v>68</v>
          </cell>
          <cell r="AI429">
            <v>1.3215393518403289</v>
          </cell>
        </row>
        <row r="430">
          <cell r="AG430" t="str">
            <v>Central Park Ave &amp; North Ave</v>
          </cell>
          <cell r="AH430">
            <v>68</v>
          </cell>
          <cell r="AI430">
            <v>1.3814120370152523</v>
          </cell>
        </row>
        <row r="431">
          <cell r="AG431" t="str">
            <v>Francisco Ave &amp; Foster Ave</v>
          </cell>
          <cell r="AH431">
            <v>68</v>
          </cell>
          <cell r="AI431">
            <v>1.4674421296658693</v>
          </cell>
        </row>
        <row r="432">
          <cell r="AG432" t="str">
            <v>Eastlake Ter &amp; Rogers Ave</v>
          </cell>
          <cell r="AH432">
            <v>68</v>
          </cell>
          <cell r="AI432">
            <v>1.7704050926404307</v>
          </cell>
        </row>
        <row r="433">
          <cell r="AG433" t="str">
            <v>Prairie Ave &amp; Garfield Blvd</v>
          </cell>
          <cell r="AH433">
            <v>67</v>
          </cell>
          <cell r="AI433">
            <v>0.84615740742447088</v>
          </cell>
        </row>
        <row r="434">
          <cell r="AG434" t="str">
            <v>Long &amp; Irving Park</v>
          </cell>
          <cell r="AH434">
            <v>67</v>
          </cell>
          <cell r="AI434">
            <v>0.88350694443943212</v>
          </cell>
        </row>
        <row r="435">
          <cell r="AG435" t="str">
            <v>Kedzie Ave &amp; Lake St</v>
          </cell>
          <cell r="AH435">
            <v>67</v>
          </cell>
          <cell r="AI435">
            <v>0.97960648147272877</v>
          </cell>
        </row>
        <row r="436">
          <cell r="AG436" t="str">
            <v>Kedzie Ave &amp; Foster Ave</v>
          </cell>
          <cell r="AH436">
            <v>67</v>
          </cell>
          <cell r="AI436">
            <v>1.8865624999889405</v>
          </cell>
        </row>
        <row r="437">
          <cell r="AG437" t="str">
            <v>Bernard St &amp; Elston Ave</v>
          </cell>
          <cell r="AH437">
            <v>66</v>
          </cell>
          <cell r="AI437">
            <v>4.7037615740700858</v>
          </cell>
        </row>
        <row r="438">
          <cell r="AG438" t="str">
            <v>Manor Ave &amp; Leland Ave</v>
          </cell>
          <cell r="AH438">
            <v>65</v>
          </cell>
          <cell r="AI438">
            <v>0.82798611110047204</v>
          </cell>
        </row>
        <row r="439">
          <cell r="AG439" t="str">
            <v>California Ave &amp; Lake St</v>
          </cell>
          <cell r="AH439">
            <v>65</v>
          </cell>
          <cell r="AI439">
            <v>1.0799537036873517</v>
          </cell>
        </row>
        <row r="440">
          <cell r="AG440" t="str">
            <v>DuSable Museum</v>
          </cell>
          <cell r="AH440">
            <v>65</v>
          </cell>
          <cell r="AI440">
            <v>1.5527314815044519</v>
          </cell>
        </row>
        <row r="441">
          <cell r="AG441" t="str">
            <v>Loomis St &amp; Archer Ave</v>
          </cell>
          <cell r="AH441">
            <v>64</v>
          </cell>
          <cell r="AI441">
            <v>7.319305555538449</v>
          </cell>
        </row>
        <row r="442">
          <cell r="AG442" t="str">
            <v>Racine Ave &amp; 13th St</v>
          </cell>
          <cell r="AH442">
            <v>63</v>
          </cell>
          <cell r="AI442">
            <v>1.6248842592758592</v>
          </cell>
        </row>
        <row r="443">
          <cell r="AG443" t="str">
            <v>Keystone Ave &amp; Fullerton Ave</v>
          </cell>
          <cell r="AH443">
            <v>63</v>
          </cell>
          <cell r="AI443">
            <v>2.9978819444222609</v>
          </cell>
        </row>
        <row r="444">
          <cell r="AG444" t="str">
            <v>Sawyer Ave &amp; Irving Park Rd</v>
          </cell>
          <cell r="AH444">
            <v>62</v>
          </cell>
          <cell r="AI444">
            <v>1.042268518525816</v>
          </cell>
        </row>
        <row r="445">
          <cell r="AG445" t="str">
            <v>Smith Park</v>
          </cell>
          <cell r="AH445">
            <v>61</v>
          </cell>
          <cell r="AI445">
            <v>0.72203703702689381</v>
          </cell>
        </row>
        <row r="446">
          <cell r="AG446" t="str">
            <v>Western Ave &amp; Lunt Ave</v>
          </cell>
          <cell r="AH446">
            <v>61</v>
          </cell>
          <cell r="AI446">
            <v>0.79899305555591127</v>
          </cell>
        </row>
        <row r="447">
          <cell r="AG447" t="str">
            <v>St. Louis Ave &amp; Balmoral Ave</v>
          </cell>
          <cell r="AH447">
            <v>61</v>
          </cell>
          <cell r="AI447">
            <v>0.8372800925935735</v>
          </cell>
        </row>
        <row r="448">
          <cell r="AG448" t="str">
            <v>Shields Ave &amp; 28th Pl</v>
          </cell>
          <cell r="AH448">
            <v>61</v>
          </cell>
          <cell r="AI448">
            <v>0.85574074077885598</v>
          </cell>
        </row>
        <row r="449">
          <cell r="AG449" t="str">
            <v>MLK Jr Dr &amp; Pershing Rd</v>
          </cell>
          <cell r="AH449">
            <v>61</v>
          </cell>
          <cell r="AI449">
            <v>1.0395486111592618</v>
          </cell>
        </row>
        <row r="450">
          <cell r="AG450" t="str">
            <v>Racine Ave &amp; 35th St</v>
          </cell>
          <cell r="AH450">
            <v>60</v>
          </cell>
          <cell r="AI450">
            <v>8.8307291666496894</v>
          </cell>
        </row>
        <row r="451">
          <cell r="AG451" t="str">
            <v>Cottage Grove Ave &amp; 51st St</v>
          </cell>
          <cell r="AH451">
            <v>59</v>
          </cell>
          <cell r="AI451">
            <v>1.1228703703309293</v>
          </cell>
        </row>
        <row r="452">
          <cell r="AG452" t="str">
            <v>Woodlawn Ave &amp; Lake Park Ave</v>
          </cell>
          <cell r="AH452">
            <v>58</v>
          </cell>
          <cell r="AI452">
            <v>2.2042939814491547</v>
          </cell>
        </row>
        <row r="453">
          <cell r="AG453" t="str">
            <v>Western Ave &amp; Granville Ave</v>
          </cell>
          <cell r="AH453">
            <v>57</v>
          </cell>
          <cell r="AI453">
            <v>0.76055555560742505</v>
          </cell>
        </row>
        <row r="454">
          <cell r="AG454" t="str">
            <v>N Southport Ave &amp; W Newport Ave</v>
          </cell>
          <cell r="AH454">
            <v>56</v>
          </cell>
          <cell r="AI454">
            <v>0.40986111108213663</v>
          </cell>
        </row>
        <row r="455">
          <cell r="AG455" t="str">
            <v>2112 W Peterson Ave</v>
          </cell>
          <cell r="AH455">
            <v>54</v>
          </cell>
          <cell r="AI455">
            <v>0.56793981483497191</v>
          </cell>
        </row>
        <row r="456">
          <cell r="AG456" t="str">
            <v>Drake Ave &amp; Addison St</v>
          </cell>
          <cell r="AH456">
            <v>54</v>
          </cell>
          <cell r="AI456">
            <v>0.63608796295739012</v>
          </cell>
        </row>
        <row r="457">
          <cell r="AG457" t="str">
            <v>Valli Produce - Evanston Plaza</v>
          </cell>
          <cell r="AH457">
            <v>54</v>
          </cell>
          <cell r="AI457">
            <v>0.82686342596571194</v>
          </cell>
        </row>
        <row r="458">
          <cell r="AG458" t="str">
            <v>Shields Ave &amp; 31st St</v>
          </cell>
          <cell r="AH458">
            <v>54</v>
          </cell>
          <cell r="AI458">
            <v>1.8246180555361207</v>
          </cell>
        </row>
        <row r="459">
          <cell r="AG459" t="str">
            <v>Leavitt St &amp; Archer Ave</v>
          </cell>
          <cell r="AH459">
            <v>53</v>
          </cell>
          <cell r="AI459">
            <v>0.71884259258513339</v>
          </cell>
        </row>
        <row r="460">
          <cell r="AG460" t="str">
            <v>Dorchester Ave &amp; 49th St</v>
          </cell>
          <cell r="AH460">
            <v>53</v>
          </cell>
          <cell r="AI460">
            <v>0.95512731481721858</v>
          </cell>
        </row>
        <row r="461">
          <cell r="AG461" t="str">
            <v>Warren Park West</v>
          </cell>
          <cell r="AH461">
            <v>53</v>
          </cell>
          <cell r="AI461">
            <v>1.0910185185348382</v>
          </cell>
        </row>
        <row r="462">
          <cell r="AG462" t="str">
            <v>Cottage Grove Ave &amp; 63rd St</v>
          </cell>
          <cell r="AH462">
            <v>53</v>
          </cell>
          <cell r="AI462">
            <v>2.544363425920892</v>
          </cell>
        </row>
        <row r="463">
          <cell r="AG463" t="str">
            <v>Kedzie Ave &amp; 48th Pl</v>
          </cell>
          <cell r="AH463">
            <v>52</v>
          </cell>
          <cell r="AI463">
            <v>0.4331018518350902</v>
          </cell>
        </row>
        <row r="464">
          <cell r="AG464" t="str">
            <v>Conservatory Dr &amp; Lake St</v>
          </cell>
          <cell r="AH464">
            <v>51</v>
          </cell>
          <cell r="AI464">
            <v>1.1261574074233067</v>
          </cell>
        </row>
        <row r="465">
          <cell r="AG465" t="str">
            <v>Western Ave &amp; Howard St</v>
          </cell>
          <cell r="AH465">
            <v>48</v>
          </cell>
          <cell r="AI465">
            <v>1.9656365740665933</v>
          </cell>
        </row>
        <row r="466">
          <cell r="AG466" t="str">
            <v>Central Park Ave &amp; Ogden Ave</v>
          </cell>
          <cell r="AH466">
            <v>47</v>
          </cell>
          <cell r="AI466">
            <v>0.26383101851388346</v>
          </cell>
        </row>
        <row r="467">
          <cell r="AG467" t="str">
            <v>South Shore Dr &amp; 71st St</v>
          </cell>
          <cell r="AH467">
            <v>47</v>
          </cell>
          <cell r="AI467">
            <v>2.3140740740927868</v>
          </cell>
        </row>
        <row r="468">
          <cell r="AG468" t="str">
            <v>Clark St &amp; Touhy Ave</v>
          </cell>
          <cell r="AH468">
            <v>46</v>
          </cell>
          <cell r="AI468">
            <v>0.67361111111677019</v>
          </cell>
        </row>
        <row r="469">
          <cell r="AG469" t="str">
            <v>Budlong Woods Library</v>
          </cell>
          <cell r="AH469">
            <v>46</v>
          </cell>
          <cell r="AI469">
            <v>0.80552083333168412</v>
          </cell>
        </row>
        <row r="470">
          <cell r="AG470" t="str">
            <v>Fairfield Ave &amp; Roosevelt Rd</v>
          </cell>
          <cell r="AH470">
            <v>45</v>
          </cell>
          <cell r="AI470">
            <v>0.79403935183654539</v>
          </cell>
        </row>
        <row r="471">
          <cell r="AG471" t="str">
            <v>California Ave &amp; 21st St</v>
          </cell>
          <cell r="AH471">
            <v>45</v>
          </cell>
          <cell r="AI471">
            <v>0.82741898147651227</v>
          </cell>
        </row>
        <row r="472">
          <cell r="AG472" t="str">
            <v>Western Ave &amp; 24th St</v>
          </cell>
          <cell r="AH472">
            <v>44</v>
          </cell>
          <cell r="AI472">
            <v>0.53800925924588228</v>
          </cell>
        </row>
        <row r="473">
          <cell r="AG473" t="str">
            <v>Cottage Grove Ave &amp; Oakwood Blvd</v>
          </cell>
          <cell r="AH473">
            <v>43</v>
          </cell>
          <cell r="AI473">
            <v>0.99784722219919786</v>
          </cell>
        </row>
        <row r="474">
          <cell r="AG474" t="str">
            <v>Elmwood Ave &amp; Austin St</v>
          </cell>
          <cell r="AH474">
            <v>43</v>
          </cell>
          <cell r="AI474">
            <v>1.1782407407372375</v>
          </cell>
        </row>
        <row r="475">
          <cell r="AG475" t="str">
            <v>Central Ave &amp; Lake St</v>
          </cell>
          <cell r="AH475">
            <v>42</v>
          </cell>
          <cell r="AI475">
            <v>1.3547337962882011</v>
          </cell>
        </row>
        <row r="476">
          <cell r="AG476" t="str">
            <v>63rd St Beach</v>
          </cell>
          <cell r="AH476">
            <v>42</v>
          </cell>
          <cell r="AI476">
            <v>3.4521296296297805</v>
          </cell>
        </row>
        <row r="477">
          <cell r="AG477" t="str">
            <v>Chicago State University</v>
          </cell>
          <cell r="AH477">
            <v>41</v>
          </cell>
          <cell r="AI477">
            <v>0.61103009257203666</v>
          </cell>
        </row>
        <row r="478">
          <cell r="AG478" t="str">
            <v>Oakley Ave &amp; Touhy Ave</v>
          </cell>
          <cell r="AH478">
            <v>41</v>
          </cell>
          <cell r="AI478">
            <v>0.78162037034053355</v>
          </cell>
        </row>
        <row r="479">
          <cell r="AG479" t="str">
            <v>Damen Ave &amp; Coulter St</v>
          </cell>
          <cell r="AH479">
            <v>41</v>
          </cell>
          <cell r="AI479">
            <v>0.94179398151754867</v>
          </cell>
        </row>
        <row r="480">
          <cell r="AG480" t="str">
            <v>State St &amp; 29th St</v>
          </cell>
          <cell r="AH480">
            <v>41</v>
          </cell>
          <cell r="AI480">
            <v>1.0478240740776528</v>
          </cell>
        </row>
        <row r="481">
          <cell r="AG481" t="str">
            <v>Kedzie Ave &amp; Chicago Ave</v>
          </cell>
          <cell r="AH481">
            <v>41</v>
          </cell>
          <cell r="AI481">
            <v>3.7031828703766223</v>
          </cell>
        </row>
        <row r="482">
          <cell r="AG482" t="str">
            <v>Princeton Ave &amp; 47th St</v>
          </cell>
          <cell r="AH482">
            <v>40</v>
          </cell>
          <cell r="AI482">
            <v>0.41650462961115409</v>
          </cell>
        </row>
        <row r="483">
          <cell r="AG483" t="str">
            <v>Drake Ave &amp; Montrose Ave</v>
          </cell>
          <cell r="AH483">
            <v>40</v>
          </cell>
          <cell r="AI483">
            <v>0.63471064816258149</v>
          </cell>
        </row>
        <row r="484">
          <cell r="AG484" t="str">
            <v>Eberhart Ave &amp; 61st St</v>
          </cell>
          <cell r="AH484">
            <v>40</v>
          </cell>
          <cell r="AI484">
            <v>2.5591203703443171</v>
          </cell>
        </row>
        <row r="485">
          <cell r="AG485" t="str">
            <v>Warren Park East</v>
          </cell>
          <cell r="AH485">
            <v>39</v>
          </cell>
          <cell r="AI485">
            <v>0.53388888887275243</v>
          </cell>
        </row>
        <row r="486">
          <cell r="AG486" t="str">
            <v>Kedzie Ave &amp; Bryn Mawr Ave</v>
          </cell>
          <cell r="AH486">
            <v>39</v>
          </cell>
          <cell r="AI486">
            <v>2.2071180555722094</v>
          </cell>
        </row>
        <row r="487">
          <cell r="AG487" t="str">
            <v>Clark St &amp; Jarvis Ave</v>
          </cell>
          <cell r="AH487">
            <v>38</v>
          </cell>
          <cell r="AI487">
            <v>0.53329861110250931</v>
          </cell>
        </row>
        <row r="488">
          <cell r="AG488" t="str">
            <v>Kilpatrick Ave &amp; Parker Ave</v>
          </cell>
          <cell r="AH488">
            <v>37</v>
          </cell>
          <cell r="AI488">
            <v>0.44958333332760958</v>
          </cell>
        </row>
        <row r="489">
          <cell r="AG489" t="str">
            <v>Prairie Ave &amp; 43rd St</v>
          </cell>
          <cell r="AH489">
            <v>37</v>
          </cell>
          <cell r="AI489">
            <v>0.55965277775248978</v>
          </cell>
        </row>
        <row r="490">
          <cell r="AG490" t="str">
            <v>State St &amp; 79th St</v>
          </cell>
          <cell r="AH490">
            <v>37</v>
          </cell>
          <cell r="AI490">
            <v>0.6931597222428536</v>
          </cell>
        </row>
        <row r="491">
          <cell r="AG491" t="str">
            <v>Stony Island Ave &amp; 71st St</v>
          </cell>
          <cell r="AH491">
            <v>37</v>
          </cell>
          <cell r="AI491">
            <v>1.1447569444571855</v>
          </cell>
        </row>
        <row r="492">
          <cell r="AG492" t="str">
            <v>Kildare Ave &amp; Montrose Ave</v>
          </cell>
          <cell r="AH492">
            <v>37</v>
          </cell>
          <cell r="AI492">
            <v>1.5490393518703058</v>
          </cell>
        </row>
        <row r="493">
          <cell r="AG493" t="str">
            <v>California Ave &amp; 23rd Pl</v>
          </cell>
          <cell r="AH493">
            <v>36</v>
          </cell>
          <cell r="AI493">
            <v>0.51266203705017688</v>
          </cell>
        </row>
        <row r="494">
          <cell r="AG494" t="str">
            <v>Pulaski Rd &amp; 21st St</v>
          </cell>
          <cell r="AH494">
            <v>36</v>
          </cell>
          <cell r="AI494">
            <v>0.56240740743669448</v>
          </cell>
        </row>
        <row r="495">
          <cell r="AG495" t="str">
            <v>Keystone Ave &amp; Montrose Ave</v>
          </cell>
          <cell r="AH495">
            <v>36</v>
          </cell>
          <cell r="AI495">
            <v>0.74215277779876487</v>
          </cell>
        </row>
        <row r="496">
          <cell r="AG496" t="str">
            <v>Knox Ave &amp; Montrose Ave</v>
          </cell>
          <cell r="AH496">
            <v>36</v>
          </cell>
          <cell r="AI496">
            <v>1.4383912037155824</v>
          </cell>
        </row>
        <row r="497">
          <cell r="AG497" t="str">
            <v>Wentworth Ave &amp; 63rd St</v>
          </cell>
          <cell r="AH497">
            <v>36</v>
          </cell>
          <cell r="AI497">
            <v>1.6182291666700621</v>
          </cell>
        </row>
        <row r="498">
          <cell r="AG498" t="str">
            <v>Normal Ave &amp; Archer Ave</v>
          </cell>
          <cell r="AH498">
            <v>36</v>
          </cell>
          <cell r="AI498">
            <v>1.6520601851880201</v>
          </cell>
        </row>
        <row r="499">
          <cell r="AG499" t="str">
            <v>Ridge Blvd &amp; Touhy Ave</v>
          </cell>
          <cell r="AH499">
            <v>35</v>
          </cell>
          <cell r="AI499">
            <v>0.33020833331829635</v>
          </cell>
        </row>
        <row r="500">
          <cell r="AG500" t="str">
            <v>Narragansett &amp; Irving Park</v>
          </cell>
          <cell r="AH500">
            <v>35</v>
          </cell>
          <cell r="AI500">
            <v>0.41278935183072463</v>
          </cell>
        </row>
        <row r="501">
          <cell r="AG501" t="str">
            <v>Kostner Ave &amp; Wrightwood Ave</v>
          </cell>
          <cell r="AH501">
            <v>35</v>
          </cell>
          <cell r="AI501">
            <v>0.70964120371354511</v>
          </cell>
        </row>
        <row r="502">
          <cell r="AG502" t="str">
            <v>Wood St &amp; 35th St</v>
          </cell>
          <cell r="AH502">
            <v>35</v>
          </cell>
          <cell r="AI502">
            <v>0.74880787033180241</v>
          </cell>
        </row>
        <row r="503">
          <cell r="AG503" t="str">
            <v>Jeffery Blvd &amp; 67th St</v>
          </cell>
          <cell r="AH503">
            <v>34</v>
          </cell>
          <cell r="AI503">
            <v>0.50849537037720438</v>
          </cell>
        </row>
        <row r="504">
          <cell r="AG504" t="str">
            <v>Bosworth Ave &amp; Howard St</v>
          </cell>
          <cell r="AH504">
            <v>34</v>
          </cell>
          <cell r="AI504">
            <v>0.52813657408114523</v>
          </cell>
        </row>
        <row r="505">
          <cell r="AG505" t="str">
            <v>Maplewood Ave &amp; Peterson Ave</v>
          </cell>
          <cell r="AH505">
            <v>34</v>
          </cell>
          <cell r="AI505">
            <v>0.68157407404942205</v>
          </cell>
        </row>
        <row r="506">
          <cell r="AG506" t="str">
            <v>W Washington Blvd &amp; N Peoria St</v>
          </cell>
          <cell r="AH506">
            <v>33</v>
          </cell>
          <cell r="AI506">
            <v>0.39505787038069684</v>
          </cell>
        </row>
        <row r="507">
          <cell r="AG507" t="str">
            <v>Narragansett &amp; Wrightwood</v>
          </cell>
          <cell r="AH507">
            <v>32</v>
          </cell>
          <cell r="AI507">
            <v>0.29940972221083939</v>
          </cell>
        </row>
        <row r="508">
          <cell r="AG508" t="str">
            <v>Homewood Ave &amp; 115th St</v>
          </cell>
          <cell r="AH508">
            <v>32</v>
          </cell>
          <cell r="AI508">
            <v>0.48094907406630227</v>
          </cell>
        </row>
        <row r="509">
          <cell r="AG509" t="str">
            <v>Western Blvd &amp; 48th Pl</v>
          </cell>
          <cell r="AH509">
            <v>31</v>
          </cell>
          <cell r="AI509">
            <v>0.36427083335001953</v>
          </cell>
        </row>
        <row r="510">
          <cell r="AG510" t="str">
            <v>Stony Island Ave &amp; 64th St</v>
          </cell>
          <cell r="AH510">
            <v>31</v>
          </cell>
          <cell r="AI510">
            <v>0.41570601852436084</v>
          </cell>
        </row>
        <row r="511">
          <cell r="AG511" t="str">
            <v>Dodge Ave &amp; Church St</v>
          </cell>
          <cell r="AH511">
            <v>31</v>
          </cell>
          <cell r="AI511">
            <v>0.51545138887013309</v>
          </cell>
        </row>
        <row r="512">
          <cell r="AG512" t="str">
            <v>Pulaski Rd &amp; Eddy St (Temp)</v>
          </cell>
          <cell r="AH512">
            <v>31</v>
          </cell>
          <cell r="AI512">
            <v>0.58627314819023013</v>
          </cell>
        </row>
        <row r="513">
          <cell r="AG513" t="str">
            <v>Washtenaw Ave &amp; Ogden Ave</v>
          </cell>
          <cell r="AH513">
            <v>31</v>
          </cell>
          <cell r="AI513">
            <v>1.3774305555343744</v>
          </cell>
        </row>
        <row r="514">
          <cell r="AG514" t="str">
            <v>Nordica &amp; Medill</v>
          </cell>
          <cell r="AH514">
            <v>30</v>
          </cell>
          <cell r="AI514">
            <v>0.62160879630391719</v>
          </cell>
        </row>
        <row r="515">
          <cell r="AG515" t="str">
            <v>Cottage Grove Ave &amp; 43rd St</v>
          </cell>
          <cell r="AH515">
            <v>30</v>
          </cell>
          <cell r="AI515">
            <v>0.68283564817829756</v>
          </cell>
        </row>
        <row r="516">
          <cell r="AG516" t="str">
            <v>Wabash Ave &amp; 87th St</v>
          </cell>
          <cell r="AH516">
            <v>30</v>
          </cell>
          <cell r="AI516">
            <v>1.330219907395076</v>
          </cell>
        </row>
        <row r="517">
          <cell r="AG517" t="str">
            <v>Ridge Blvd &amp; Howard St</v>
          </cell>
          <cell r="AH517">
            <v>30</v>
          </cell>
          <cell r="AI517">
            <v>1.5475115740919136</v>
          </cell>
        </row>
        <row r="518">
          <cell r="AG518" t="str">
            <v>Harlem &amp; Irving Park</v>
          </cell>
          <cell r="AH518">
            <v>29</v>
          </cell>
          <cell r="AI518">
            <v>0.22193287036498077</v>
          </cell>
        </row>
        <row r="519">
          <cell r="AG519" t="str">
            <v>MLK Jr Dr &amp; 47th St</v>
          </cell>
          <cell r="AH519">
            <v>29</v>
          </cell>
          <cell r="AI519">
            <v>0.45265046296844957</v>
          </cell>
        </row>
        <row r="520">
          <cell r="AG520" t="str">
            <v>N Carpenter St &amp; W Lake St</v>
          </cell>
          <cell r="AH520">
            <v>28</v>
          </cell>
          <cell r="AI520">
            <v>0.20126157406048151</v>
          </cell>
        </row>
        <row r="521">
          <cell r="AG521" t="str">
            <v>State St &amp; 123rd St</v>
          </cell>
          <cell r="AH521">
            <v>28</v>
          </cell>
          <cell r="AI521">
            <v>0.50184027776413132</v>
          </cell>
        </row>
        <row r="522">
          <cell r="AG522" t="str">
            <v>Dodge Ave &amp; Main St</v>
          </cell>
          <cell r="AH522">
            <v>28</v>
          </cell>
          <cell r="AI522">
            <v>0.63342592591652647</v>
          </cell>
        </row>
        <row r="523">
          <cell r="AG523" t="str">
            <v>Major Taylor Trail &amp; 115th St</v>
          </cell>
          <cell r="AH523">
            <v>28</v>
          </cell>
          <cell r="AI523">
            <v>0.73701388890185626</v>
          </cell>
        </row>
        <row r="524">
          <cell r="AG524" t="str">
            <v>Laramie Ave &amp; Kinzie St</v>
          </cell>
          <cell r="AH524">
            <v>28</v>
          </cell>
          <cell r="AI524">
            <v>1.323136574079399</v>
          </cell>
        </row>
        <row r="525">
          <cell r="AG525" t="str">
            <v>Lamon Ave &amp; Armitage Ave</v>
          </cell>
          <cell r="AH525">
            <v>27</v>
          </cell>
          <cell r="AI525">
            <v>0.12706018517928896</v>
          </cell>
        </row>
        <row r="526">
          <cell r="AG526" t="str">
            <v>Halsted St &amp; 47th Pl</v>
          </cell>
          <cell r="AH526">
            <v>27</v>
          </cell>
          <cell r="AI526">
            <v>0.30165509258949896</v>
          </cell>
        </row>
        <row r="527">
          <cell r="AG527" t="str">
            <v>Hoyne Ave &amp; 47th St</v>
          </cell>
          <cell r="AH527">
            <v>27</v>
          </cell>
          <cell r="AI527">
            <v>0.36704861111502396</v>
          </cell>
        </row>
        <row r="528">
          <cell r="AG528" t="str">
            <v>Mason Ave &amp; Belmont Ave</v>
          </cell>
          <cell r="AH528">
            <v>27</v>
          </cell>
          <cell r="AI528">
            <v>0.38817129629751435</v>
          </cell>
        </row>
        <row r="529">
          <cell r="AG529" t="str">
            <v>Jeffery Blvd &amp; 71st St</v>
          </cell>
          <cell r="AH529">
            <v>27</v>
          </cell>
          <cell r="AI529">
            <v>0.39890046295477077</v>
          </cell>
        </row>
        <row r="530">
          <cell r="AG530" t="str">
            <v>Ashland Ave &amp; 74th St</v>
          </cell>
          <cell r="AH530">
            <v>27</v>
          </cell>
          <cell r="AI530">
            <v>0.95538194444816327</v>
          </cell>
        </row>
        <row r="531">
          <cell r="AG531" t="str">
            <v>Ashland Ave &amp; Garfield Blvd</v>
          </cell>
          <cell r="AH531">
            <v>27</v>
          </cell>
          <cell r="AI531">
            <v>1.0193287037109258</v>
          </cell>
        </row>
        <row r="532">
          <cell r="AG532" t="str">
            <v>Austin Blvd &amp; Madison St</v>
          </cell>
          <cell r="AH532">
            <v>26</v>
          </cell>
          <cell r="AI532">
            <v>1.3671064814770943</v>
          </cell>
        </row>
        <row r="533">
          <cell r="AG533" t="str">
            <v>Walden Pkwy &amp; 100th St</v>
          </cell>
          <cell r="AH533">
            <v>26</v>
          </cell>
          <cell r="AI533">
            <v>1.4108101852034451</v>
          </cell>
        </row>
        <row r="534">
          <cell r="AG534" t="str">
            <v>Princeton Ave &amp; Garfield Blvd</v>
          </cell>
          <cell r="AH534">
            <v>25</v>
          </cell>
          <cell r="AI534">
            <v>0.22623842590110144</v>
          </cell>
        </row>
        <row r="535">
          <cell r="AG535" t="str">
            <v>Long Ave &amp; Belmont Ave</v>
          </cell>
          <cell r="AH535">
            <v>25</v>
          </cell>
          <cell r="AI535">
            <v>0.28207175923307659</v>
          </cell>
        </row>
        <row r="536">
          <cell r="AG536" t="str">
            <v>Millard Ave &amp; 26th St</v>
          </cell>
          <cell r="AH536">
            <v>25</v>
          </cell>
          <cell r="AI536">
            <v>0.30115740738983732</v>
          </cell>
        </row>
        <row r="537">
          <cell r="AG537" t="str">
            <v>Halsted St &amp; 37th St</v>
          </cell>
          <cell r="AH537">
            <v>25</v>
          </cell>
          <cell r="AI537">
            <v>0.30844907409482403</v>
          </cell>
        </row>
        <row r="538">
          <cell r="AG538" t="str">
            <v>Lockwood Ave &amp; Wrightwood Ave</v>
          </cell>
          <cell r="AH538">
            <v>25</v>
          </cell>
          <cell r="AI538">
            <v>0.42822916666773381</v>
          </cell>
        </row>
        <row r="539">
          <cell r="AG539" t="str">
            <v>Ashland Ave &amp; 78th St</v>
          </cell>
          <cell r="AH539">
            <v>25</v>
          </cell>
          <cell r="AI539">
            <v>0.61813657407037681</v>
          </cell>
        </row>
        <row r="540">
          <cell r="AG540" t="str">
            <v>Cicero Ave &amp; Lake St</v>
          </cell>
          <cell r="AH540">
            <v>25</v>
          </cell>
          <cell r="AI540">
            <v>0.75612268516124459</v>
          </cell>
        </row>
        <row r="541">
          <cell r="AG541" t="str">
            <v>Halsted St &amp; 96th St</v>
          </cell>
          <cell r="AH541">
            <v>25</v>
          </cell>
          <cell r="AI541">
            <v>1.9383912037010305</v>
          </cell>
        </row>
        <row r="542">
          <cell r="AG542" t="str">
            <v>Stony Island Ave &amp; 75th St</v>
          </cell>
          <cell r="AH542">
            <v>24</v>
          </cell>
          <cell r="AI542">
            <v>0.27789351852698019</v>
          </cell>
        </row>
        <row r="543">
          <cell r="AG543" t="str">
            <v>Stony Island Ave &amp; 90th St</v>
          </cell>
          <cell r="AH543">
            <v>24</v>
          </cell>
          <cell r="AI543">
            <v>0.3097569444362307</v>
          </cell>
        </row>
        <row r="544">
          <cell r="AG544" t="str">
            <v>Dodge Ave &amp; Mulford St</v>
          </cell>
          <cell r="AH544">
            <v>24</v>
          </cell>
          <cell r="AI544">
            <v>0.50039351850136882</v>
          </cell>
        </row>
        <row r="545">
          <cell r="AG545" t="str">
            <v>May St &amp; 69th St</v>
          </cell>
          <cell r="AH545">
            <v>23</v>
          </cell>
          <cell r="AI545">
            <v>0.29658564815326827</v>
          </cell>
        </row>
        <row r="546">
          <cell r="AG546" t="str">
            <v>Kedzie Ave &amp; 57th St</v>
          </cell>
          <cell r="AH546">
            <v>23</v>
          </cell>
          <cell r="AI546">
            <v>0.43694444446009584</v>
          </cell>
        </row>
        <row r="547">
          <cell r="AG547" t="str">
            <v>Indiana Ave &amp; 40th St</v>
          </cell>
          <cell r="AH547">
            <v>23</v>
          </cell>
          <cell r="AI547">
            <v>1.2373495370629826</v>
          </cell>
        </row>
        <row r="548">
          <cell r="AG548" t="str">
            <v>South Shore Dr &amp; 67th St</v>
          </cell>
          <cell r="AH548">
            <v>23</v>
          </cell>
          <cell r="AI548">
            <v>1.7120717592624715</v>
          </cell>
        </row>
        <row r="549">
          <cell r="AG549" t="str">
            <v>Pulaski Rd &amp; Lake St</v>
          </cell>
          <cell r="AH549">
            <v>22</v>
          </cell>
          <cell r="AI549">
            <v>0.19277777778916061</v>
          </cell>
        </row>
        <row r="550">
          <cell r="AG550" t="str">
            <v>Central Ave &amp; Parker Ave</v>
          </cell>
          <cell r="AH550">
            <v>22</v>
          </cell>
          <cell r="AI550">
            <v>0.3600347222018172</v>
          </cell>
        </row>
        <row r="551">
          <cell r="AG551" t="str">
            <v>Vernon Ave &amp; 79th St</v>
          </cell>
          <cell r="AH551">
            <v>22</v>
          </cell>
          <cell r="AI551">
            <v>0.36218749998079147</v>
          </cell>
        </row>
        <row r="552">
          <cell r="AG552" t="str">
            <v>MLK Jr Dr &amp; 63rd St</v>
          </cell>
          <cell r="AH552">
            <v>22</v>
          </cell>
          <cell r="AI552">
            <v>0.377615740741021</v>
          </cell>
        </row>
        <row r="553">
          <cell r="AG553" t="str">
            <v>Dauphin Ave &amp; 87th St</v>
          </cell>
          <cell r="AH553">
            <v>22</v>
          </cell>
          <cell r="AI553">
            <v>0.74671296297310619</v>
          </cell>
        </row>
        <row r="554">
          <cell r="AG554" t="str">
            <v>Tripp Ave &amp; 31st St</v>
          </cell>
          <cell r="AH554">
            <v>21</v>
          </cell>
          <cell r="AI554">
            <v>0.21320601853221888</v>
          </cell>
        </row>
        <row r="555">
          <cell r="AG555" t="str">
            <v>Long Ave &amp; Belden Ave</v>
          </cell>
          <cell r="AH555">
            <v>21</v>
          </cell>
          <cell r="AI555">
            <v>0.23894675925112097</v>
          </cell>
        </row>
        <row r="556">
          <cell r="AG556" t="str">
            <v>South Shore Dr &amp; 74th St</v>
          </cell>
          <cell r="AH556">
            <v>21</v>
          </cell>
          <cell r="AI556">
            <v>0.32623842596512986</v>
          </cell>
        </row>
        <row r="557">
          <cell r="AG557" t="str">
            <v>Cottage Grove Ave &amp; 67th St</v>
          </cell>
          <cell r="AH557">
            <v>21</v>
          </cell>
          <cell r="AI557">
            <v>0.34762731481896481</v>
          </cell>
        </row>
        <row r="558">
          <cell r="AG558" t="str">
            <v>Western Ave &amp; 111th St</v>
          </cell>
          <cell r="AH558">
            <v>21</v>
          </cell>
          <cell r="AI558">
            <v>0.44189814815035788</v>
          </cell>
        </row>
        <row r="559">
          <cell r="AG559" t="str">
            <v>Phillips Ave &amp; 79th St</v>
          </cell>
          <cell r="AH559">
            <v>21</v>
          </cell>
          <cell r="AI559">
            <v>1.7445370370260207</v>
          </cell>
        </row>
        <row r="560">
          <cell r="AG560" t="str">
            <v>Prospect Sq &amp; 91st St</v>
          </cell>
          <cell r="AH560">
            <v>21</v>
          </cell>
          <cell r="AI560">
            <v>2.1931828703673091</v>
          </cell>
        </row>
        <row r="561">
          <cell r="AG561" t="str">
            <v>N Paulina St &amp; Lincoln Ave</v>
          </cell>
          <cell r="AH561">
            <v>20</v>
          </cell>
          <cell r="AI561">
            <v>0.16409722223033896</v>
          </cell>
        </row>
        <row r="562">
          <cell r="AG562" t="str">
            <v>MLK Jr Dr &amp; 56th St</v>
          </cell>
          <cell r="AH562">
            <v>20</v>
          </cell>
          <cell r="AI562">
            <v>0.18189814814104466</v>
          </cell>
        </row>
        <row r="563">
          <cell r="AG563" t="str">
            <v>Rockwell St &amp; Archer Ave</v>
          </cell>
          <cell r="AH563">
            <v>20</v>
          </cell>
          <cell r="AI563">
            <v>0.22553240739216562</v>
          </cell>
        </row>
        <row r="564">
          <cell r="AG564" t="str">
            <v>Central Park Ave &amp; Douglas Blvd</v>
          </cell>
          <cell r="AH564">
            <v>20</v>
          </cell>
          <cell r="AI564">
            <v>0.33616898147738539</v>
          </cell>
        </row>
        <row r="565">
          <cell r="AG565" t="str">
            <v>Tripp Ave &amp; 65th St</v>
          </cell>
          <cell r="AH565">
            <v>20</v>
          </cell>
          <cell r="AI565">
            <v>0.45437500000844011</v>
          </cell>
        </row>
        <row r="566">
          <cell r="AG566" t="str">
            <v>Austin Blvd &amp; Chicago Ave</v>
          </cell>
          <cell r="AH566">
            <v>20</v>
          </cell>
          <cell r="AI566">
            <v>0.90590277780574979</v>
          </cell>
        </row>
        <row r="567">
          <cell r="AG567" t="str">
            <v>Kedzie Ave &amp; Roosevelt Rd</v>
          </cell>
          <cell r="AH567">
            <v>20</v>
          </cell>
          <cell r="AI567">
            <v>3.4968287037045229</v>
          </cell>
        </row>
        <row r="568">
          <cell r="AG568" t="str">
            <v>Stony Island Ave &amp; 82nd St</v>
          </cell>
          <cell r="AH568">
            <v>20</v>
          </cell>
          <cell r="AI568">
            <v>31.037465277804586</v>
          </cell>
        </row>
        <row r="569">
          <cell r="AG569" t="str">
            <v>Perry Ave &amp; 69th St</v>
          </cell>
          <cell r="AH569">
            <v>19</v>
          </cell>
          <cell r="AI569">
            <v>0.20222222220763797</v>
          </cell>
        </row>
        <row r="570">
          <cell r="AG570" t="str">
            <v>Oak Park &amp; Wellington</v>
          </cell>
          <cell r="AH570">
            <v>19</v>
          </cell>
          <cell r="AI570">
            <v>0.24450231481750961</v>
          </cell>
        </row>
        <row r="571">
          <cell r="AG571" t="str">
            <v>Pulaski Rd &amp; Congress Pkwy</v>
          </cell>
          <cell r="AH571">
            <v>19</v>
          </cell>
          <cell r="AI571">
            <v>0.27870370372693287</v>
          </cell>
        </row>
        <row r="572">
          <cell r="AG572" t="str">
            <v>Kostner Ave &amp; Adams St</v>
          </cell>
          <cell r="AH572">
            <v>19</v>
          </cell>
          <cell r="AI572">
            <v>0.46164351850893581</v>
          </cell>
        </row>
        <row r="573">
          <cell r="AG573" t="str">
            <v>Archer (Damen) Ave &amp; 37th St</v>
          </cell>
          <cell r="AH573">
            <v>19</v>
          </cell>
          <cell r="AI573">
            <v>0.48557870367221767</v>
          </cell>
        </row>
        <row r="574">
          <cell r="AG574" t="str">
            <v>Lincolnwood Dr &amp; Central St</v>
          </cell>
          <cell r="AH574">
            <v>19</v>
          </cell>
          <cell r="AI574">
            <v>0.65915509258775273</v>
          </cell>
        </row>
        <row r="575">
          <cell r="AG575" t="str">
            <v>Kostner Ave &amp; Lake St</v>
          </cell>
          <cell r="AH575">
            <v>19</v>
          </cell>
          <cell r="AI575">
            <v>1.2961689814765123</v>
          </cell>
        </row>
        <row r="576">
          <cell r="AG576" t="str">
            <v>Western Ave &amp; 104th St</v>
          </cell>
          <cell r="AH576">
            <v>19</v>
          </cell>
          <cell r="AI576">
            <v>1.3092013889036025</v>
          </cell>
        </row>
        <row r="577">
          <cell r="AG577" t="str">
            <v>State St &amp; 54th St</v>
          </cell>
          <cell r="AH577">
            <v>18</v>
          </cell>
          <cell r="AI577">
            <v>0.1861574074064265</v>
          </cell>
        </row>
        <row r="578">
          <cell r="AG578" t="str">
            <v>Rockwell St &amp; 57th St</v>
          </cell>
          <cell r="AH578">
            <v>18</v>
          </cell>
          <cell r="AI578">
            <v>0.23370370372140314</v>
          </cell>
        </row>
        <row r="579">
          <cell r="AG579" t="str">
            <v>Maplewood Ave &amp; 59th St</v>
          </cell>
          <cell r="AH579">
            <v>18</v>
          </cell>
          <cell r="AI579">
            <v>0.26653935184731381</v>
          </cell>
        </row>
        <row r="580">
          <cell r="AG580" t="str">
            <v>Vincennes Ave &amp; 75th St</v>
          </cell>
          <cell r="AH580">
            <v>18</v>
          </cell>
          <cell r="AI580">
            <v>0.26923611108941259</v>
          </cell>
        </row>
        <row r="581">
          <cell r="AG581" t="str">
            <v>Milwaukee Ave &amp; Cuyler Ave</v>
          </cell>
          <cell r="AH581">
            <v>18</v>
          </cell>
          <cell r="AI581">
            <v>0.31574074074160308</v>
          </cell>
        </row>
        <row r="582">
          <cell r="AG582" t="str">
            <v>Meade Ave &amp; Addison St</v>
          </cell>
          <cell r="AH582">
            <v>18</v>
          </cell>
          <cell r="AI582">
            <v>0.33843750001688022</v>
          </cell>
        </row>
        <row r="583">
          <cell r="AG583" t="str">
            <v>Cornell Dr &amp; Hayes Dr</v>
          </cell>
          <cell r="AH583">
            <v>18</v>
          </cell>
          <cell r="AI583">
            <v>0.338900462971651</v>
          </cell>
        </row>
        <row r="584">
          <cell r="AG584" t="str">
            <v>Long Ave &amp; North Ave</v>
          </cell>
          <cell r="AH584">
            <v>18</v>
          </cell>
          <cell r="AI584">
            <v>0.36974537038622657</v>
          </cell>
        </row>
        <row r="585">
          <cell r="AG585" t="str">
            <v>Big Marsh Park</v>
          </cell>
          <cell r="AH585">
            <v>18</v>
          </cell>
          <cell r="AI585">
            <v>0.38039351851330139</v>
          </cell>
        </row>
        <row r="586">
          <cell r="AG586" t="str">
            <v>Oketo Ave &amp; Addison St</v>
          </cell>
          <cell r="AH586">
            <v>18</v>
          </cell>
          <cell r="AI586">
            <v>0.41122685184382135</v>
          </cell>
        </row>
        <row r="587">
          <cell r="AG587" t="str">
            <v>Leamington Ave &amp; Hirsch St</v>
          </cell>
          <cell r="AH587">
            <v>18</v>
          </cell>
          <cell r="AI587">
            <v>0.43018518517783377</v>
          </cell>
        </row>
        <row r="588">
          <cell r="AG588" t="str">
            <v>Kedzie Ave &amp; 21st St</v>
          </cell>
          <cell r="AH588">
            <v>18</v>
          </cell>
          <cell r="AI588">
            <v>0.55530092590197455</v>
          </cell>
        </row>
        <row r="589">
          <cell r="AG589" t="str">
            <v>Vincennes Ave &amp; 104th St</v>
          </cell>
          <cell r="AH589">
            <v>18</v>
          </cell>
          <cell r="AI589">
            <v>1.3270254629605915</v>
          </cell>
        </row>
        <row r="590">
          <cell r="AG590" t="str">
            <v>Ellis Ave &amp; 83rd St</v>
          </cell>
          <cell r="AH590">
            <v>18</v>
          </cell>
          <cell r="AI590">
            <v>1.9118055555300089</v>
          </cell>
        </row>
        <row r="591">
          <cell r="AG591" t="str">
            <v>Harlem Ave &amp; Grace St</v>
          </cell>
          <cell r="AH591">
            <v>17</v>
          </cell>
          <cell r="AI591">
            <v>0.18516203705075895</v>
          </cell>
        </row>
        <row r="592">
          <cell r="AG592" t="str">
            <v>California Ave &amp; 26th St</v>
          </cell>
          <cell r="AH592">
            <v>17</v>
          </cell>
          <cell r="AI592">
            <v>0.19114583334885538</v>
          </cell>
        </row>
        <row r="593">
          <cell r="AG593" t="str">
            <v>Archer Ave &amp; 43rd St</v>
          </cell>
          <cell r="AH593">
            <v>17</v>
          </cell>
          <cell r="AI593">
            <v>0.21194444444699911</v>
          </cell>
        </row>
        <row r="594">
          <cell r="AG594" t="str">
            <v>Kildare Ave &amp; Division St</v>
          </cell>
          <cell r="AH594">
            <v>17</v>
          </cell>
          <cell r="AI594">
            <v>0.2135763888945803</v>
          </cell>
        </row>
        <row r="595">
          <cell r="AG595" t="str">
            <v>Homan Ave &amp; Fillmore St</v>
          </cell>
          <cell r="AH595">
            <v>17</v>
          </cell>
          <cell r="AI595">
            <v>0.21988425924064359</v>
          </cell>
        </row>
        <row r="596">
          <cell r="AG596" t="str">
            <v>Meade Ave &amp; Diversey Ave</v>
          </cell>
          <cell r="AH596">
            <v>17</v>
          </cell>
          <cell r="AI596">
            <v>0.24247685183945578</v>
          </cell>
        </row>
        <row r="597">
          <cell r="AG597" t="str">
            <v>Central Park Ave &amp; 24th St</v>
          </cell>
          <cell r="AH597">
            <v>17</v>
          </cell>
          <cell r="AI597">
            <v>0.27995370370626915</v>
          </cell>
        </row>
        <row r="598">
          <cell r="AG598" t="str">
            <v>Hale Ave &amp; 107th St</v>
          </cell>
          <cell r="AH598">
            <v>17</v>
          </cell>
          <cell r="AI598">
            <v>0.75465277778130258</v>
          </cell>
        </row>
        <row r="599">
          <cell r="AG599" t="str">
            <v>Cottage Grove Ave &amp; 78th St</v>
          </cell>
          <cell r="AH599">
            <v>17</v>
          </cell>
          <cell r="AI599">
            <v>1.1938541666531819</v>
          </cell>
        </row>
        <row r="600">
          <cell r="AG600" t="str">
            <v>Kilbourn Ave &amp; Milwaukee Ave</v>
          </cell>
          <cell r="AH600">
            <v>16</v>
          </cell>
          <cell r="AI600">
            <v>0.19957175924355397</v>
          </cell>
        </row>
        <row r="601">
          <cell r="AG601" t="str">
            <v>Exchange Ave &amp; 79th St</v>
          </cell>
          <cell r="AH601">
            <v>16</v>
          </cell>
          <cell r="AI601">
            <v>0.20364583334594499</v>
          </cell>
        </row>
        <row r="602">
          <cell r="AG602" t="str">
            <v>Central Ave &amp; Roscoe St</v>
          </cell>
          <cell r="AH602">
            <v>16</v>
          </cell>
          <cell r="AI602">
            <v>0.20789351851999527</v>
          </cell>
        </row>
        <row r="603">
          <cell r="AG603" t="str">
            <v>Lawndale Ave &amp; 111th St</v>
          </cell>
          <cell r="AH603">
            <v>16</v>
          </cell>
          <cell r="AI603">
            <v>0.29716435186128365</v>
          </cell>
        </row>
        <row r="604">
          <cell r="AG604" t="str">
            <v>Stony Island Ave &amp; 67th St</v>
          </cell>
          <cell r="AH604">
            <v>16</v>
          </cell>
          <cell r="AI604">
            <v>1.2984259259392275</v>
          </cell>
        </row>
        <row r="605">
          <cell r="AG605" t="str">
            <v>Laramie Ave &amp; Madison St</v>
          </cell>
          <cell r="AH605">
            <v>16</v>
          </cell>
          <cell r="AI605">
            <v>1.3183101851900574</v>
          </cell>
        </row>
        <row r="606">
          <cell r="AG606" t="str">
            <v>Ashland Ave &amp; 63rd St</v>
          </cell>
          <cell r="AH606">
            <v>16</v>
          </cell>
          <cell r="AI606">
            <v>1.3962615740892943</v>
          </cell>
        </row>
        <row r="607">
          <cell r="AG607" t="str">
            <v>Wolcott Ave &amp; Fargo Ave</v>
          </cell>
          <cell r="AH607">
            <v>15</v>
          </cell>
          <cell r="AI607">
            <v>0.11001157407008577</v>
          </cell>
        </row>
        <row r="608">
          <cell r="AG608" t="str">
            <v>Narragansett Ave &amp; School St</v>
          </cell>
          <cell r="AH608">
            <v>15</v>
          </cell>
          <cell r="AI608">
            <v>0.13353009257116355</v>
          </cell>
        </row>
        <row r="609">
          <cell r="AG609" t="str">
            <v>Artesian Ave &amp; 55th St</v>
          </cell>
          <cell r="AH609">
            <v>15</v>
          </cell>
          <cell r="AI609">
            <v>0.13466435184818693</v>
          </cell>
        </row>
        <row r="610">
          <cell r="AG610" t="str">
            <v>Halsted St &amp; 111th St</v>
          </cell>
          <cell r="AH610">
            <v>15</v>
          </cell>
          <cell r="AI610">
            <v>0.14259259259415558</v>
          </cell>
        </row>
        <row r="611">
          <cell r="AG611" t="str">
            <v>Lavergne &amp; Fullerton</v>
          </cell>
          <cell r="AH611">
            <v>15</v>
          </cell>
          <cell r="AI611">
            <v>0.17326388891524402</v>
          </cell>
        </row>
        <row r="612">
          <cell r="AG612" t="str">
            <v>Keeler Ave &amp; Roosevelt Rd</v>
          </cell>
          <cell r="AH612">
            <v>15</v>
          </cell>
          <cell r="AI612">
            <v>0.19299768518976634</v>
          </cell>
        </row>
        <row r="613">
          <cell r="AG613" t="str">
            <v>Lavergne Ave &amp; Division St</v>
          </cell>
          <cell r="AH613">
            <v>15</v>
          </cell>
          <cell r="AI613">
            <v>0.21795138888410293</v>
          </cell>
        </row>
        <row r="614">
          <cell r="AG614" t="str">
            <v>Sacramento Ave &amp; Pershing Rd</v>
          </cell>
          <cell r="AH614">
            <v>15</v>
          </cell>
          <cell r="AI614">
            <v>0.22415509261190891</v>
          </cell>
        </row>
        <row r="615">
          <cell r="AG615" t="str">
            <v>Orange &amp; Addison</v>
          </cell>
          <cell r="AH615">
            <v>15</v>
          </cell>
          <cell r="AI615">
            <v>0.24067129629838746</v>
          </cell>
        </row>
        <row r="616">
          <cell r="AG616" t="str">
            <v>Eggleston Ave &amp; 69th St</v>
          </cell>
          <cell r="AH616">
            <v>15</v>
          </cell>
          <cell r="AI616">
            <v>0.26731481480965158</v>
          </cell>
        </row>
        <row r="617">
          <cell r="AG617" t="str">
            <v>Cottage Grove Ave &amp; 71st St</v>
          </cell>
          <cell r="AH617">
            <v>15</v>
          </cell>
          <cell r="AI617">
            <v>0.29805555557686603</v>
          </cell>
        </row>
        <row r="618">
          <cell r="AG618" t="str">
            <v>Jeffery Blvd &amp; 76th St</v>
          </cell>
          <cell r="AH618">
            <v>15</v>
          </cell>
          <cell r="AI618">
            <v>0.31650462962716119</v>
          </cell>
        </row>
        <row r="619">
          <cell r="AG619" t="str">
            <v>Richmond St &amp; 59th St</v>
          </cell>
          <cell r="AH619">
            <v>15</v>
          </cell>
          <cell r="AI619">
            <v>0.32666666668956168</v>
          </cell>
        </row>
        <row r="620">
          <cell r="AG620" t="str">
            <v>Elizabeth St &amp; 92nd St</v>
          </cell>
          <cell r="AH620">
            <v>15</v>
          </cell>
          <cell r="AI620">
            <v>0.32700231480703223</v>
          </cell>
        </row>
        <row r="621">
          <cell r="AG621" t="str">
            <v>Ashland Ave &amp; Pershing Rd</v>
          </cell>
          <cell r="AH621">
            <v>15</v>
          </cell>
          <cell r="AI621">
            <v>1.4544444444327382</v>
          </cell>
        </row>
        <row r="622">
          <cell r="AG622" t="str">
            <v>Western &amp; 28th - Velasquez Institute Vaccination Site</v>
          </cell>
          <cell r="AH622">
            <v>14</v>
          </cell>
          <cell r="AI622">
            <v>0.15459490740613546</v>
          </cell>
        </row>
        <row r="623">
          <cell r="AG623" t="str">
            <v>Eggleston Ave &amp; 92nd St</v>
          </cell>
          <cell r="AH623">
            <v>14</v>
          </cell>
          <cell r="AI623">
            <v>0.17329861110920319</v>
          </cell>
        </row>
        <row r="624">
          <cell r="AG624" t="str">
            <v>Ashland Ave &amp; McDowell Ave</v>
          </cell>
          <cell r="AH624">
            <v>14</v>
          </cell>
          <cell r="AI624">
            <v>0.21104166666191304</v>
          </cell>
        </row>
        <row r="625">
          <cell r="AG625" t="str">
            <v>Ashland Ave &amp; 50th St</v>
          </cell>
          <cell r="AH625">
            <v>14</v>
          </cell>
          <cell r="AI625">
            <v>0.24350694445456611</v>
          </cell>
        </row>
        <row r="626">
          <cell r="AG626" t="str">
            <v>Halsted St &amp; 78th St</v>
          </cell>
          <cell r="AH626">
            <v>14</v>
          </cell>
          <cell r="AI626">
            <v>0.24396990741661284</v>
          </cell>
        </row>
        <row r="627">
          <cell r="AG627" t="str">
            <v>Latrobe Ave &amp; Chicago Ave</v>
          </cell>
          <cell r="AH627">
            <v>14</v>
          </cell>
          <cell r="AI627">
            <v>2.2888425925993943</v>
          </cell>
        </row>
        <row r="628">
          <cell r="AG628" t="str">
            <v>Kilbourn &amp; Roscoe</v>
          </cell>
          <cell r="AH628">
            <v>13</v>
          </cell>
          <cell r="AI628">
            <v>0.11765046296932269</v>
          </cell>
        </row>
        <row r="629">
          <cell r="AG629" t="str">
            <v>Sayre &amp; Diversey</v>
          </cell>
          <cell r="AH629">
            <v>13</v>
          </cell>
          <cell r="AI629">
            <v>0.13913194444467081</v>
          </cell>
        </row>
        <row r="630">
          <cell r="AG630" t="str">
            <v>Milwaukee Ave &amp; Fullerton Ave</v>
          </cell>
          <cell r="AH630">
            <v>13</v>
          </cell>
          <cell r="AI630">
            <v>0.14290509260899853</v>
          </cell>
        </row>
        <row r="631">
          <cell r="AG631" t="str">
            <v>Kedzie Ave &amp; 52nd St</v>
          </cell>
          <cell r="AH631">
            <v>13</v>
          </cell>
          <cell r="AI631">
            <v>0.16082175925839692</v>
          </cell>
        </row>
        <row r="632">
          <cell r="AG632" t="str">
            <v>Sacramento Blvd &amp; Franklin Blvd</v>
          </cell>
          <cell r="AH632">
            <v>13</v>
          </cell>
          <cell r="AI632">
            <v>0.17533564814948477</v>
          </cell>
        </row>
        <row r="633">
          <cell r="AG633" t="str">
            <v>Kildare Ave &amp; Chicago Ave</v>
          </cell>
          <cell r="AH633">
            <v>13</v>
          </cell>
          <cell r="AI633">
            <v>0.18355324072763324</v>
          </cell>
        </row>
        <row r="634">
          <cell r="AG634" t="str">
            <v>Major Ave &amp; Bloomingdale Ave</v>
          </cell>
          <cell r="AH634">
            <v>13</v>
          </cell>
          <cell r="AI634">
            <v>0.22877314814832062</v>
          </cell>
        </row>
        <row r="635">
          <cell r="AG635" t="str">
            <v>W 103rd St &amp; S Avers Ave</v>
          </cell>
          <cell r="AH635">
            <v>13</v>
          </cell>
          <cell r="AI635">
            <v>0.23340277779789176</v>
          </cell>
        </row>
        <row r="636">
          <cell r="AG636" t="str">
            <v>Kilbourn Ave &amp; Irving Park Rd</v>
          </cell>
          <cell r="AH636">
            <v>13</v>
          </cell>
          <cell r="AI636">
            <v>0.29256944444205146</v>
          </cell>
        </row>
        <row r="637">
          <cell r="AG637" t="str">
            <v>Marshfield Ave &amp; 59th St</v>
          </cell>
          <cell r="AH637">
            <v>13</v>
          </cell>
          <cell r="AI637">
            <v>0.38241898149863118</v>
          </cell>
        </row>
        <row r="638">
          <cell r="AG638" t="str">
            <v>Damen Ave &amp; Pershing Rd</v>
          </cell>
          <cell r="AH638">
            <v>13</v>
          </cell>
          <cell r="AI638">
            <v>0.42350694446213311</v>
          </cell>
        </row>
        <row r="639">
          <cell r="AG639" t="str">
            <v>Central Ave &amp; Chicago Ave</v>
          </cell>
          <cell r="AH639">
            <v>13</v>
          </cell>
          <cell r="AI639">
            <v>1.2474074074198143</v>
          </cell>
        </row>
        <row r="640">
          <cell r="AG640" t="str">
            <v>Cottage Grove Ave &amp; 83rd St</v>
          </cell>
          <cell r="AH640">
            <v>13</v>
          </cell>
          <cell r="AI640">
            <v>1.6817939814791316</v>
          </cell>
        </row>
        <row r="641">
          <cell r="AG641" t="str">
            <v>Bradley Park</v>
          </cell>
          <cell r="AH641">
            <v>12</v>
          </cell>
          <cell r="AI641">
            <v>5.8518518526398111E-2</v>
          </cell>
        </row>
        <row r="642">
          <cell r="AG642" t="str">
            <v>Indiana Ave &amp; 103rd St</v>
          </cell>
          <cell r="AH642">
            <v>12</v>
          </cell>
          <cell r="AI642">
            <v>9.0208333334885538E-2</v>
          </cell>
        </row>
        <row r="643">
          <cell r="AG643" t="str">
            <v>Kilbourn &amp; Belden</v>
          </cell>
          <cell r="AH643">
            <v>12</v>
          </cell>
          <cell r="AI643">
            <v>9.2395833336922806E-2</v>
          </cell>
        </row>
        <row r="644">
          <cell r="AG644" t="str">
            <v>Greenwood Ave &amp; 91st St</v>
          </cell>
          <cell r="AH644">
            <v>12</v>
          </cell>
          <cell r="AI644">
            <v>0.12201388888206566</v>
          </cell>
        </row>
        <row r="645">
          <cell r="AG645" t="str">
            <v>Damen Ave &amp; 51st St</v>
          </cell>
          <cell r="AH645">
            <v>12</v>
          </cell>
          <cell r="AI645">
            <v>0.12725694444088731</v>
          </cell>
        </row>
        <row r="646">
          <cell r="AG646" t="str">
            <v>Narragansett &amp; McLean</v>
          </cell>
          <cell r="AH646">
            <v>12</v>
          </cell>
          <cell r="AI646">
            <v>0.19245370371208992</v>
          </cell>
        </row>
        <row r="647">
          <cell r="AG647" t="str">
            <v>Central Ave &amp; Harrison St</v>
          </cell>
          <cell r="AH647">
            <v>12</v>
          </cell>
          <cell r="AI647">
            <v>0.19265046294458443</v>
          </cell>
        </row>
        <row r="648">
          <cell r="AG648" t="str">
            <v>Albany Ave &amp; 26th St</v>
          </cell>
          <cell r="AH648">
            <v>12</v>
          </cell>
          <cell r="AI648">
            <v>0.20614583332644543</v>
          </cell>
        </row>
        <row r="649">
          <cell r="AG649" t="str">
            <v>Bennett Ave &amp; 79th St</v>
          </cell>
          <cell r="AH649">
            <v>12</v>
          </cell>
          <cell r="AI649">
            <v>0.28336805557773914</v>
          </cell>
        </row>
        <row r="650">
          <cell r="AG650" t="str">
            <v>Greenwood Ave &amp; 97th St</v>
          </cell>
          <cell r="AH650">
            <v>12</v>
          </cell>
          <cell r="AI650">
            <v>0.56915509262034902</v>
          </cell>
        </row>
        <row r="651">
          <cell r="AG651" t="str">
            <v>Pulaski Rd &amp; 51st St</v>
          </cell>
          <cell r="AH651">
            <v>11</v>
          </cell>
          <cell r="AI651">
            <v>0.10188657406979473</v>
          </cell>
        </row>
        <row r="652">
          <cell r="AG652" t="str">
            <v>Halsted St &amp; 51st St</v>
          </cell>
          <cell r="AH652">
            <v>11</v>
          </cell>
          <cell r="AI652">
            <v>0.10699074075819226</v>
          </cell>
        </row>
        <row r="653">
          <cell r="AG653" t="str">
            <v>Morgan St &amp; Pershing Rd</v>
          </cell>
          <cell r="AH653">
            <v>11</v>
          </cell>
          <cell r="AI653">
            <v>0.1105439814782585</v>
          </cell>
        </row>
        <row r="654">
          <cell r="AG654" t="str">
            <v>Kenton Ave &amp; Madison St</v>
          </cell>
          <cell r="AH654">
            <v>11</v>
          </cell>
          <cell r="AI654">
            <v>0.17082175926771015</v>
          </cell>
        </row>
        <row r="655">
          <cell r="AG655" t="str">
            <v>Hegewisch Metra Station</v>
          </cell>
          <cell r="AH655">
            <v>11</v>
          </cell>
          <cell r="AI655">
            <v>0.19107638887362555</v>
          </cell>
        </row>
        <row r="656">
          <cell r="AG656" t="str">
            <v>Central Park Ave &amp; Ohio St</v>
          </cell>
          <cell r="AH656">
            <v>11</v>
          </cell>
          <cell r="AI656">
            <v>0.26534722222277196</v>
          </cell>
        </row>
        <row r="657">
          <cell r="AG657" t="str">
            <v>Lawndale Ave &amp; 30th St</v>
          </cell>
          <cell r="AH657">
            <v>11</v>
          </cell>
          <cell r="AI657">
            <v>0.2854398148265318</v>
          </cell>
        </row>
        <row r="658">
          <cell r="AG658" t="str">
            <v>MLK Jr Dr &amp; 83rd St</v>
          </cell>
          <cell r="AH658">
            <v>11</v>
          </cell>
          <cell r="AI658">
            <v>0.43468750000465661</v>
          </cell>
        </row>
        <row r="659">
          <cell r="AG659" t="str">
            <v>Burnham Greenway &amp; 105th St</v>
          </cell>
          <cell r="AH659">
            <v>11</v>
          </cell>
          <cell r="AI659">
            <v>0.466273148151231</v>
          </cell>
        </row>
        <row r="660">
          <cell r="AG660" t="str">
            <v>Kedzie Ave &amp; 110th St</v>
          </cell>
          <cell r="AH660">
            <v>11</v>
          </cell>
          <cell r="AI660">
            <v>0.83528935186041053</v>
          </cell>
        </row>
        <row r="661">
          <cell r="AG661" t="str">
            <v>Vernon Ave &amp; 75th St</v>
          </cell>
          <cell r="AH661">
            <v>11</v>
          </cell>
          <cell r="AI661">
            <v>1.1858680555669707</v>
          </cell>
        </row>
        <row r="662">
          <cell r="AG662" t="str">
            <v>Springfield Ave &amp; 47th St</v>
          </cell>
          <cell r="AH662">
            <v>10</v>
          </cell>
          <cell r="AI662">
            <v>9.5706018517375924E-2</v>
          </cell>
        </row>
        <row r="663">
          <cell r="AG663" t="str">
            <v>Mulligan Ave &amp; Wellington Ave</v>
          </cell>
          <cell r="AH663">
            <v>10</v>
          </cell>
          <cell r="AI663">
            <v>0.11229166667180834</v>
          </cell>
        </row>
        <row r="664">
          <cell r="AG664" t="str">
            <v>Elizabeth St &amp; 47th St</v>
          </cell>
          <cell r="AH664">
            <v>10</v>
          </cell>
          <cell r="AI664">
            <v>0.145752314812853</v>
          </cell>
        </row>
        <row r="665">
          <cell r="AG665" t="str">
            <v>Yates Blvd &amp; 75th St</v>
          </cell>
          <cell r="AH665">
            <v>10</v>
          </cell>
          <cell r="AI665">
            <v>0.17922453702340135</v>
          </cell>
        </row>
        <row r="666">
          <cell r="AG666" t="str">
            <v>Spaulding Ave &amp; 63rd St</v>
          </cell>
          <cell r="AH666">
            <v>10</v>
          </cell>
          <cell r="AI666">
            <v>0.19054398148728069</v>
          </cell>
        </row>
        <row r="667">
          <cell r="AG667" t="str">
            <v>Hoyne Ave &amp; 34th St</v>
          </cell>
          <cell r="AH667">
            <v>10</v>
          </cell>
          <cell r="AI667">
            <v>0.23223379630508134</v>
          </cell>
        </row>
        <row r="668">
          <cell r="AG668" t="str">
            <v>Karlov Ave &amp; Madison St</v>
          </cell>
          <cell r="AH668">
            <v>10</v>
          </cell>
          <cell r="AI668">
            <v>0.24140046297543449</v>
          </cell>
        </row>
        <row r="669">
          <cell r="AG669" t="str">
            <v>Dauphin Ave &amp; 103rd St</v>
          </cell>
          <cell r="AH669">
            <v>10</v>
          </cell>
          <cell r="AI669">
            <v>0.25921296296291985</v>
          </cell>
        </row>
        <row r="670">
          <cell r="AG670" t="str">
            <v>Eberhart Ave &amp; 91st St</v>
          </cell>
          <cell r="AH670">
            <v>10</v>
          </cell>
          <cell r="AI670">
            <v>0.3348379629678675</v>
          </cell>
        </row>
        <row r="671">
          <cell r="AG671" t="str">
            <v>Lawndale Ave &amp; 16th St</v>
          </cell>
          <cell r="AH671">
            <v>10</v>
          </cell>
          <cell r="AI671">
            <v>0.5027430555637693</v>
          </cell>
        </row>
        <row r="672">
          <cell r="AG672" t="str">
            <v>Cicero Ave &amp; Quincy St</v>
          </cell>
          <cell r="AH672">
            <v>10</v>
          </cell>
          <cell r="AI672">
            <v>1.1359953703868086</v>
          </cell>
        </row>
        <row r="673">
          <cell r="AG673" t="str">
            <v>Rainbow Beach</v>
          </cell>
          <cell r="AH673">
            <v>10</v>
          </cell>
          <cell r="AI673">
            <v>2.133263888892543</v>
          </cell>
        </row>
        <row r="674">
          <cell r="AG674" t="str">
            <v>South Chicago Ave &amp; 83rd St</v>
          </cell>
          <cell r="AH674">
            <v>9</v>
          </cell>
          <cell r="AI674">
            <v>4.9907407403225079E-2</v>
          </cell>
        </row>
        <row r="675">
          <cell r="AG675" t="str">
            <v>Menard Ave &amp; Division St</v>
          </cell>
          <cell r="AH675">
            <v>9</v>
          </cell>
          <cell r="AI675">
            <v>6.1087962953024544E-2</v>
          </cell>
        </row>
        <row r="676">
          <cell r="AG676" t="str">
            <v>Doty Ave &amp; 111th St</v>
          </cell>
          <cell r="AH676">
            <v>9</v>
          </cell>
          <cell r="AI676">
            <v>7.2557870378659572E-2</v>
          </cell>
        </row>
        <row r="677">
          <cell r="AG677" t="str">
            <v>Marshfield Ave &amp; 44th St</v>
          </cell>
          <cell r="AH677">
            <v>9</v>
          </cell>
          <cell r="AI677">
            <v>8.3263888896908611E-2</v>
          </cell>
        </row>
        <row r="678">
          <cell r="AG678" t="str">
            <v>Damen Ave &amp; 33rd St</v>
          </cell>
          <cell r="AH678">
            <v>9</v>
          </cell>
          <cell r="AI678">
            <v>9.1597222206473816E-2</v>
          </cell>
        </row>
        <row r="679">
          <cell r="AG679" t="str">
            <v>Stony Island Ave &amp; South Chicago Ave</v>
          </cell>
          <cell r="AH679">
            <v>9</v>
          </cell>
          <cell r="AI679">
            <v>0.10509259261016268</v>
          </cell>
        </row>
        <row r="680">
          <cell r="AG680" t="str">
            <v>Summit Ave &amp; 86th St</v>
          </cell>
          <cell r="AH680">
            <v>9</v>
          </cell>
          <cell r="AI680">
            <v>0.10968749999301508</v>
          </cell>
        </row>
        <row r="681">
          <cell r="AG681" t="str">
            <v>Bloomingdale Ave &amp; Harlem Ave</v>
          </cell>
          <cell r="AH681">
            <v>9</v>
          </cell>
          <cell r="AI681">
            <v>0.13194444445252884</v>
          </cell>
        </row>
        <row r="682">
          <cell r="AG682" t="str">
            <v>State St &amp; Pershing Rd</v>
          </cell>
          <cell r="AH682">
            <v>9</v>
          </cell>
          <cell r="AI682">
            <v>0.15452546295273351</v>
          </cell>
        </row>
        <row r="683">
          <cell r="AG683" t="str">
            <v>Loomis St &amp; 89th St</v>
          </cell>
          <cell r="AH683">
            <v>9</v>
          </cell>
          <cell r="AI683">
            <v>0.16190972222102573</v>
          </cell>
        </row>
        <row r="684">
          <cell r="AG684" t="str">
            <v>California Ave &amp; 36th St</v>
          </cell>
          <cell r="AH684">
            <v>9</v>
          </cell>
          <cell r="AI684">
            <v>0.18355324074218515</v>
          </cell>
        </row>
        <row r="685">
          <cell r="AG685" t="str">
            <v>Komensky Ave &amp; 31st St</v>
          </cell>
          <cell r="AH685">
            <v>9</v>
          </cell>
          <cell r="AI685">
            <v>0.18689814814570127</v>
          </cell>
        </row>
        <row r="686">
          <cell r="AG686" t="str">
            <v>Oglesby Ave &amp; 100th St</v>
          </cell>
          <cell r="AH686">
            <v>9</v>
          </cell>
          <cell r="AI686">
            <v>0.22906249999505235</v>
          </cell>
        </row>
        <row r="687">
          <cell r="AG687" t="str">
            <v>Lamon Ave &amp; Belmont Ave</v>
          </cell>
          <cell r="AH687">
            <v>9</v>
          </cell>
          <cell r="AI687">
            <v>0.25229166664212244</v>
          </cell>
        </row>
        <row r="688">
          <cell r="AG688" t="str">
            <v>Monticello Ave &amp; Chicago Ave</v>
          </cell>
          <cell r="AH688">
            <v>9</v>
          </cell>
          <cell r="AI688">
            <v>0.25743055556813488</v>
          </cell>
        </row>
        <row r="689">
          <cell r="AG689" t="str">
            <v>Spaulding Ave &amp; 16th St</v>
          </cell>
          <cell r="AH689">
            <v>9</v>
          </cell>
          <cell r="AI689">
            <v>0.28234953704668442</v>
          </cell>
        </row>
        <row r="690">
          <cell r="AG690" t="str">
            <v>East End Ave &amp; 87th St</v>
          </cell>
          <cell r="AH690">
            <v>9</v>
          </cell>
          <cell r="AI690">
            <v>0.81148148149804911</v>
          </cell>
        </row>
        <row r="691">
          <cell r="AG691" t="str">
            <v>Kedzie Ave &amp; 24th St</v>
          </cell>
          <cell r="AH691">
            <v>8</v>
          </cell>
          <cell r="AI691">
            <v>6.3124999986030161E-2</v>
          </cell>
        </row>
        <row r="692">
          <cell r="AG692" t="str">
            <v>Commercial Ave &amp; 130th St</v>
          </cell>
          <cell r="AH692">
            <v>8</v>
          </cell>
          <cell r="AI692">
            <v>6.3738425917108543E-2</v>
          </cell>
        </row>
        <row r="693">
          <cell r="AG693" t="str">
            <v>Maryland Ave &amp; 104th St</v>
          </cell>
          <cell r="AH693">
            <v>8</v>
          </cell>
          <cell r="AI693">
            <v>8.2777777774026617E-2</v>
          </cell>
        </row>
        <row r="694">
          <cell r="AG694" t="str">
            <v>Stewart Ave &amp; 83rd St</v>
          </cell>
          <cell r="AH694">
            <v>8</v>
          </cell>
          <cell r="AI694">
            <v>8.6793981470691506E-2</v>
          </cell>
        </row>
        <row r="695">
          <cell r="AG695" t="str">
            <v>Halsted St &amp; 104th St</v>
          </cell>
          <cell r="AH695">
            <v>8</v>
          </cell>
          <cell r="AI695">
            <v>9.7013888902438339E-2</v>
          </cell>
        </row>
        <row r="696">
          <cell r="AG696" t="str">
            <v>North Ave &amp; New England Ave</v>
          </cell>
          <cell r="AH696">
            <v>8</v>
          </cell>
          <cell r="AI696">
            <v>9.9618055544851813E-2</v>
          </cell>
        </row>
        <row r="697">
          <cell r="AG697" t="str">
            <v>Houston Ave &amp; 92nd St</v>
          </cell>
          <cell r="AH697">
            <v>8</v>
          </cell>
          <cell r="AI697">
            <v>0.1289930555576575</v>
          </cell>
        </row>
        <row r="698">
          <cell r="AG698" t="str">
            <v>Phillips Ave &amp; 83rd St</v>
          </cell>
          <cell r="AH698">
            <v>8</v>
          </cell>
          <cell r="AI698">
            <v>0.13547453703358769</v>
          </cell>
        </row>
        <row r="699">
          <cell r="AG699" t="str">
            <v>Roscoe &amp; Harlem</v>
          </cell>
          <cell r="AH699">
            <v>8</v>
          </cell>
          <cell r="AI699">
            <v>0.14442129631061107</v>
          </cell>
        </row>
        <row r="700">
          <cell r="AG700" t="str">
            <v>Clyde Ave &amp; 87th St</v>
          </cell>
          <cell r="AH700">
            <v>8</v>
          </cell>
          <cell r="AI700">
            <v>0.14765046296088258</v>
          </cell>
        </row>
        <row r="701">
          <cell r="AG701" t="str">
            <v>Lamon Ave &amp; Chicago Ave</v>
          </cell>
          <cell r="AH701">
            <v>8</v>
          </cell>
          <cell r="AI701">
            <v>0.151053240741021</v>
          </cell>
        </row>
        <row r="702">
          <cell r="AG702" t="str">
            <v>Kenosha &amp; Wellington</v>
          </cell>
          <cell r="AH702">
            <v>8</v>
          </cell>
          <cell r="AI702">
            <v>0.16392361110047204</v>
          </cell>
        </row>
        <row r="703">
          <cell r="AG703" t="str">
            <v>South Chicago Ave &amp; Elliot Ave</v>
          </cell>
          <cell r="AH703">
            <v>8</v>
          </cell>
          <cell r="AI703">
            <v>0.18012731479393551</v>
          </cell>
        </row>
        <row r="704">
          <cell r="AG704" t="str">
            <v>Parkside Ave &amp; Armitage Ave</v>
          </cell>
          <cell r="AH704">
            <v>8</v>
          </cell>
          <cell r="AI704">
            <v>0.19152777776616858</v>
          </cell>
        </row>
        <row r="705">
          <cell r="AG705" t="str">
            <v>Avenue O &amp; 134th St</v>
          </cell>
          <cell r="AH705">
            <v>8</v>
          </cell>
          <cell r="AI705">
            <v>0.21234953703242354</v>
          </cell>
        </row>
        <row r="706">
          <cell r="AG706" t="str">
            <v>Constance Ave &amp; 95th St</v>
          </cell>
          <cell r="AH706">
            <v>8</v>
          </cell>
          <cell r="AI706">
            <v>1.1374884259348619</v>
          </cell>
        </row>
        <row r="707">
          <cell r="AG707" t="str">
            <v>Ashland Ave &amp; 66th St</v>
          </cell>
          <cell r="AH707">
            <v>8</v>
          </cell>
          <cell r="AI707">
            <v>1.3675462963001337</v>
          </cell>
        </row>
        <row r="708">
          <cell r="AG708" t="str">
            <v>State St &amp; 76th St</v>
          </cell>
          <cell r="AH708">
            <v>8</v>
          </cell>
          <cell r="AI708">
            <v>13.670104166660167</v>
          </cell>
        </row>
        <row r="709">
          <cell r="AG709" t="str">
            <v>S Wentworth Ave &amp; W 111th St</v>
          </cell>
          <cell r="AH709">
            <v>7</v>
          </cell>
          <cell r="AI709">
            <v>4.3645833342452534E-2</v>
          </cell>
        </row>
        <row r="710">
          <cell r="AG710" t="str">
            <v>Stewart Ave &amp; 63rd St</v>
          </cell>
          <cell r="AH710">
            <v>7</v>
          </cell>
          <cell r="AI710">
            <v>5.6944444448163267E-2</v>
          </cell>
        </row>
        <row r="711">
          <cell r="AG711" t="str">
            <v>St Louis Ave &amp; Norman Bobbins Ave</v>
          </cell>
          <cell r="AH711">
            <v>7</v>
          </cell>
          <cell r="AI711">
            <v>6.5497685172886122E-2</v>
          </cell>
        </row>
        <row r="712">
          <cell r="AG712" t="str">
            <v>Fairfield Ave &amp; 44th St</v>
          </cell>
          <cell r="AH712">
            <v>7</v>
          </cell>
          <cell r="AI712">
            <v>6.8229166659875773E-2</v>
          </cell>
        </row>
        <row r="713">
          <cell r="AG713" t="str">
            <v>Yates Blvd &amp; 93rd St</v>
          </cell>
          <cell r="AH713">
            <v>7</v>
          </cell>
          <cell r="AI713">
            <v>7.6643518528726418E-2</v>
          </cell>
        </row>
        <row r="714">
          <cell r="AG714" t="str">
            <v>Komensky Ave &amp; 55th St</v>
          </cell>
          <cell r="AH714">
            <v>7</v>
          </cell>
          <cell r="AI714">
            <v>9.8263888896326534E-2</v>
          </cell>
        </row>
        <row r="715">
          <cell r="AG715" t="str">
            <v>Michigan Ave &amp; 71st St</v>
          </cell>
          <cell r="AH715">
            <v>7</v>
          </cell>
          <cell r="AI715">
            <v>0.10410879630217096</v>
          </cell>
        </row>
        <row r="716">
          <cell r="AG716" t="str">
            <v>Cottage Grove Ave &amp; 111th Pl</v>
          </cell>
          <cell r="AH716">
            <v>7</v>
          </cell>
          <cell r="AI716">
            <v>0.10501157407270512</v>
          </cell>
        </row>
        <row r="717">
          <cell r="AG717" t="str">
            <v>Central Park Blvd &amp; 5th Ave</v>
          </cell>
          <cell r="AH717">
            <v>7</v>
          </cell>
          <cell r="AI717">
            <v>0.13200231482187519</v>
          </cell>
        </row>
        <row r="718">
          <cell r="AG718" t="str">
            <v>Torrence Ave &amp; 106th St</v>
          </cell>
          <cell r="AH718">
            <v>7</v>
          </cell>
          <cell r="AI718">
            <v>0.17021990740613546</v>
          </cell>
        </row>
        <row r="719">
          <cell r="AG719" t="str">
            <v>Major Taylor Trail &amp; 124th St</v>
          </cell>
          <cell r="AH719">
            <v>7</v>
          </cell>
          <cell r="AI719">
            <v>0.23145833332819166</v>
          </cell>
        </row>
        <row r="720">
          <cell r="AG720" t="str">
            <v>Laramie Ave &amp; Gladys Ave</v>
          </cell>
          <cell r="AH720">
            <v>7</v>
          </cell>
          <cell r="AI720">
            <v>0.58906249999563443</v>
          </cell>
        </row>
        <row r="721">
          <cell r="AG721" t="str">
            <v>Woodlawn Ave &amp; 75th St</v>
          </cell>
          <cell r="AH721">
            <v>7</v>
          </cell>
          <cell r="AI721">
            <v>1.12541666666948</v>
          </cell>
        </row>
        <row r="722">
          <cell r="AG722" t="str">
            <v>Racine Ave &amp; 65th St</v>
          </cell>
          <cell r="AH722">
            <v>7</v>
          </cell>
          <cell r="AI722">
            <v>1.5485763888864312</v>
          </cell>
        </row>
        <row r="723">
          <cell r="AG723" t="str">
            <v>Vernon Ave &amp; 107th St</v>
          </cell>
          <cell r="AH723">
            <v>7</v>
          </cell>
          <cell r="AI723">
            <v>4.1373263888890506</v>
          </cell>
        </row>
        <row r="724">
          <cell r="AG724" t="str">
            <v>Halsted &amp; 63rd - Kennedy-King Vaccination Site</v>
          </cell>
          <cell r="AH724">
            <v>6</v>
          </cell>
          <cell r="AI724">
            <v>1.7071759270038456E-2</v>
          </cell>
        </row>
        <row r="725">
          <cell r="AG725" t="str">
            <v>Avenue L &amp; 114th St</v>
          </cell>
          <cell r="AH725">
            <v>6</v>
          </cell>
          <cell r="AI725">
            <v>5.2604166667151731E-2</v>
          </cell>
        </row>
        <row r="726">
          <cell r="AG726" t="str">
            <v>Central Park &amp; Augusta Blvd</v>
          </cell>
          <cell r="AH726">
            <v>6</v>
          </cell>
          <cell r="AI726">
            <v>6.0011574074451346E-2</v>
          </cell>
        </row>
        <row r="727">
          <cell r="AG727" t="str">
            <v>Union Ave &amp; Root St</v>
          </cell>
          <cell r="AH727">
            <v>6</v>
          </cell>
          <cell r="AI727">
            <v>6.0138888897199649E-2</v>
          </cell>
        </row>
        <row r="728">
          <cell r="AG728" t="str">
            <v>Harding Ave &amp; 26th St</v>
          </cell>
          <cell r="AH728">
            <v>6</v>
          </cell>
          <cell r="AI728">
            <v>6.6423611118807457E-2</v>
          </cell>
        </row>
        <row r="729">
          <cell r="AG729" t="str">
            <v>Kildare Ave &amp; 55th St</v>
          </cell>
          <cell r="AH729">
            <v>6</v>
          </cell>
          <cell r="AI729">
            <v>7.237268519384088E-2</v>
          </cell>
        </row>
        <row r="730">
          <cell r="AG730" t="str">
            <v>Evans Ave &amp; 75th St</v>
          </cell>
          <cell r="AH730">
            <v>6</v>
          </cell>
          <cell r="AI730">
            <v>8.1134259256941732E-2</v>
          </cell>
        </row>
        <row r="731">
          <cell r="AG731" t="str">
            <v>Cicero Ave &amp; Grace St</v>
          </cell>
          <cell r="AH731">
            <v>6</v>
          </cell>
          <cell r="AI731">
            <v>8.3113425920601003E-2</v>
          </cell>
        </row>
        <row r="732">
          <cell r="AG732" t="str">
            <v>Tripp Ave &amp; 15th St</v>
          </cell>
          <cell r="AH732">
            <v>6</v>
          </cell>
          <cell r="AI732">
            <v>9.9918981475639157E-2</v>
          </cell>
        </row>
        <row r="733">
          <cell r="AG733" t="str">
            <v>Kildare Ave &amp; 26th St</v>
          </cell>
          <cell r="AH733">
            <v>6</v>
          </cell>
          <cell r="AI733">
            <v>0.15236111109697958</v>
          </cell>
        </row>
        <row r="734">
          <cell r="AG734" t="str">
            <v>Racine Ave &amp; Garfield Blvd</v>
          </cell>
          <cell r="AH734">
            <v>6</v>
          </cell>
          <cell r="AI734">
            <v>0.16656250000232831</v>
          </cell>
        </row>
        <row r="735">
          <cell r="AG735" t="str">
            <v>Kostner Ave &amp; 63rd St</v>
          </cell>
          <cell r="AH735">
            <v>6</v>
          </cell>
          <cell r="AI735">
            <v>0.17524305555707542</v>
          </cell>
        </row>
        <row r="736">
          <cell r="AG736" t="str">
            <v>Commercial Ave &amp; 100th St</v>
          </cell>
          <cell r="AH736">
            <v>6</v>
          </cell>
          <cell r="AI736">
            <v>0.20369212962395977</v>
          </cell>
        </row>
        <row r="737">
          <cell r="AG737" t="str">
            <v>Shields Ave &amp; 43rd St</v>
          </cell>
          <cell r="AH737">
            <v>6</v>
          </cell>
          <cell r="AI737">
            <v>0.21457175925024785</v>
          </cell>
        </row>
        <row r="738">
          <cell r="AG738" t="str">
            <v>Kedzie Ave &amp; Harrison St</v>
          </cell>
          <cell r="AH738">
            <v>6</v>
          </cell>
          <cell r="AI738">
            <v>1.11209490741021</v>
          </cell>
        </row>
        <row r="739">
          <cell r="AG739" t="str">
            <v>Cicero Ave &amp; Flournoy St</v>
          </cell>
          <cell r="AH739">
            <v>6</v>
          </cell>
          <cell r="AI739">
            <v>1.1557060185223236</v>
          </cell>
        </row>
        <row r="740">
          <cell r="AG740" t="str">
            <v>Baltimore Ave &amp; 87th St</v>
          </cell>
          <cell r="AH740">
            <v>6</v>
          </cell>
          <cell r="AI740">
            <v>10.146678240736946</v>
          </cell>
        </row>
        <row r="741">
          <cell r="AG741" t="str">
            <v>Calumet Ave &amp; 71st St</v>
          </cell>
          <cell r="AH741">
            <v>5</v>
          </cell>
          <cell r="AI741">
            <v>2.5081018524360843E-2</v>
          </cell>
        </row>
        <row r="742">
          <cell r="AG742" t="str">
            <v>Avenue O &amp; 118th St</v>
          </cell>
          <cell r="AH742">
            <v>5</v>
          </cell>
          <cell r="AI742">
            <v>5.450231480790535E-2</v>
          </cell>
        </row>
        <row r="743">
          <cell r="AG743" t="str">
            <v>Damen Ave &amp; 59th St</v>
          </cell>
          <cell r="AH743">
            <v>5</v>
          </cell>
          <cell r="AI743">
            <v>5.68981481337687E-2</v>
          </cell>
        </row>
        <row r="744">
          <cell r="AG744" t="str">
            <v>Kedzie Ave &amp; 104th St</v>
          </cell>
          <cell r="AH744">
            <v>5</v>
          </cell>
          <cell r="AI744">
            <v>5.769675926421769E-2</v>
          </cell>
        </row>
        <row r="745">
          <cell r="AG745" t="str">
            <v>Ping Tom Park (East)</v>
          </cell>
          <cell r="AH745">
            <v>5</v>
          </cell>
          <cell r="AI745">
            <v>5.9722222227719612E-2</v>
          </cell>
        </row>
        <row r="746">
          <cell r="AG746" t="str">
            <v>Ada St &amp; 113th St</v>
          </cell>
          <cell r="AH746">
            <v>5</v>
          </cell>
          <cell r="AI746">
            <v>8.7569444447581191E-2</v>
          </cell>
        </row>
        <row r="747">
          <cell r="AG747" t="str">
            <v>Seeley Ave &amp; Garfield Blvd</v>
          </cell>
          <cell r="AH747">
            <v>5</v>
          </cell>
          <cell r="AI747">
            <v>0.10649305555125466</v>
          </cell>
        </row>
        <row r="748">
          <cell r="AG748" t="str">
            <v>Halsted St &amp; 56th St</v>
          </cell>
          <cell r="AH748">
            <v>5</v>
          </cell>
          <cell r="AI748">
            <v>0.10682870369782904</v>
          </cell>
        </row>
        <row r="749">
          <cell r="AG749" t="str">
            <v>Ewing Ave &amp; Burnham Greenway</v>
          </cell>
          <cell r="AH749">
            <v>5</v>
          </cell>
          <cell r="AI749">
            <v>0.12043981481110677</v>
          </cell>
        </row>
        <row r="750">
          <cell r="AG750" t="str">
            <v>Torrence Ave &amp; 126th Pl</v>
          </cell>
          <cell r="AH750">
            <v>5</v>
          </cell>
          <cell r="AI750">
            <v>0.14104166667675599</v>
          </cell>
        </row>
        <row r="751">
          <cell r="AG751" t="str">
            <v>Altgeld Gardens</v>
          </cell>
          <cell r="AH751">
            <v>5</v>
          </cell>
          <cell r="AI751">
            <v>2.1999652777813026</v>
          </cell>
        </row>
        <row r="752">
          <cell r="AG752" t="str">
            <v>Commercial Ave &amp; 83rd St</v>
          </cell>
          <cell r="AH752">
            <v>5</v>
          </cell>
          <cell r="AI752">
            <v>14.907708333339542</v>
          </cell>
        </row>
        <row r="753">
          <cell r="AG753" t="str">
            <v>Troy St &amp; Grace St</v>
          </cell>
          <cell r="AH753">
            <v>4</v>
          </cell>
          <cell r="AI753">
            <v>2.7141203689097892E-2</v>
          </cell>
        </row>
        <row r="754">
          <cell r="AG754" t="str">
            <v>Loomis Blvd &amp; 84th St</v>
          </cell>
          <cell r="AH754">
            <v>4</v>
          </cell>
          <cell r="AI754">
            <v>3.6481481474766042E-2</v>
          </cell>
        </row>
        <row r="755">
          <cell r="AG755" t="str">
            <v>Western Ave &amp; Gunnison St</v>
          </cell>
          <cell r="AH755">
            <v>4</v>
          </cell>
          <cell r="AI755">
            <v>4.7395833338669036E-2</v>
          </cell>
        </row>
        <row r="756">
          <cell r="AG756" t="str">
            <v>Greenwood Ave &amp; 79th St</v>
          </cell>
          <cell r="AH756">
            <v>4</v>
          </cell>
          <cell r="AI756">
            <v>5.1307870373420883E-2</v>
          </cell>
        </row>
        <row r="757">
          <cell r="AG757" t="str">
            <v>Albany Ave &amp; Belmont Ave</v>
          </cell>
          <cell r="AH757">
            <v>4</v>
          </cell>
          <cell r="AI757">
            <v>5.5300925916526467E-2</v>
          </cell>
        </row>
        <row r="758">
          <cell r="AG758" t="str">
            <v>Rhodes Ave &amp; 71st St</v>
          </cell>
          <cell r="AH758">
            <v>4</v>
          </cell>
          <cell r="AI758">
            <v>5.6979166663950309E-2</v>
          </cell>
        </row>
        <row r="759">
          <cell r="AG759" t="str">
            <v>Calumet Park</v>
          </cell>
          <cell r="AH759">
            <v>4</v>
          </cell>
          <cell r="AI759">
            <v>0.15644675926159834</v>
          </cell>
        </row>
        <row r="760">
          <cell r="AG760" t="str">
            <v>Halsted St &amp; 73rd St</v>
          </cell>
          <cell r="AH760">
            <v>4</v>
          </cell>
          <cell r="AI760">
            <v>0.3239930555500905</v>
          </cell>
        </row>
        <row r="761">
          <cell r="AG761" t="str">
            <v>California Ave &amp; Marquette Rd</v>
          </cell>
          <cell r="AH761">
            <v>3</v>
          </cell>
          <cell r="AI761">
            <v>2.5219907402060926E-2</v>
          </cell>
        </row>
        <row r="762">
          <cell r="AG762" t="str">
            <v>Wentworth Ave &amp; 104th St</v>
          </cell>
          <cell r="AH762">
            <v>3</v>
          </cell>
          <cell r="AI762">
            <v>2.7789351857791189E-2</v>
          </cell>
        </row>
        <row r="763">
          <cell r="AG763" t="str">
            <v>N Damen Ave &amp; W Chicago Ave</v>
          </cell>
          <cell r="AH763">
            <v>3</v>
          </cell>
          <cell r="AI763">
            <v>3.052083334478084E-2</v>
          </cell>
        </row>
        <row r="764">
          <cell r="AG764" t="str">
            <v>Indiana Ave &amp; 133rd St</v>
          </cell>
          <cell r="AH764">
            <v>3</v>
          </cell>
          <cell r="AI764">
            <v>3.1006944438559003E-2</v>
          </cell>
        </row>
        <row r="765">
          <cell r="AG765" t="str">
            <v>Western Ave &amp; 62nd St</v>
          </cell>
          <cell r="AH765">
            <v>3</v>
          </cell>
          <cell r="AI765">
            <v>3.5972222234704532E-2</v>
          </cell>
        </row>
        <row r="766">
          <cell r="AG766" t="str">
            <v>Racine Ave &amp; 61st St</v>
          </cell>
          <cell r="AH766">
            <v>3</v>
          </cell>
          <cell r="AI766">
            <v>4.7106481484661344E-2</v>
          </cell>
        </row>
        <row r="767">
          <cell r="AG767" t="str">
            <v>Halsted St &amp; 59th St</v>
          </cell>
          <cell r="AH767">
            <v>3</v>
          </cell>
          <cell r="AI767">
            <v>5.1064814811979886E-2</v>
          </cell>
        </row>
        <row r="768">
          <cell r="AG768" t="str">
            <v>Carpenter St &amp; 63rd St</v>
          </cell>
          <cell r="AH768">
            <v>3</v>
          </cell>
          <cell r="AI768">
            <v>6.1770833337504882E-2</v>
          </cell>
        </row>
        <row r="769">
          <cell r="AG769" t="str">
            <v>Pulaski &amp; Ann Lurie Pl</v>
          </cell>
          <cell r="AH769">
            <v>3</v>
          </cell>
          <cell r="AI769">
            <v>6.4490740733162966E-2</v>
          </cell>
        </row>
        <row r="770">
          <cell r="AG770" t="str">
            <v>Throop St &amp; 52nd St</v>
          </cell>
          <cell r="AH770">
            <v>3</v>
          </cell>
          <cell r="AI770">
            <v>7.1122685178124812E-2</v>
          </cell>
        </row>
        <row r="771">
          <cell r="AG771" t="str">
            <v>Woodlawn &amp; 103rd - Olive Harvey Vaccination Site</v>
          </cell>
          <cell r="AH771">
            <v>3</v>
          </cell>
          <cell r="AI771">
            <v>8.2847222220152617E-2</v>
          </cell>
        </row>
        <row r="772">
          <cell r="AG772" t="str">
            <v>Eberhart Ave &amp; 131st St</v>
          </cell>
          <cell r="AH772">
            <v>3</v>
          </cell>
          <cell r="AI772">
            <v>8.6157407407881692E-2</v>
          </cell>
        </row>
        <row r="773">
          <cell r="AG773" t="str">
            <v>Central Ave &amp; Madison St</v>
          </cell>
          <cell r="AH773">
            <v>3</v>
          </cell>
          <cell r="AI773">
            <v>1.0568981481483206</v>
          </cell>
        </row>
        <row r="774">
          <cell r="AG774" t="str">
            <v>N Clark St &amp; W Elm St</v>
          </cell>
          <cell r="AH774">
            <v>2</v>
          </cell>
          <cell r="AI774">
            <v>1.1030092595319729E-2</v>
          </cell>
        </row>
        <row r="775">
          <cell r="AG775" t="str">
            <v>Hamlin Ave &amp; 62nd Pl</v>
          </cell>
          <cell r="AH775">
            <v>2</v>
          </cell>
          <cell r="AI775">
            <v>1.6087962962046731E-2</v>
          </cell>
        </row>
        <row r="776">
          <cell r="AG776" t="str">
            <v>Halsted St &amp; 69th St</v>
          </cell>
          <cell r="AH776">
            <v>2</v>
          </cell>
          <cell r="AI776">
            <v>1.6354166669771075E-2</v>
          </cell>
        </row>
        <row r="777">
          <cell r="AG777" t="str">
            <v>Michigan Ave &amp; 114th St</v>
          </cell>
          <cell r="AH777">
            <v>2</v>
          </cell>
          <cell r="AI777">
            <v>1.803240740991896E-2</v>
          </cell>
        </row>
        <row r="778">
          <cell r="AG778" t="str">
            <v>Panama Ave &amp; Grace St</v>
          </cell>
          <cell r="AH778">
            <v>2</v>
          </cell>
          <cell r="AI778">
            <v>2.4780092593573499E-2</v>
          </cell>
        </row>
        <row r="779">
          <cell r="AG779" t="str">
            <v>Plainfield &amp; Irving Park</v>
          </cell>
          <cell r="AH779">
            <v>2</v>
          </cell>
          <cell r="AI779">
            <v>2.6423611110658385E-2</v>
          </cell>
        </row>
        <row r="780">
          <cell r="AG780" t="str">
            <v>Pulaski Rd &amp; 60th St</v>
          </cell>
          <cell r="AH780">
            <v>2</v>
          </cell>
          <cell r="AI780">
            <v>2.9155092583096121E-2</v>
          </cell>
        </row>
        <row r="781">
          <cell r="AG781" t="str">
            <v>Campbell Ave &amp; 51st St</v>
          </cell>
          <cell r="AH781">
            <v>2</v>
          </cell>
          <cell r="AI781">
            <v>4.6053240737819578E-2</v>
          </cell>
        </row>
        <row r="782">
          <cell r="AG782" t="str">
            <v>Lavergne Ave &amp; 46th St</v>
          </cell>
          <cell r="AH782">
            <v>2</v>
          </cell>
          <cell r="AI782">
            <v>5.6041666663077194E-2</v>
          </cell>
        </row>
        <row r="783">
          <cell r="AG783" t="str">
            <v>Wabash Ave &amp; 83rd St</v>
          </cell>
          <cell r="AH783">
            <v>2</v>
          </cell>
          <cell r="AI783">
            <v>1.0503125000032014</v>
          </cell>
        </row>
        <row r="784">
          <cell r="AG784" t="str">
            <v>St Louis Ave &amp; 59th St</v>
          </cell>
          <cell r="AH784">
            <v>1</v>
          </cell>
          <cell r="AI784">
            <v>8.2175925927003846E-3</v>
          </cell>
        </row>
        <row r="785">
          <cell r="AG785" t="str">
            <v>Shabbona Park</v>
          </cell>
          <cell r="AH785">
            <v>1</v>
          </cell>
          <cell r="AI785">
            <v>9.8032407404389232E-3</v>
          </cell>
        </row>
        <row r="786">
          <cell r="AG786" t="str">
            <v>Marquette Ave &amp; 89th St</v>
          </cell>
          <cell r="AH786">
            <v>1</v>
          </cell>
          <cell r="AI786">
            <v>1.0115740740729962E-2</v>
          </cell>
        </row>
        <row r="787">
          <cell r="AG787" t="str">
            <v>Kenneth Ave &amp; 50th St</v>
          </cell>
          <cell r="AH787">
            <v>1</v>
          </cell>
          <cell r="AI787">
            <v>2.2557870368473232E-2</v>
          </cell>
        </row>
        <row r="788">
          <cell r="AG788" t="str">
            <v>S Michigan Ave &amp; E 118th St</v>
          </cell>
          <cell r="AH788">
            <v>1</v>
          </cell>
          <cell r="AI788">
            <v>2.3333333338086959E-2</v>
          </cell>
        </row>
        <row r="789">
          <cell r="AG789" t="str">
            <v>Lincoln Ave &amp; Balmoral Ave</v>
          </cell>
          <cell r="AH789">
            <v>1</v>
          </cell>
          <cell r="AI789">
            <v>2.8379629628034309E-2</v>
          </cell>
        </row>
        <row r="790">
          <cell r="AG790" t="str">
            <v>Lawler Ave &amp; 50th St</v>
          </cell>
          <cell r="AH790">
            <v>1</v>
          </cell>
          <cell r="AI790">
            <v>4.0821759255777579E-2</v>
          </cell>
        </row>
        <row r="791">
          <cell r="AG791" t="str">
            <v>Elizabeth St &amp; 59th St</v>
          </cell>
          <cell r="AH791">
            <v>1</v>
          </cell>
          <cell r="AI791">
            <v>4.3090277773444541E-2</v>
          </cell>
        </row>
        <row r="792">
          <cell r="AG792" t="str">
            <v>S Aberdeen St &amp; W 106th St</v>
          </cell>
          <cell r="AH792">
            <v>0</v>
          </cell>
          <cell r="AI792">
            <v>0</v>
          </cell>
        </row>
        <row r="793">
          <cell r="AG793" t="str">
            <v>Base - 2132 W Hubbard Warehouse</v>
          </cell>
          <cell r="AH793">
            <v>0</v>
          </cell>
          <cell r="AI793">
            <v>0</v>
          </cell>
        </row>
        <row r="794">
          <cell r="AG794" t="str">
            <v>Whipple St &amp; Irving Park Rd</v>
          </cell>
          <cell r="AH794">
            <v>0</v>
          </cell>
          <cell r="AI794">
            <v>0</v>
          </cell>
        </row>
      </sheetData>
      <sheetData sheetId="10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230.17057870394638</v>
          </cell>
          <cell r="Y2">
            <v>197.14098379643838</v>
          </cell>
          <cell r="Z2">
            <v>173.29947916654783</v>
          </cell>
          <cell r="AA2">
            <v>159.4675578706665</v>
          </cell>
          <cell r="AB2">
            <v>192.40928240719222</v>
          </cell>
          <cell r="AC2">
            <v>416.34771990688751</v>
          </cell>
          <cell r="AD2">
            <v>348.39525462936581</v>
          </cell>
          <cell r="AG2" t="str">
            <v>Streeter Dr &amp; Grand Ave</v>
          </cell>
          <cell r="AH2">
            <v>1516</v>
          </cell>
          <cell r="AI2">
            <v>68.170046296239889</v>
          </cell>
        </row>
        <row r="3">
          <cell r="W3" t="str">
            <v>Member</v>
          </cell>
          <cell r="X3">
            <v>353.09461805628962</v>
          </cell>
          <cell r="Y3">
            <v>383.12197916740843</v>
          </cell>
          <cell r="Z3">
            <v>297.15296296410088</v>
          </cell>
          <cell r="AA3">
            <v>232.43645833260962</v>
          </cell>
          <cell r="AB3">
            <v>229.66697916555859</v>
          </cell>
          <cell r="AC3">
            <v>256.38416666598641</v>
          </cell>
          <cell r="AD3">
            <v>235.33037036965106</v>
          </cell>
          <cell r="AG3" t="str">
            <v>DuSable Lake Shore Dr &amp; Monroe St</v>
          </cell>
          <cell r="AH3">
            <v>1228</v>
          </cell>
          <cell r="AI3">
            <v>30.879016203711217</v>
          </cell>
        </row>
        <row r="4">
          <cell r="W4" t="str">
            <v>Totals</v>
          </cell>
          <cell r="X4">
            <v>583.26519676023599</v>
          </cell>
          <cell r="Y4">
            <v>580.2629629638468</v>
          </cell>
          <cell r="Z4">
            <v>470.45244213064871</v>
          </cell>
          <cell r="AA4">
            <v>391.90401620327611</v>
          </cell>
          <cell r="AB4">
            <v>422.07626157275081</v>
          </cell>
          <cell r="AC4">
            <v>672.73188657287392</v>
          </cell>
          <cell r="AD4">
            <v>583.72562499901687</v>
          </cell>
          <cell r="AG4" t="str">
            <v>Millennium Park</v>
          </cell>
          <cell r="AH4">
            <v>984</v>
          </cell>
          <cell r="AI4">
            <v>41.276435185121954</v>
          </cell>
        </row>
        <row r="5">
          <cell r="AG5" t="str">
            <v>Shedd Aquarium</v>
          </cell>
          <cell r="AH5">
            <v>780</v>
          </cell>
          <cell r="AI5">
            <v>24.761087963022874</v>
          </cell>
        </row>
        <row r="6">
          <cell r="AG6" t="str">
            <v>Wells St &amp; Elm St</v>
          </cell>
          <cell r="AH6">
            <v>616</v>
          </cell>
          <cell r="AI6">
            <v>5.3595717593343579</v>
          </cell>
        </row>
        <row r="7">
          <cell r="AG7" t="str">
            <v>Wells St &amp; Concord Ln</v>
          </cell>
          <cell r="AH7">
            <v>608</v>
          </cell>
          <cell r="AI7">
            <v>6.4420949073828524</v>
          </cell>
        </row>
        <row r="8">
          <cell r="AG8" t="str">
            <v>Clark St &amp; Elm St</v>
          </cell>
          <cell r="AH8">
            <v>602</v>
          </cell>
          <cell r="AI8">
            <v>13.377777777692245</v>
          </cell>
        </row>
        <row r="9">
          <cell r="AG9" t="str">
            <v>Michigan Ave &amp; Washington St</v>
          </cell>
          <cell r="AH9">
            <v>592</v>
          </cell>
          <cell r="AI9">
            <v>25.094398148183245</v>
          </cell>
        </row>
        <row r="10">
          <cell r="AG10" t="str">
            <v>Michigan Ave &amp; Lake St</v>
          </cell>
          <cell r="AH10">
            <v>549</v>
          </cell>
          <cell r="AI10">
            <v>10.414652777792071</v>
          </cell>
        </row>
        <row r="11">
          <cell r="AG11" t="str">
            <v>Wells St &amp; Huron St</v>
          </cell>
          <cell r="AH11">
            <v>507</v>
          </cell>
          <cell r="AI11">
            <v>4.0404166666121455</v>
          </cell>
        </row>
        <row r="12">
          <cell r="AG12" t="str">
            <v>New St &amp; Illinois St</v>
          </cell>
          <cell r="AH12">
            <v>504</v>
          </cell>
          <cell r="AI12">
            <v>10.481192129613191</v>
          </cell>
        </row>
        <row r="13">
          <cell r="AG13" t="str">
            <v>Michigan Ave &amp; Oak St</v>
          </cell>
          <cell r="AH13">
            <v>503</v>
          </cell>
          <cell r="AI13">
            <v>12.245706018562487</v>
          </cell>
        </row>
        <row r="14">
          <cell r="AG14" t="str">
            <v>Clark St &amp; Armitage Ave</v>
          </cell>
          <cell r="AH14">
            <v>485</v>
          </cell>
          <cell r="AI14">
            <v>5.8546759259625105</v>
          </cell>
        </row>
        <row r="15">
          <cell r="AG15" t="str">
            <v>Ashland Ave &amp; Division St</v>
          </cell>
          <cell r="AH15">
            <v>480</v>
          </cell>
          <cell r="AI15">
            <v>4.874039351947431</v>
          </cell>
        </row>
        <row r="16">
          <cell r="AG16" t="str">
            <v>LaSalle St &amp; Illinois St</v>
          </cell>
          <cell r="AH16">
            <v>475</v>
          </cell>
          <cell r="AI16">
            <v>7.402685185224982</v>
          </cell>
        </row>
        <row r="17">
          <cell r="AG17" t="str">
            <v>Kingsbury St &amp; Kinzie St</v>
          </cell>
          <cell r="AH17">
            <v>466</v>
          </cell>
          <cell r="AI17">
            <v>4.5388194443876273</v>
          </cell>
        </row>
        <row r="18">
          <cell r="AG18" t="str">
            <v>Wilton Ave &amp; Belmont Ave</v>
          </cell>
          <cell r="AH18">
            <v>458</v>
          </cell>
          <cell r="AI18">
            <v>4.6399189813819248</v>
          </cell>
        </row>
        <row r="19">
          <cell r="AG19" t="str">
            <v>Wells St &amp; Evergreen Ave</v>
          </cell>
          <cell r="AH19">
            <v>456</v>
          </cell>
          <cell r="AI19">
            <v>3.8164120369983721</v>
          </cell>
        </row>
        <row r="20">
          <cell r="AG20" t="str">
            <v>Broadway &amp; Barry Ave</v>
          </cell>
          <cell r="AH20">
            <v>455</v>
          </cell>
          <cell r="AI20">
            <v>5.1578703703635256</v>
          </cell>
        </row>
        <row r="21">
          <cell r="AG21" t="str">
            <v>Clinton St &amp; Madison St</v>
          </cell>
          <cell r="AH21">
            <v>453</v>
          </cell>
          <cell r="AI21">
            <v>6.1861805554726743</v>
          </cell>
        </row>
        <row r="22">
          <cell r="AG22" t="str">
            <v>Clark St &amp; Wrightwood Ave</v>
          </cell>
          <cell r="AH22">
            <v>441</v>
          </cell>
          <cell r="AI22">
            <v>5.2944791666668607</v>
          </cell>
        </row>
        <row r="23">
          <cell r="AG23" t="str">
            <v>Wabash Ave &amp; Grand Ave</v>
          </cell>
          <cell r="AH23">
            <v>439</v>
          </cell>
          <cell r="AI23">
            <v>22.477337962925958</v>
          </cell>
        </row>
        <row r="24">
          <cell r="AG24" t="str">
            <v>Dearborn St &amp; Erie St</v>
          </cell>
          <cell r="AH24">
            <v>439</v>
          </cell>
          <cell r="AI24">
            <v>6.4171759259552346</v>
          </cell>
        </row>
        <row r="25">
          <cell r="AG25" t="str">
            <v>Ellis Ave &amp; 60th St</v>
          </cell>
          <cell r="AH25">
            <v>439</v>
          </cell>
          <cell r="AI25">
            <v>4.7095833333733026</v>
          </cell>
        </row>
        <row r="26">
          <cell r="AG26" t="str">
            <v>Green St &amp; Madison St</v>
          </cell>
          <cell r="AH26">
            <v>433</v>
          </cell>
          <cell r="AI26">
            <v>5.2332291666898527</v>
          </cell>
        </row>
        <row r="27">
          <cell r="AG27" t="str">
            <v>Damen Ave &amp; Pierce Ave</v>
          </cell>
          <cell r="AH27">
            <v>431</v>
          </cell>
          <cell r="AI27">
            <v>5.1384953704036889</v>
          </cell>
        </row>
        <row r="28">
          <cell r="AG28" t="str">
            <v>Clark St &amp; Lincoln Ave</v>
          </cell>
          <cell r="AH28">
            <v>419</v>
          </cell>
          <cell r="AI28">
            <v>5.7620138889324153</v>
          </cell>
        </row>
        <row r="29">
          <cell r="AG29" t="str">
            <v>Indiana Ave &amp; Roosevelt Rd</v>
          </cell>
          <cell r="AH29">
            <v>412</v>
          </cell>
          <cell r="AI29">
            <v>12.540289351818501</v>
          </cell>
        </row>
        <row r="30">
          <cell r="AG30" t="str">
            <v>Clark St &amp; Newport St</v>
          </cell>
          <cell r="AH30">
            <v>411</v>
          </cell>
          <cell r="AI30">
            <v>5.2357754629847477</v>
          </cell>
        </row>
        <row r="31">
          <cell r="AG31" t="str">
            <v>McClurg Ct &amp; Erie St</v>
          </cell>
          <cell r="AH31">
            <v>408</v>
          </cell>
          <cell r="AI31">
            <v>6.0124768518289784</v>
          </cell>
        </row>
        <row r="32">
          <cell r="AG32" t="str">
            <v>University Ave &amp; 57th St</v>
          </cell>
          <cell r="AH32">
            <v>408</v>
          </cell>
          <cell r="AI32">
            <v>4.3471759258027305</v>
          </cell>
        </row>
        <row r="33">
          <cell r="AG33" t="str">
            <v>Wells St &amp; Hubbard St</v>
          </cell>
          <cell r="AH33">
            <v>401</v>
          </cell>
          <cell r="AI33">
            <v>5.3736458333296468</v>
          </cell>
        </row>
        <row r="34">
          <cell r="AG34" t="str">
            <v>State St &amp; Randolph St</v>
          </cell>
          <cell r="AH34">
            <v>400</v>
          </cell>
          <cell r="AI34">
            <v>8.2529745369974989</v>
          </cell>
        </row>
        <row r="35">
          <cell r="AG35" t="str">
            <v>Federal St &amp; Polk St</v>
          </cell>
          <cell r="AH35">
            <v>397</v>
          </cell>
          <cell r="AI35">
            <v>5.941157407425635</v>
          </cell>
        </row>
        <row r="36">
          <cell r="AG36" t="str">
            <v>St. Clair St &amp; Erie St</v>
          </cell>
          <cell r="AH36">
            <v>395</v>
          </cell>
          <cell r="AI36">
            <v>7.1511805556365289</v>
          </cell>
        </row>
        <row r="37">
          <cell r="AG37" t="str">
            <v>Halsted St &amp; Roscoe St</v>
          </cell>
          <cell r="AH37">
            <v>395</v>
          </cell>
          <cell r="AI37">
            <v>3.1643865740552428</v>
          </cell>
        </row>
        <row r="38">
          <cell r="AG38" t="str">
            <v>Michigan Ave &amp; 8th St</v>
          </cell>
          <cell r="AH38">
            <v>392</v>
          </cell>
          <cell r="AI38">
            <v>7.8075115740939509</v>
          </cell>
        </row>
        <row r="39">
          <cell r="AG39" t="str">
            <v>Franklin St &amp; Jackson Blvd</v>
          </cell>
          <cell r="AH39">
            <v>390</v>
          </cell>
          <cell r="AI39">
            <v>7.2993287035933463</v>
          </cell>
        </row>
        <row r="40">
          <cell r="AG40" t="str">
            <v>Dusable Harbor</v>
          </cell>
          <cell r="AH40">
            <v>389</v>
          </cell>
          <cell r="AI40">
            <v>11.249872685184528</v>
          </cell>
        </row>
        <row r="41">
          <cell r="AG41" t="str">
            <v>Sheffield Ave &amp; Fullerton Ave</v>
          </cell>
          <cell r="AH41">
            <v>386</v>
          </cell>
          <cell r="AI41">
            <v>4.8833217592400615</v>
          </cell>
        </row>
        <row r="42">
          <cell r="AG42" t="str">
            <v>DuSable Lake Shore Dr &amp; North Blvd</v>
          </cell>
          <cell r="AH42">
            <v>382</v>
          </cell>
          <cell r="AI42">
            <v>9.8457638888357906</v>
          </cell>
        </row>
        <row r="43">
          <cell r="AG43" t="str">
            <v>Larrabee St &amp; Webster Ave</v>
          </cell>
          <cell r="AH43">
            <v>378</v>
          </cell>
          <cell r="AI43">
            <v>3.525127314736892</v>
          </cell>
        </row>
        <row r="44">
          <cell r="AG44" t="str">
            <v>Fairbanks Ct &amp; Grand Ave</v>
          </cell>
          <cell r="AH44">
            <v>371</v>
          </cell>
          <cell r="AI44">
            <v>5.7279976852296386</v>
          </cell>
        </row>
        <row r="45">
          <cell r="AG45" t="str">
            <v>Clark St &amp; Grace St</v>
          </cell>
          <cell r="AH45">
            <v>361</v>
          </cell>
          <cell r="AI45">
            <v>3.7827777778729796</v>
          </cell>
        </row>
        <row r="46">
          <cell r="AG46" t="str">
            <v>Clark St &amp; Drummond Pl</v>
          </cell>
          <cell r="AH46">
            <v>360</v>
          </cell>
          <cell r="AI46">
            <v>3.8358564814989222</v>
          </cell>
        </row>
        <row r="47">
          <cell r="AG47" t="str">
            <v>Lakeview Ave &amp; Fullerton Pkwy</v>
          </cell>
          <cell r="AH47">
            <v>357</v>
          </cell>
          <cell r="AI47">
            <v>5.1978125000023283</v>
          </cell>
        </row>
        <row r="48">
          <cell r="AG48" t="str">
            <v>Wabash Ave &amp; Roosevelt Rd</v>
          </cell>
          <cell r="AH48">
            <v>350</v>
          </cell>
          <cell r="AI48">
            <v>27.093761574084056</v>
          </cell>
        </row>
        <row r="49">
          <cell r="AG49" t="str">
            <v>Rush St &amp; Cedar St</v>
          </cell>
          <cell r="AH49">
            <v>341</v>
          </cell>
          <cell r="AI49">
            <v>4.4012037037100527</v>
          </cell>
        </row>
        <row r="50">
          <cell r="AG50" t="str">
            <v>Kedzie Ave &amp; Milwaukee Ave</v>
          </cell>
          <cell r="AH50">
            <v>338</v>
          </cell>
          <cell r="AI50">
            <v>3.5514236111630453</v>
          </cell>
        </row>
        <row r="51">
          <cell r="AG51" t="str">
            <v>Michigan Ave &amp; Pearson St</v>
          </cell>
          <cell r="AH51">
            <v>337</v>
          </cell>
          <cell r="AI51">
            <v>17.053472222112759</v>
          </cell>
        </row>
        <row r="52">
          <cell r="AG52" t="str">
            <v>Desplaines St &amp; Kinzie St</v>
          </cell>
          <cell r="AH52">
            <v>335</v>
          </cell>
          <cell r="AI52">
            <v>3.0535185185508453</v>
          </cell>
        </row>
        <row r="53">
          <cell r="AG53" t="str">
            <v>Dearborn Pkwy &amp; Delaware Pl</v>
          </cell>
          <cell r="AH53">
            <v>333</v>
          </cell>
          <cell r="AI53">
            <v>27.851956018494093</v>
          </cell>
        </row>
        <row r="54">
          <cell r="AG54" t="str">
            <v>Sheffield Ave &amp; Waveland Ave</v>
          </cell>
          <cell r="AH54">
            <v>333</v>
          </cell>
          <cell r="AI54">
            <v>5.1807523148454493</v>
          </cell>
        </row>
        <row r="55">
          <cell r="AG55" t="str">
            <v>Green St &amp; Randolph St</v>
          </cell>
          <cell r="AH55">
            <v>333</v>
          </cell>
          <cell r="AI55">
            <v>4.2408796297022491</v>
          </cell>
        </row>
        <row r="56">
          <cell r="AG56" t="str">
            <v>Morgan St &amp; Lake St</v>
          </cell>
          <cell r="AH56">
            <v>332</v>
          </cell>
          <cell r="AI56">
            <v>5.8426273147415486</v>
          </cell>
        </row>
        <row r="57">
          <cell r="AG57" t="str">
            <v>Sheffield Ave &amp; Wrightwood Ave</v>
          </cell>
          <cell r="AH57">
            <v>326</v>
          </cell>
          <cell r="AI57">
            <v>2.7853819444935652</v>
          </cell>
        </row>
        <row r="58">
          <cell r="AG58" t="str">
            <v>Sedgwick St &amp; North Ave</v>
          </cell>
          <cell r="AH58">
            <v>324</v>
          </cell>
          <cell r="AI58">
            <v>3.5186921297208755</v>
          </cell>
        </row>
        <row r="59">
          <cell r="AG59" t="str">
            <v>Rush St &amp; Superior St</v>
          </cell>
          <cell r="AH59">
            <v>323</v>
          </cell>
          <cell r="AI59">
            <v>7.6155324074206874</v>
          </cell>
        </row>
        <row r="60">
          <cell r="AG60" t="str">
            <v>California Ave &amp; Milwaukee Ave</v>
          </cell>
          <cell r="AH60">
            <v>320</v>
          </cell>
          <cell r="AI60">
            <v>5.1538078703524661</v>
          </cell>
        </row>
        <row r="61">
          <cell r="AG61" t="str">
            <v>Canal St &amp; Adams St</v>
          </cell>
          <cell r="AH61">
            <v>320</v>
          </cell>
          <cell r="AI61">
            <v>3.4035069444071269</v>
          </cell>
        </row>
        <row r="62">
          <cell r="AG62" t="str">
            <v>Halsted St &amp; Wrightwood Ave</v>
          </cell>
          <cell r="AH62">
            <v>320</v>
          </cell>
          <cell r="AI62">
            <v>2.8238888889463851</v>
          </cell>
        </row>
        <row r="63">
          <cell r="AG63" t="str">
            <v>Theater on the Lake</v>
          </cell>
          <cell r="AH63">
            <v>313</v>
          </cell>
          <cell r="AI63">
            <v>5.90144675920601</v>
          </cell>
        </row>
        <row r="64">
          <cell r="AG64" t="str">
            <v>Columbus Dr &amp; Randolph St</v>
          </cell>
          <cell r="AH64">
            <v>312</v>
          </cell>
          <cell r="AI64">
            <v>7.4676041665661614</v>
          </cell>
        </row>
        <row r="65">
          <cell r="AG65" t="str">
            <v>Dearborn St &amp; Monroe St</v>
          </cell>
          <cell r="AH65">
            <v>310</v>
          </cell>
          <cell r="AI65">
            <v>4.672870370442979</v>
          </cell>
        </row>
        <row r="66">
          <cell r="AG66" t="str">
            <v>Kingsbury St &amp; Erie St</v>
          </cell>
          <cell r="AH66">
            <v>310</v>
          </cell>
          <cell r="AI66">
            <v>2.1690046296498622</v>
          </cell>
        </row>
        <row r="67">
          <cell r="AG67" t="str">
            <v>Daley Center Plaza</v>
          </cell>
          <cell r="AH67">
            <v>309</v>
          </cell>
          <cell r="AI67">
            <v>4.5251041666197125</v>
          </cell>
        </row>
        <row r="68">
          <cell r="AG68" t="str">
            <v>Wilton Ave &amp; Diversey Pkwy</v>
          </cell>
          <cell r="AH68">
            <v>307</v>
          </cell>
          <cell r="AI68">
            <v>4.3547916667230311</v>
          </cell>
        </row>
        <row r="69">
          <cell r="AG69" t="str">
            <v>Wabash Ave &amp; Wacker Pl</v>
          </cell>
          <cell r="AH69">
            <v>306</v>
          </cell>
          <cell r="AI69">
            <v>6.534629629641131</v>
          </cell>
        </row>
        <row r="70">
          <cell r="AG70" t="str">
            <v>Broadway &amp; Waveland Ave</v>
          </cell>
          <cell r="AH70">
            <v>306</v>
          </cell>
          <cell r="AI70">
            <v>3.9133912037723348</v>
          </cell>
        </row>
        <row r="71">
          <cell r="AG71" t="str">
            <v>Halsted St &amp; Clybourn Ave</v>
          </cell>
          <cell r="AH71">
            <v>305</v>
          </cell>
          <cell r="AI71">
            <v>2.7764004629207193</v>
          </cell>
        </row>
        <row r="72">
          <cell r="AG72" t="str">
            <v>Clark St &amp; Lake St</v>
          </cell>
          <cell r="AH72">
            <v>302</v>
          </cell>
          <cell r="AI72">
            <v>4.0704513889068039</v>
          </cell>
        </row>
        <row r="73">
          <cell r="AG73" t="str">
            <v>Southport Ave &amp; Waveland Ave</v>
          </cell>
          <cell r="AH73">
            <v>301</v>
          </cell>
          <cell r="AI73">
            <v>3.2737847222597338</v>
          </cell>
        </row>
        <row r="74">
          <cell r="AG74" t="str">
            <v>Milwaukee Ave &amp; Grand Ave</v>
          </cell>
          <cell r="AH74">
            <v>300</v>
          </cell>
          <cell r="AI74">
            <v>4.4052430555238971</v>
          </cell>
        </row>
        <row r="75">
          <cell r="AG75" t="str">
            <v>LaSalle Dr &amp; Huron St</v>
          </cell>
          <cell r="AH75">
            <v>298</v>
          </cell>
          <cell r="AI75">
            <v>2.9688888889068039</v>
          </cell>
        </row>
        <row r="76">
          <cell r="AG76" t="str">
            <v>Clark St &amp; Schiller St</v>
          </cell>
          <cell r="AH76">
            <v>297</v>
          </cell>
          <cell r="AI76">
            <v>4.0167245370175806</v>
          </cell>
        </row>
        <row r="77">
          <cell r="AG77" t="str">
            <v>Racine Ave &amp; Belmont Ave</v>
          </cell>
          <cell r="AH77">
            <v>297</v>
          </cell>
          <cell r="AI77">
            <v>2.781875000007858</v>
          </cell>
        </row>
        <row r="78">
          <cell r="AG78" t="str">
            <v>Southport Ave &amp; Roscoe St</v>
          </cell>
          <cell r="AH78">
            <v>296</v>
          </cell>
          <cell r="AI78">
            <v>4.3781597221677657</v>
          </cell>
        </row>
        <row r="79">
          <cell r="AG79" t="str">
            <v>Kimbark Ave &amp; 53rd St</v>
          </cell>
          <cell r="AH79">
            <v>296</v>
          </cell>
          <cell r="AI79">
            <v>3.3290162037374103</v>
          </cell>
        </row>
        <row r="80">
          <cell r="AG80" t="str">
            <v>Orleans St &amp; Merchandise Mart Plaza</v>
          </cell>
          <cell r="AH80">
            <v>296</v>
          </cell>
          <cell r="AI80">
            <v>2.7379398148186738</v>
          </cell>
        </row>
        <row r="81">
          <cell r="AG81" t="str">
            <v>Clinton St &amp; Lake St</v>
          </cell>
          <cell r="AH81">
            <v>292</v>
          </cell>
          <cell r="AI81">
            <v>2.6846180555075989</v>
          </cell>
        </row>
        <row r="82">
          <cell r="AG82" t="str">
            <v>Field Museum</v>
          </cell>
          <cell r="AH82">
            <v>290</v>
          </cell>
          <cell r="AI82">
            <v>5.8315856481494848</v>
          </cell>
        </row>
        <row r="83">
          <cell r="AG83" t="str">
            <v>Lincoln Ave &amp; Fullerton Ave</v>
          </cell>
          <cell r="AH83">
            <v>289</v>
          </cell>
          <cell r="AI83">
            <v>5.106747685247683</v>
          </cell>
        </row>
        <row r="84">
          <cell r="AG84" t="str">
            <v>Mies van der Rohe Way &amp; Chestnut St</v>
          </cell>
          <cell r="AH84">
            <v>288</v>
          </cell>
          <cell r="AI84">
            <v>4.4698611111234641</v>
          </cell>
        </row>
        <row r="85">
          <cell r="AG85" t="str">
            <v>Clark St &amp; Wellington Ave</v>
          </cell>
          <cell r="AH85">
            <v>287</v>
          </cell>
          <cell r="AI85">
            <v>3.0649537037534174</v>
          </cell>
        </row>
        <row r="86">
          <cell r="AG86" t="str">
            <v>Sedgwick St &amp; Webster Ave</v>
          </cell>
          <cell r="AH86">
            <v>286</v>
          </cell>
          <cell r="AI86">
            <v>2.5771064813889097</v>
          </cell>
        </row>
        <row r="87">
          <cell r="AG87" t="str">
            <v>Clark St &amp; Chicago Ave</v>
          </cell>
          <cell r="AH87">
            <v>285</v>
          </cell>
          <cell r="AI87">
            <v>3.1121180554764578</v>
          </cell>
        </row>
        <row r="88">
          <cell r="AG88" t="str">
            <v>Broadway &amp; Cornelia Ave</v>
          </cell>
          <cell r="AH88">
            <v>281</v>
          </cell>
          <cell r="AI88">
            <v>4.8814699074428063</v>
          </cell>
        </row>
        <row r="89">
          <cell r="AG89" t="str">
            <v>Ellis Ave &amp; 55th St</v>
          </cell>
          <cell r="AH89">
            <v>281</v>
          </cell>
          <cell r="AI89">
            <v>3.8549537037251866</v>
          </cell>
        </row>
        <row r="90">
          <cell r="AG90" t="str">
            <v>Franklin St &amp; Illinois St</v>
          </cell>
          <cell r="AH90">
            <v>280</v>
          </cell>
          <cell r="AI90">
            <v>3.112025462964084</v>
          </cell>
        </row>
        <row r="91">
          <cell r="AG91" t="str">
            <v>DuSable Lake Shore Dr &amp; Ohio St</v>
          </cell>
          <cell r="AH91">
            <v>279</v>
          </cell>
          <cell r="AI91">
            <v>5.4689004629690317</v>
          </cell>
        </row>
        <row r="92">
          <cell r="AG92" t="str">
            <v>Clark St &amp; Randolph St</v>
          </cell>
          <cell r="AH92">
            <v>279</v>
          </cell>
          <cell r="AI92">
            <v>2.9080902777059237</v>
          </cell>
        </row>
        <row r="93">
          <cell r="AG93" t="str">
            <v>Wabash Ave &amp; 9th St</v>
          </cell>
          <cell r="AH93">
            <v>276</v>
          </cell>
          <cell r="AI93">
            <v>6.0541782407381106</v>
          </cell>
        </row>
        <row r="94">
          <cell r="AG94" t="str">
            <v>Larrabee St &amp; Kingsbury St</v>
          </cell>
          <cell r="AH94">
            <v>268</v>
          </cell>
          <cell r="AI94">
            <v>2.8013310185269802</v>
          </cell>
        </row>
        <row r="95">
          <cell r="AG95" t="str">
            <v>Michigan Ave &amp; Madison St</v>
          </cell>
          <cell r="AH95">
            <v>266</v>
          </cell>
          <cell r="AI95">
            <v>5.851458333323535</v>
          </cell>
        </row>
        <row r="96">
          <cell r="AG96" t="str">
            <v>Clinton St &amp; Washington Blvd</v>
          </cell>
          <cell r="AH96">
            <v>265</v>
          </cell>
          <cell r="AI96">
            <v>3.4834143518310157</v>
          </cell>
        </row>
        <row r="97">
          <cell r="AG97" t="str">
            <v>Sheffield Ave &amp; Webster Ave</v>
          </cell>
          <cell r="AH97">
            <v>264</v>
          </cell>
          <cell r="AI97">
            <v>3.7488078702808707</v>
          </cell>
        </row>
        <row r="98">
          <cell r="AG98" t="str">
            <v>State St &amp; Kinzie St</v>
          </cell>
          <cell r="AH98">
            <v>261</v>
          </cell>
          <cell r="AI98">
            <v>10.495879629634146</v>
          </cell>
        </row>
        <row r="99">
          <cell r="AG99" t="str">
            <v>Field Blvd &amp; South Water St</v>
          </cell>
          <cell r="AH99">
            <v>261</v>
          </cell>
          <cell r="AI99">
            <v>7.449780092581932</v>
          </cell>
        </row>
        <row r="100">
          <cell r="AG100" t="str">
            <v>Bissell St &amp; Armitage Ave</v>
          </cell>
          <cell r="AH100">
            <v>261</v>
          </cell>
          <cell r="AI100">
            <v>3.452384259297105</v>
          </cell>
        </row>
        <row r="101">
          <cell r="AG101" t="str">
            <v>Wood St &amp; Milwaukee Ave</v>
          </cell>
          <cell r="AH101">
            <v>259</v>
          </cell>
          <cell r="AI101">
            <v>2.9079745371054742</v>
          </cell>
        </row>
        <row r="102">
          <cell r="AG102" t="str">
            <v>Southport Ave &amp; Belmont Ave</v>
          </cell>
          <cell r="AH102">
            <v>256</v>
          </cell>
          <cell r="AI102">
            <v>1.9647800926031778</v>
          </cell>
        </row>
        <row r="103">
          <cell r="AG103" t="str">
            <v>Michigan Ave &amp; Jackson Blvd</v>
          </cell>
          <cell r="AH103">
            <v>255</v>
          </cell>
          <cell r="AI103">
            <v>5.9908101851397078</v>
          </cell>
        </row>
        <row r="104">
          <cell r="AG104" t="str">
            <v>Desplaines St &amp; Jackson Blvd</v>
          </cell>
          <cell r="AH104">
            <v>254</v>
          </cell>
          <cell r="AI104">
            <v>2.0748263888890506</v>
          </cell>
        </row>
        <row r="105">
          <cell r="AG105" t="str">
            <v>Cityfront Plaza Dr &amp; Pioneer Ct</v>
          </cell>
          <cell r="AH105">
            <v>253</v>
          </cell>
          <cell r="AI105">
            <v>4.8043171296667424</v>
          </cell>
        </row>
        <row r="106">
          <cell r="AG106" t="str">
            <v>Sheffield Ave &amp; Wellington Ave</v>
          </cell>
          <cell r="AH106">
            <v>253</v>
          </cell>
          <cell r="AI106">
            <v>2.4598726850599633</v>
          </cell>
        </row>
        <row r="107">
          <cell r="AG107" t="str">
            <v>Southport Ave &amp; Wrightwood Ave</v>
          </cell>
          <cell r="AH107">
            <v>253</v>
          </cell>
          <cell r="AI107">
            <v>1.7604629629859119</v>
          </cell>
        </row>
        <row r="108">
          <cell r="AG108" t="str">
            <v>Wells St &amp; Polk St</v>
          </cell>
          <cell r="AH108">
            <v>252</v>
          </cell>
          <cell r="AI108">
            <v>2.193668981504743</v>
          </cell>
        </row>
        <row r="109">
          <cell r="AG109" t="str">
            <v>Pine Grove Ave &amp; Waveland Ave</v>
          </cell>
          <cell r="AH109">
            <v>251</v>
          </cell>
          <cell r="AI109">
            <v>8.984687500007567</v>
          </cell>
        </row>
        <row r="110">
          <cell r="AG110" t="str">
            <v>Broadway &amp; Sheridan Rd</v>
          </cell>
          <cell r="AH110">
            <v>251</v>
          </cell>
          <cell r="AI110">
            <v>2.9663194443783141</v>
          </cell>
        </row>
        <row r="111">
          <cell r="AG111" t="str">
            <v>DuSable Lake Shore Dr &amp; Wellington Ave</v>
          </cell>
          <cell r="AH111">
            <v>250</v>
          </cell>
          <cell r="AI111">
            <v>4.5798032406892162</v>
          </cell>
        </row>
        <row r="112">
          <cell r="AG112" t="str">
            <v>Clark St &amp; Winnemac Ave</v>
          </cell>
          <cell r="AH112">
            <v>248</v>
          </cell>
          <cell r="AI112">
            <v>3.7584259258510428</v>
          </cell>
        </row>
        <row r="113">
          <cell r="AG113" t="str">
            <v>Franklin St &amp; Lake St</v>
          </cell>
          <cell r="AH113">
            <v>247</v>
          </cell>
          <cell r="AI113">
            <v>2.8910763889580267</v>
          </cell>
        </row>
        <row r="114">
          <cell r="AG114" t="str">
            <v>DuSable Lake Shore Dr &amp; Belmont Ave</v>
          </cell>
          <cell r="AH114">
            <v>244</v>
          </cell>
          <cell r="AI114">
            <v>5.3750000000291038</v>
          </cell>
        </row>
        <row r="115">
          <cell r="AG115" t="str">
            <v>Franklin St &amp; Monroe St</v>
          </cell>
          <cell r="AH115">
            <v>243</v>
          </cell>
          <cell r="AI115">
            <v>2.8096296296935179</v>
          </cell>
        </row>
        <row r="116">
          <cell r="AG116" t="str">
            <v>Canal St &amp; Madison St</v>
          </cell>
          <cell r="AH116">
            <v>242</v>
          </cell>
          <cell r="AI116">
            <v>4.8740740740977344</v>
          </cell>
        </row>
        <row r="117">
          <cell r="AG117" t="str">
            <v>Stockton Dr &amp; Wrightwood Ave</v>
          </cell>
          <cell r="AH117">
            <v>239</v>
          </cell>
          <cell r="AI117">
            <v>4.0497453703283099</v>
          </cell>
        </row>
        <row r="118">
          <cell r="AG118" t="str">
            <v>Broadway &amp; Belmont Ave</v>
          </cell>
          <cell r="AH118">
            <v>239</v>
          </cell>
          <cell r="AI118">
            <v>3.0564467592703295</v>
          </cell>
        </row>
        <row r="119">
          <cell r="AG119" t="str">
            <v>Sheridan Rd &amp; Noyes St (NU)</v>
          </cell>
          <cell r="AH119">
            <v>237</v>
          </cell>
          <cell r="AI119">
            <v>3.4229861111089122</v>
          </cell>
        </row>
        <row r="120">
          <cell r="AG120" t="str">
            <v>Larrabee St &amp; Division St</v>
          </cell>
          <cell r="AH120">
            <v>237</v>
          </cell>
          <cell r="AI120">
            <v>1.6046064815091086</v>
          </cell>
        </row>
        <row r="121">
          <cell r="AG121" t="str">
            <v>Dayton St &amp; North Ave</v>
          </cell>
          <cell r="AH121">
            <v>234</v>
          </cell>
          <cell r="AI121">
            <v>3.3026851851900574</v>
          </cell>
        </row>
        <row r="122">
          <cell r="AG122" t="str">
            <v>Franklin St &amp; Chicago Ave</v>
          </cell>
          <cell r="AH122">
            <v>234</v>
          </cell>
          <cell r="AI122">
            <v>3.2879629629533156</v>
          </cell>
        </row>
        <row r="123">
          <cell r="AG123" t="str">
            <v>Sheridan Rd &amp; Irving Park Rd</v>
          </cell>
          <cell r="AH123">
            <v>233</v>
          </cell>
          <cell r="AI123">
            <v>3.1730092592333676</v>
          </cell>
        </row>
        <row r="124">
          <cell r="AG124" t="str">
            <v>Ritchie Ct &amp; Banks St</v>
          </cell>
          <cell r="AH124">
            <v>231</v>
          </cell>
          <cell r="AI124">
            <v>4.2834375000602449</v>
          </cell>
        </row>
        <row r="125">
          <cell r="AG125" t="str">
            <v>Stetson Ave &amp; South Water St</v>
          </cell>
          <cell r="AH125">
            <v>230</v>
          </cell>
          <cell r="AI125">
            <v>4.5335995370041928</v>
          </cell>
        </row>
        <row r="126">
          <cell r="AG126" t="str">
            <v>Halsted St &amp; Dickens Ave</v>
          </cell>
          <cell r="AH126">
            <v>230</v>
          </cell>
          <cell r="AI126">
            <v>2.0683564814098645</v>
          </cell>
        </row>
        <row r="127">
          <cell r="AG127" t="str">
            <v>State St &amp; Pearson St</v>
          </cell>
          <cell r="AH127">
            <v>226</v>
          </cell>
          <cell r="AI127">
            <v>3.5831944444726105</v>
          </cell>
        </row>
        <row r="128">
          <cell r="AG128" t="str">
            <v>Ravenswood Ave &amp; Lawrence Ave</v>
          </cell>
          <cell r="AH128">
            <v>225</v>
          </cell>
          <cell r="AI128">
            <v>3.0403240741143236</v>
          </cell>
        </row>
        <row r="129">
          <cell r="AG129" t="str">
            <v>Eckhart Park</v>
          </cell>
          <cell r="AH129">
            <v>225</v>
          </cell>
          <cell r="AI129">
            <v>2.4058333333596238</v>
          </cell>
        </row>
        <row r="130">
          <cell r="AG130" t="str">
            <v>Honore St &amp; Division St</v>
          </cell>
          <cell r="AH130">
            <v>223</v>
          </cell>
          <cell r="AI130">
            <v>2.2408796295931097</v>
          </cell>
        </row>
        <row r="131">
          <cell r="AG131" t="str">
            <v>Clark St &amp; North Ave</v>
          </cell>
          <cell r="AH131">
            <v>221</v>
          </cell>
          <cell r="AI131">
            <v>6.2469097221764969</v>
          </cell>
        </row>
        <row r="132">
          <cell r="AG132" t="str">
            <v>Lincoln Ave &amp; Diversey Pkwy</v>
          </cell>
          <cell r="AH132">
            <v>221</v>
          </cell>
          <cell r="AI132">
            <v>1.8999652777274605</v>
          </cell>
        </row>
        <row r="133">
          <cell r="AG133" t="str">
            <v>Western Ave &amp; Winnebago Ave</v>
          </cell>
          <cell r="AH133">
            <v>220</v>
          </cell>
          <cell r="AI133">
            <v>2.1896990741006448</v>
          </cell>
        </row>
        <row r="134">
          <cell r="AG134" t="str">
            <v>Sheffield Ave &amp; Kingsbury St</v>
          </cell>
          <cell r="AH134">
            <v>220</v>
          </cell>
          <cell r="AI134">
            <v>1.7709374999758438</v>
          </cell>
        </row>
        <row r="135">
          <cell r="AG135" t="str">
            <v>State St &amp; Van Buren St</v>
          </cell>
          <cell r="AH135">
            <v>219</v>
          </cell>
          <cell r="AI135">
            <v>5.9648032406912534</v>
          </cell>
        </row>
        <row r="136">
          <cell r="AG136" t="str">
            <v>Clinton St &amp; Roosevelt Rd</v>
          </cell>
          <cell r="AH136">
            <v>219</v>
          </cell>
          <cell r="AI136">
            <v>2.3193402777760639</v>
          </cell>
        </row>
        <row r="137">
          <cell r="AG137" t="str">
            <v>Sheridan Rd &amp; Montrose Ave</v>
          </cell>
          <cell r="AH137">
            <v>217</v>
          </cell>
          <cell r="AI137">
            <v>2.3801157407870051</v>
          </cell>
        </row>
        <row r="138">
          <cell r="AG138" t="str">
            <v>Greenview Ave &amp; Fullerton Ave</v>
          </cell>
          <cell r="AH138">
            <v>215</v>
          </cell>
          <cell r="AI138">
            <v>2.0254166666782112</v>
          </cell>
        </row>
        <row r="139">
          <cell r="AG139" t="str">
            <v>Mies van der Rohe Way &amp; Chicago Ave</v>
          </cell>
          <cell r="AH139">
            <v>214</v>
          </cell>
          <cell r="AI139">
            <v>3.6704166666604578</v>
          </cell>
        </row>
        <row r="140">
          <cell r="AG140" t="str">
            <v>Racine Ave &amp; Fullerton Ave</v>
          </cell>
          <cell r="AH140">
            <v>214</v>
          </cell>
          <cell r="AI140">
            <v>2.328483796249202</v>
          </cell>
        </row>
        <row r="141">
          <cell r="AG141" t="str">
            <v>Lincoln Ave &amp; Roscoe St</v>
          </cell>
          <cell r="AH141">
            <v>214</v>
          </cell>
          <cell r="AI141">
            <v>2.1780555555742467</v>
          </cell>
        </row>
        <row r="142">
          <cell r="AG142" t="str">
            <v>Clinton St &amp; Jackson Blvd</v>
          </cell>
          <cell r="AH142">
            <v>208</v>
          </cell>
          <cell r="AI142">
            <v>6.379930555660394</v>
          </cell>
        </row>
        <row r="143">
          <cell r="AG143" t="str">
            <v>Peoria St &amp; Jackson Blvd</v>
          </cell>
          <cell r="AH143">
            <v>207</v>
          </cell>
          <cell r="AI143">
            <v>3.4828124999839929</v>
          </cell>
        </row>
        <row r="144">
          <cell r="AG144" t="str">
            <v>Damen Ave &amp; Chicago Ave</v>
          </cell>
          <cell r="AH144">
            <v>204</v>
          </cell>
          <cell r="AI144">
            <v>2.3912037036934635</v>
          </cell>
        </row>
        <row r="145">
          <cell r="AG145" t="str">
            <v>Ashland Ave &amp; Lake St</v>
          </cell>
          <cell r="AH145">
            <v>204</v>
          </cell>
          <cell r="AI145">
            <v>2.2147800925959018</v>
          </cell>
        </row>
        <row r="146">
          <cell r="AG146" t="str">
            <v>Lincoln Park Conservatory</v>
          </cell>
          <cell r="AH146">
            <v>203</v>
          </cell>
          <cell r="AI146">
            <v>4.0779745370819001</v>
          </cell>
        </row>
        <row r="147">
          <cell r="AG147" t="str">
            <v>Milwaukee Ave &amp; Wabansia Ave</v>
          </cell>
          <cell r="AH147">
            <v>203</v>
          </cell>
          <cell r="AI147">
            <v>2.2376620370487217</v>
          </cell>
        </row>
        <row r="148">
          <cell r="AG148" t="str">
            <v>State St &amp; Harrison St</v>
          </cell>
          <cell r="AH148">
            <v>202</v>
          </cell>
          <cell r="AI148">
            <v>3.4164930555780302</v>
          </cell>
        </row>
        <row r="149">
          <cell r="AG149" t="str">
            <v>Damen Ave &amp; Cortland St</v>
          </cell>
          <cell r="AH149">
            <v>199</v>
          </cell>
          <cell r="AI149">
            <v>2.0080671296818764</v>
          </cell>
        </row>
        <row r="150">
          <cell r="AG150" t="str">
            <v>Chicago Ave &amp; Sheridan Rd</v>
          </cell>
          <cell r="AH150">
            <v>198</v>
          </cell>
          <cell r="AI150">
            <v>2.6714930555826868</v>
          </cell>
        </row>
        <row r="151">
          <cell r="AG151" t="str">
            <v>Southport Ave &amp; Wellington Ave</v>
          </cell>
          <cell r="AH151">
            <v>198</v>
          </cell>
          <cell r="AI151">
            <v>1.6193055555704632</v>
          </cell>
        </row>
        <row r="152">
          <cell r="AG152" t="str">
            <v>Adler Planetarium</v>
          </cell>
          <cell r="AH152">
            <v>197</v>
          </cell>
          <cell r="AI152">
            <v>4.7462152778316522</v>
          </cell>
        </row>
        <row r="153">
          <cell r="AG153" t="str">
            <v>DuSable Lake Shore Dr &amp; Diversey Pkwy</v>
          </cell>
          <cell r="AH153">
            <v>197</v>
          </cell>
          <cell r="AI153">
            <v>3.9685648147496977</v>
          </cell>
        </row>
        <row r="154">
          <cell r="AG154" t="str">
            <v>Franklin St &amp; Adams St (Temp)</v>
          </cell>
          <cell r="AH154">
            <v>196</v>
          </cell>
          <cell r="AI154">
            <v>4.1038773148393375</v>
          </cell>
        </row>
        <row r="155">
          <cell r="AG155" t="str">
            <v>Wentworth Ave &amp; Cermak Rd</v>
          </cell>
          <cell r="AH155">
            <v>196</v>
          </cell>
          <cell r="AI155">
            <v>3.8653356481081573</v>
          </cell>
        </row>
        <row r="156">
          <cell r="AG156" t="str">
            <v>Dearborn St &amp; Adams St</v>
          </cell>
          <cell r="AH156">
            <v>195</v>
          </cell>
          <cell r="AI156">
            <v>4.371423611039063</v>
          </cell>
        </row>
        <row r="157">
          <cell r="AG157" t="str">
            <v>Ogden Ave &amp; Chicago Ave</v>
          </cell>
          <cell r="AH157">
            <v>195</v>
          </cell>
          <cell r="AI157">
            <v>1.8014699074410601</v>
          </cell>
        </row>
        <row r="158">
          <cell r="AG158" t="str">
            <v>Carpenter St &amp; Huron St</v>
          </cell>
          <cell r="AH158">
            <v>195</v>
          </cell>
          <cell r="AI158">
            <v>1.3186689815338468</v>
          </cell>
        </row>
        <row r="159">
          <cell r="AG159" t="str">
            <v>Clarendon Ave &amp; Gordon Ter</v>
          </cell>
          <cell r="AH159">
            <v>193</v>
          </cell>
          <cell r="AI159">
            <v>3.7082291667102254</v>
          </cell>
        </row>
        <row r="160">
          <cell r="AG160" t="str">
            <v>Lincoln Ave &amp; Belmont Ave</v>
          </cell>
          <cell r="AH160">
            <v>193</v>
          </cell>
          <cell r="AI160">
            <v>1.7726041666901438</v>
          </cell>
        </row>
        <row r="161">
          <cell r="AG161" t="str">
            <v>Orleans St &amp; Chestnut St (NEXT Apts)</v>
          </cell>
          <cell r="AH161">
            <v>192</v>
          </cell>
          <cell r="AI161">
            <v>3.896736111077189</v>
          </cell>
        </row>
        <row r="162">
          <cell r="AG162" t="str">
            <v>900 W Harrison St</v>
          </cell>
          <cell r="AH162">
            <v>191</v>
          </cell>
          <cell r="AI162">
            <v>2.0598726852185791</v>
          </cell>
        </row>
        <row r="163">
          <cell r="AG163" t="str">
            <v>LaSalle St &amp; Jackson Blvd</v>
          </cell>
          <cell r="AH163">
            <v>190</v>
          </cell>
          <cell r="AI163">
            <v>3.2247106481081573</v>
          </cell>
        </row>
        <row r="164">
          <cell r="AG164" t="str">
            <v>Canal St &amp; Monroe St</v>
          </cell>
          <cell r="AH164">
            <v>190</v>
          </cell>
          <cell r="AI164">
            <v>2.6125578703868086</v>
          </cell>
        </row>
        <row r="165">
          <cell r="AG165" t="str">
            <v>Aberdeen St &amp; Jackson Blvd</v>
          </cell>
          <cell r="AH165">
            <v>186</v>
          </cell>
          <cell r="AI165">
            <v>1.6698263889047666</v>
          </cell>
        </row>
        <row r="166">
          <cell r="AG166" t="str">
            <v>Buckingham Fountain</v>
          </cell>
          <cell r="AH166">
            <v>185</v>
          </cell>
          <cell r="AI166">
            <v>3.4799652778092423</v>
          </cell>
        </row>
        <row r="167">
          <cell r="AG167" t="str">
            <v>Sheffield Ave &amp; Willow St</v>
          </cell>
          <cell r="AH167">
            <v>185</v>
          </cell>
          <cell r="AI167">
            <v>1.7705092593387235</v>
          </cell>
        </row>
        <row r="168">
          <cell r="AG168" t="str">
            <v>Michigan Ave &amp; Ida B Wells Dr</v>
          </cell>
          <cell r="AH168">
            <v>184</v>
          </cell>
          <cell r="AI168">
            <v>5.0938194444242981</v>
          </cell>
        </row>
        <row r="169">
          <cell r="AG169" t="str">
            <v>Aberdeen St &amp; Monroe St</v>
          </cell>
          <cell r="AH169">
            <v>182</v>
          </cell>
          <cell r="AI169">
            <v>4.3284953703696374</v>
          </cell>
        </row>
        <row r="170">
          <cell r="AG170" t="str">
            <v>Shore Dr &amp; 55th St</v>
          </cell>
          <cell r="AH170">
            <v>181</v>
          </cell>
          <cell r="AI170">
            <v>5.250416666684032</v>
          </cell>
        </row>
        <row r="171">
          <cell r="AG171" t="str">
            <v>Clark St &amp; Leland Ave</v>
          </cell>
          <cell r="AH171">
            <v>181</v>
          </cell>
          <cell r="AI171">
            <v>2.0485069443675457</v>
          </cell>
        </row>
        <row r="172">
          <cell r="AG172" t="str">
            <v>Pine Grove Ave &amp; Irving Park Rd</v>
          </cell>
          <cell r="AH172">
            <v>180</v>
          </cell>
          <cell r="AI172">
            <v>2.3948495370786986</v>
          </cell>
        </row>
        <row r="173">
          <cell r="AG173" t="str">
            <v>Desplaines St &amp; Randolph St</v>
          </cell>
          <cell r="AH173">
            <v>179</v>
          </cell>
          <cell r="AI173">
            <v>1.8901967591955326</v>
          </cell>
        </row>
        <row r="174">
          <cell r="AG174" t="str">
            <v>Financial Pl &amp; Ida B Wells Dr</v>
          </cell>
          <cell r="AH174">
            <v>179</v>
          </cell>
          <cell r="AI174">
            <v>1.7296412037539994</v>
          </cell>
        </row>
        <row r="175">
          <cell r="AG175" t="str">
            <v>Broadway &amp; Wilson - Truman College Vaccination Site</v>
          </cell>
          <cell r="AH175">
            <v>177</v>
          </cell>
          <cell r="AI175">
            <v>8.6435300925804768</v>
          </cell>
        </row>
        <row r="176">
          <cell r="AG176" t="str">
            <v>Sedgwick St &amp; Huron St</v>
          </cell>
          <cell r="AH176">
            <v>176</v>
          </cell>
          <cell r="AI176">
            <v>2.6196759259182727</v>
          </cell>
        </row>
        <row r="177">
          <cell r="AG177" t="str">
            <v>Southport Ave &amp; Clybourn Ave</v>
          </cell>
          <cell r="AH177">
            <v>175</v>
          </cell>
          <cell r="AI177">
            <v>1.6927199074780219</v>
          </cell>
        </row>
        <row r="178">
          <cell r="AG178" t="str">
            <v>Wells St &amp; Walton St</v>
          </cell>
          <cell r="AH178">
            <v>175</v>
          </cell>
          <cell r="AI178">
            <v>1.3798611110760248</v>
          </cell>
        </row>
        <row r="179">
          <cell r="AG179" t="str">
            <v>Western Ave &amp; Walton St</v>
          </cell>
          <cell r="AH179">
            <v>171</v>
          </cell>
          <cell r="AI179">
            <v>1.6887615740924957</v>
          </cell>
        </row>
        <row r="180">
          <cell r="AG180" t="str">
            <v>Halsted St &amp; Polk St</v>
          </cell>
          <cell r="AH180">
            <v>171</v>
          </cell>
          <cell r="AI180">
            <v>1.4899884259211831</v>
          </cell>
        </row>
        <row r="181">
          <cell r="AG181" t="str">
            <v>Elston Ave &amp; Cortland St</v>
          </cell>
          <cell r="AH181">
            <v>170</v>
          </cell>
          <cell r="AI181">
            <v>1.8330555555512547</v>
          </cell>
        </row>
        <row r="182">
          <cell r="AG182" t="str">
            <v>Sheridan Rd &amp; Buena Ave</v>
          </cell>
          <cell r="AH182">
            <v>170</v>
          </cell>
          <cell r="AI182">
            <v>1.5255324073368683</v>
          </cell>
        </row>
        <row r="183">
          <cell r="AG183" t="str">
            <v>Clifton Ave &amp; Armitage Ave</v>
          </cell>
          <cell r="AH183">
            <v>169</v>
          </cell>
          <cell r="AI183">
            <v>1.4978356481733499</v>
          </cell>
        </row>
        <row r="184">
          <cell r="AG184" t="str">
            <v>Michigan Ave &amp; 14th St</v>
          </cell>
          <cell r="AH184">
            <v>167</v>
          </cell>
          <cell r="AI184">
            <v>2.09592592586705</v>
          </cell>
        </row>
        <row r="185">
          <cell r="AG185" t="str">
            <v>Burling St &amp; Diversey Pkwy</v>
          </cell>
          <cell r="AH185">
            <v>167</v>
          </cell>
          <cell r="AI185">
            <v>1.8464583333188784</v>
          </cell>
        </row>
        <row r="186">
          <cell r="AG186" t="str">
            <v>Ada St &amp; Washington Blvd</v>
          </cell>
          <cell r="AH186">
            <v>166</v>
          </cell>
          <cell r="AI186">
            <v>1.7513194444254623</v>
          </cell>
        </row>
        <row r="187">
          <cell r="AG187" t="str">
            <v>Aberdeen St &amp; Randolph St</v>
          </cell>
          <cell r="AH187">
            <v>164</v>
          </cell>
          <cell r="AI187">
            <v>1.4069560185671435</v>
          </cell>
        </row>
        <row r="188">
          <cell r="AG188" t="str">
            <v>Damen Ave &amp; Division St</v>
          </cell>
          <cell r="AH188">
            <v>164</v>
          </cell>
          <cell r="AI188">
            <v>1.3815856481669471</v>
          </cell>
        </row>
        <row r="189">
          <cell r="AG189" t="str">
            <v>LaSalle St &amp; Washington St</v>
          </cell>
          <cell r="AH189">
            <v>163</v>
          </cell>
          <cell r="AI189">
            <v>3.078263888899528</v>
          </cell>
        </row>
        <row r="190">
          <cell r="AG190" t="str">
            <v>Leavitt St &amp; North Ave</v>
          </cell>
          <cell r="AH190">
            <v>163</v>
          </cell>
          <cell r="AI190">
            <v>1.6649074073793599</v>
          </cell>
        </row>
        <row r="191">
          <cell r="AG191" t="str">
            <v>Wabash Ave &amp; Adams St</v>
          </cell>
          <cell r="AH191">
            <v>162</v>
          </cell>
          <cell r="AI191">
            <v>3.539814814881538</v>
          </cell>
        </row>
        <row r="192">
          <cell r="AG192" t="str">
            <v>Clarendon Ave &amp; Junior Ter</v>
          </cell>
          <cell r="AH192">
            <v>162</v>
          </cell>
          <cell r="AI192">
            <v>2.1528472221907577</v>
          </cell>
        </row>
        <row r="193">
          <cell r="AG193" t="str">
            <v>Ashland Ave &amp; Blackhawk St</v>
          </cell>
          <cell r="AH193">
            <v>162</v>
          </cell>
          <cell r="AI193">
            <v>1.3895254629242118</v>
          </cell>
        </row>
        <row r="194">
          <cell r="AG194" t="str">
            <v>Dearborn St &amp; Van Buren St</v>
          </cell>
          <cell r="AH194">
            <v>161</v>
          </cell>
          <cell r="AI194">
            <v>3.6223263888896327</v>
          </cell>
        </row>
        <row r="195">
          <cell r="AG195" t="str">
            <v>Halsted St &amp; Willow St</v>
          </cell>
          <cell r="AH195">
            <v>161</v>
          </cell>
          <cell r="AI195">
            <v>2.2317708332921029</v>
          </cell>
        </row>
        <row r="196">
          <cell r="AG196" t="str">
            <v>Halsted St &amp; Maxwell St</v>
          </cell>
          <cell r="AH196">
            <v>159</v>
          </cell>
          <cell r="AI196">
            <v>1.7710532406927086</v>
          </cell>
        </row>
        <row r="197">
          <cell r="AG197" t="str">
            <v>Racine Ave &amp; 18th St</v>
          </cell>
          <cell r="AH197">
            <v>157</v>
          </cell>
          <cell r="AI197">
            <v>3.2524537036952097</v>
          </cell>
        </row>
        <row r="198">
          <cell r="AG198" t="str">
            <v>Damen Ave &amp; Thomas St (Augusta Blvd)</v>
          </cell>
          <cell r="AH198">
            <v>157</v>
          </cell>
          <cell r="AI198">
            <v>1.5336805555780302</v>
          </cell>
        </row>
        <row r="199">
          <cell r="AG199" t="str">
            <v>Rush St &amp; Hubbard St</v>
          </cell>
          <cell r="AH199">
            <v>155</v>
          </cell>
          <cell r="AI199">
            <v>5.9857407407253049</v>
          </cell>
        </row>
        <row r="200">
          <cell r="AG200" t="str">
            <v>Cornell Ave &amp; Hyde Park Blvd</v>
          </cell>
          <cell r="AH200">
            <v>153</v>
          </cell>
          <cell r="AI200">
            <v>3.7492245370522141</v>
          </cell>
        </row>
        <row r="201">
          <cell r="AG201" t="str">
            <v>Damen Ave &amp; Madison St</v>
          </cell>
          <cell r="AH201">
            <v>153</v>
          </cell>
          <cell r="AI201">
            <v>3.0079861111371429</v>
          </cell>
        </row>
        <row r="202">
          <cell r="AG202" t="str">
            <v>Broadway &amp; Argyle St</v>
          </cell>
          <cell r="AH202">
            <v>153</v>
          </cell>
          <cell r="AI202">
            <v>2.1728240740776528</v>
          </cell>
        </row>
        <row r="203">
          <cell r="AG203" t="str">
            <v>Woodlawn Ave &amp; 55th St</v>
          </cell>
          <cell r="AH203">
            <v>152</v>
          </cell>
          <cell r="AI203">
            <v>3.6623842592962319</v>
          </cell>
        </row>
        <row r="204">
          <cell r="AG204" t="str">
            <v>Wacker Dr &amp; Washington St</v>
          </cell>
          <cell r="AH204">
            <v>152</v>
          </cell>
          <cell r="AI204">
            <v>2.0739583332615439</v>
          </cell>
        </row>
        <row r="205">
          <cell r="AG205" t="str">
            <v>Damen Ave &amp; Charleston St</v>
          </cell>
          <cell r="AH205">
            <v>151</v>
          </cell>
          <cell r="AI205">
            <v>1.6947800926063792</v>
          </cell>
        </row>
        <row r="206">
          <cell r="AG206" t="str">
            <v>Canal St &amp; Jackson Blvd</v>
          </cell>
          <cell r="AH206">
            <v>150</v>
          </cell>
          <cell r="AI206">
            <v>1.9889120369771263</v>
          </cell>
        </row>
        <row r="207">
          <cell r="AG207" t="str">
            <v>Sangamon St &amp; Washington Blvd</v>
          </cell>
          <cell r="AH207">
            <v>150</v>
          </cell>
          <cell r="AI207">
            <v>1.6804629629623378</v>
          </cell>
        </row>
        <row r="208">
          <cell r="AG208" t="str">
            <v>Larrabee St &amp; Armitage Ave</v>
          </cell>
          <cell r="AH208">
            <v>148</v>
          </cell>
          <cell r="AI208">
            <v>1.7971180555105093</v>
          </cell>
        </row>
        <row r="209">
          <cell r="AG209" t="str">
            <v>Broadway &amp; Berwyn Ave</v>
          </cell>
          <cell r="AH209">
            <v>147</v>
          </cell>
          <cell r="AI209">
            <v>2.7690740741381887</v>
          </cell>
        </row>
        <row r="210">
          <cell r="AG210" t="str">
            <v>Delano Ct &amp; Roosevelt Rd</v>
          </cell>
          <cell r="AH210">
            <v>147</v>
          </cell>
          <cell r="AI210">
            <v>1.5767939815486898</v>
          </cell>
        </row>
        <row r="211">
          <cell r="AG211" t="str">
            <v>Loomis St &amp; Lexington St</v>
          </cell>
          <cell r="AH211">
            <v>147</v>
          </cell>
          <cell r="AI211">
            <v>1.2236805555730825</v>
          </cell>
        </row>
        <row r="212">
          <cell r="AG212" t="str">
            <v>Paulina Ave &amp; North Ave</v>
          </cell>
          <cell r="AH212">
            <v>146</v>
          </cell>
          <cell r="AI212">
            <v>1.4202546296364744</v>
          </cell>
        </row>
        <row r="213">
          <cell r="AG213" t="str">
            <v>Michigan Ave &amp; 18th St</v>
          </cell>
          <cell r="AH213">
            <v>144</v>
          </cell>
          <cell r="AI213">
            <v>2.3262500000200816</v>
          </cell>
        </row>
        <row r="214">
          <cell r="AG214" t="str">
            <v>Burnham Harbor</v>
          </cell>
          <cell r="AH214">
            <v>142</v>
          </cell>
          <cell r="AI214">
            <v>3.4943634259907412</v>
          </cell>
        </row>
        <row r="215">
          <cell r="AG215" t="str">
            <v>Logan Blvd &amp; Elston Ave</v>
          </cell>
          <cell r="AH215">
            <v>142</v>
          </cell>
          <cell r="AI215">
            <v>1.5250925925793126</v>
          </cell>
        </row>
        <row r="216">
          <cell r="AG216" t="str">
            <v>N Green St &amp; W Lake St</v>
          </cell>
          <cell r="AH216">
            <v>141</v>
          </cell>
          <cell r="AI216">
            <v>1.3947800926252967</v>
          </cell>
        </row>
        <row r="217">
          <cell r="AG217" t="str">
            <v>Orleans St &amp; Hubbard St</v>
          </cell>
          <cell r="AH217">
            <v>140</v>
          </cell>
          <cell r="AI217">
            <v>1.1176620370388264</v>
          </cell>
        </row>
        <row r="218">
          <cell r="AG218" t="str">
            <v>Benson Ave &amp; Church St</v>
          </cell>
          <cell r="AH218">
            <v>138</v>
          </cell>
          <cell r="AI218">
            <v>2.1587962963603786</v>
          </cell>
        </row>
        <row r="219">
          <cell r="AG219" t="str">
            <v>Noble St &amp; Milwaukee Ave</v>
          </cell>
          <cell r="AH219">
            <v>138</v>
          </cell>
          <cell r="AI219">
            <v>1.3310532407995197</v>
          </cell>
        </row>
        <row r="220">
          <cell r="AG220" t="str">
            <v>Walsh Park</v>
          </cell>
          <cell r="AH220">
            <v>137</v>
          </cell>
          <cell r="AI220">
            <v>1.8173148147689062</v>
          </cell>
        </row>
        <row r="221">
          <cell r="AG221" t="str">
            <v>Blue Island Ave &amp; 18th St</v>
          </cell>
          <cell r="AH221">
            <v>136</v>
          </cell>
          <cell r="AI221">
            <v>12.510381944448454</v>
          </cell>
        </row>
        <row r="222">
          <cell r="AG222" t="str">
            <v>Winthrop Ave &amp; Lawrence Ave</v>
          </cell>
          <cell r="AH222">
            <v>134</v>
          </cell>
          <cell r="AI222">
            <v>1.5759837963050813</v>
          </cell>
        </row>
        <row r="223">
          <cell r="AG223" t="str">
            <v>Humboldt Blvd &amp; Armitage Ave</v>
          </cell>
          <cell r="AH223">
            <v>131</v>
          </cell>
          <cell r="AI223">
            <v>1.5544675925630145</v>
          </cell>
        </row>
        <row r="224">
          <cell r="AG224" t="str">
            <v>Campbell Ave &amp; North Ave</v>
          </cell>
          <cell r="AH224">
            <v>131</v>
          </cell>
          <cell r="AI224">
            <v>1.2894675925635966</v>
          </cell>
        </row>
        <row r="225">
          <cell r="AG225" t="str">
            <v>Western Ave &amp; Division St</v>
          </cell>
          <cell r="AH225">
            <v>130</v>
          </cell>
          <cell r="AI225">
            <v>2.703321759319806</v>
          </cell>
        </row>
        <row r="226">
          <cell r="AG226" t="str">
            <v>Clarendon Ave &amp; Leland Ave</v>
          </cell>
          <cell r="AH226">
            <v>130</v>
          </cell>
          <cell r="AI226">
            <v>1.9645717592647998</v>
          </cell>
        </row>
        <row r="227">
          <cell r="AG227" t="str">
            <v>Ogden Ave &amp; Race Ave</v>
          </cell>
          <cell r="AH227">
            <v>130</v>
          </cell>
          <cell r="AI227">
            <v>1.1800347221796983</v>
          </cell>
        </row>
        <row r="228">
          <cell r="AG228" t="str">
            <v>Western Ave &amp; Leland Ave</v>
          </cell>
          <cell r="AH228">
            <v>128</v>
          </cell>
          <cell r="AI228">
            <v>2.2387962962602614</v>
          </cell>
        </row>
        <row r="229">
          <cell r="AG229" t="str">
            <v>California Ave &amp; Cortez St</v>
          </cell>
          <cell r="AH229">
            <v>128</v>
          </cell>
          <cell r="AI229">
            <v>1.2504629629984265</v>
          </cell>
        </row>
        <row r="230">
          <cell r="AG230" t="str">
            <v>Morgan St &amp; Polk St</v>
          </cell>
          <cell r="AH230">
            <v>126</v>
          </cell>
          <cell r="AI230">
            <v>0.9689351851484389</v>
          </cell>
        </row>
        <row r="231">
          <cell r="AG231" t="str">
            <v>Clark St &amp; Berwyn Ave</v>
          </cell>
          <cell r="AH231">
            <v>124</v>
          </cell>
          <cell r="AI231">
            <v>2.512523148143373</v>
          </cell>
        </row>
        <row r="232">
          <cell r="AG232" t="str">
            <v>LaSalle St &amp; Adams St</v>
          </cell>
          <cell r="AH232">
            <v>122</v>
          </cell>
          <cell r="AI232">
            <v>2.8612268518918427</v>
          </cell>
        </row>
        <row r="233">
          <cell r="AG233" t="str">
            <v>Cannon Dr &amp; Fullerton Ave</v>
          </cell>
          <cell r="AH233">
            <v>122</v>
          </cell>
          <cell r="AI233">
            <v>2.7433333333683549</v>
          </cell>
        </row>
        <row r="234">
          <cell r="AG234" t="str">
            <v>Larrabee St &amp; Oak St</v>
          </cell>
          <cell r="AH234">
            <v>122</v>
          </cell>
          <cell r="AI234">
            <v>0.98114583334245253</v>
          </cell>
        </row>
        <row r="235">
          <cell r="AG235" t="str">
            <v>Lakefront Trail &amp; Bryn Mawr Ave</v>
          </cell>
          <cell r="AH235">
            <v>121</v>
          </cell>
          <cell r="AI235">
            <v>3.8215740740997717</v>
          </cell>
        </row>
        <row r="236">
          <cell r="AG236" t="str">
            <v>Damen Ave &amp; Grand Ave</v>
          </cell>
          <cell r="AH236">
            <v>121</v>
          </cell>
          <cell r="AI236">
            <v>1.0025115740863839</v>
          </cell>
        </row>
        <row r="237">
          <cell r="AG237" t="str">
            <v>Montrose Harbor</v>
          </cell>
          <cell r="AH237">
            <v>120</v>
          </cell>
          <cell r="AI237">
            <v>2.7878356481669471</v>
          </cell>
        </row>
        <row r="238">
          <cell r="AG238" t="str">
            <v>Paulina St &amp; 18th St</v>
          </cell>
          <cell r="AH238">
            <v>119</v>
          </cell>
          <cell r="AI238">
            <v>1.7223032408073777</v>
          </cell>
        </row>
        <row r="239">
          <cell r="AG239" t="str">
            <v>Clark St &amp; Bryn Mawr Ave</v>
          </cell>
          <cell r="AH239">
            <v>119</v>
          </cell>
          <cell r="AI239">
            <v>1.5934606481241644</v>
          </cell>
        </row>
        <row r="240">
          <cell r="AG240" t="str">
            <v>Ashland Ave &amp; Chicago Ave</v>
          </cell>
          <cell r="AH240">
            <v>119</v>
          </cell>
          <cell r="AI240">
            <v>1.2451273147962638</v>
          </cell>
        </row>
        <row r="241">
          <cell r="AG241" t="str">
            <v>Marine Dr &amp; Ainslie St</v>
          </cell>
          <cell r="AH241">
            <v>118</v>
          </cell>
          <cell r="AI241">
            <v>2.2252199073845986</v>
          </cell>
        </row>
        <row r="242">
          <cell r="AG242" t="str">
            <v>Calumet Ave &amp; 18th St</v>
          </cell>
          <cell r="AH242">
            <v>117</v>
          </cell>
          <cell r="AI242">
            <v>1.9965509258981911</v>
          </cell>
        </row>
        <row r="243">
          <cell r="AG243" t="str">
            <v>Fairbanks St &amp; Superior St</v>
          </cell>
          <cell r="AH243">
            <v>117</v>
          </cell>
          <cell r="AI243">
            <v>1.6124421296699438</v>
          </cell>
        </row>
        <row r="244">
          <cell r="AG244" t="str">
            <v>California Ave &amp; North Ave</v>
          </cell>
          <cell r="AH244">
            <v>117</v>
          </cell>
          <cell r="AI244">
            <v>1.2692476851952961</v>
          </cell>
        </row>
        <row r="245">
          <cell r="AG245" t="str">
            <v>Wood St &amp; Chicago Ave</v>
          </cell>
          <cell r="AH245">
            <v>116</v>
          </cell>
          <cell r="AI245">
            <v>1.1650694444178953</v>
          </cell>
        </row>
        <row r="246">
          <cell r="AG246" t="str">
            <v>Greenview Ave &amp; Diversey Pkwy</v>
          </cell>
          <cell r="AH246">
            <v>116</v>
          </cell>
          <cell r="AI246">
            <v>0.90358796293730848</v>
          </cell>
        </row>
        <row r="247">
          <cell r="AG247" t="str">
            <v>Ashland Ave &amp; Augusta Blvd</v>
          </cell>
          <cell r="AH247">
            <v>114</v>
          </cell>
          <cell r="AI247">
            <v>1.0100115740497131</v>
          </cell>
        </row>
        <row r="248">
          <cell r="AG248" t="str">
            <v>Canal St &amp; Taylor St</v>
          </cell>
          <cell r="AH248">
            <v>113</v>
          </cell>
          <cell r="AI248">
            <v>1.4097569444493274</v>
          </cell>
        </row>
        <row r="249">
          <cell r="AG249" t="str">
            <v>Lake Park Ave &amp; 53rd St</v>
          </cell>
          <cell r="AH249">
            <v>112</v>
          </cell>
          <cell r="AI249">
            <v>3.0505208333051996</v>
          </cell>
        </row>
        <row r="250">
          <cell r="AG250" t="str">
            <v>Ashland Ave &amp; Wrightwood Ave</v>
          </cell>
          <cell r="AH250">
            <v>112</v>
          </cell>
          <cell r="AI250">
            <v>1.2134143518196652</v>
          </cell>
        </row>
        <row r="251">
          <cell r="AG251" t="str">
            <v>Troy St &amp; North Ave</v>
          </cell>
          <cell r="AH251">
            <v>110</v>
          </cell>
          <cell r="AI251">
            <v>2.2788541666668607</v>
          </cell>
        </row>
        <row r="252">
          <cell r="AG252" t="str">
            <v>Ashland Ave &amp; Grace St</v>
          </cell>
          <cell r="AH252">
            <v>110</v>
          </cell>
          <cell r="AI252">
            <v>1.1237384259729879</v>
          </cell>
        </row>
        <row r="253">
          <cell r="AG253" t="str">
            <v>Jefferson St &amp; Monroe St</v>
          </cell>
          <cell r="AH253">
            <v>109</v>
          </cell>
          <cell r="AI253">
            <v>0.9159606481262017</v>
          </cell>
        </row>
        <row r="254">
          <cell r="AG254" t="str">
            <v>Larrabee St &amp; North Ave</v>
          </cell>
          <cell r="AH254">
            <v>109</v>
          </cell>
          <cell r="AI254">
            <v>0.81226851848623483</v>
          </cell>
        </row>
        <row r="255">
          <cell r="AG255" t="str">
            <v>Wabash Ave &amp; 16th St</v>
          </cell>
          <cell r="AH255">
            <v>108</v>
          </cell>
          <cell r="AI255">
            <v>1.1781365740534966</v>
          </cell>
        </row>
        <row r="256">
          <cell r="AG256" t="str">
            <v>Racine Ave &amp; Wrightwood Ave</v>
          </cell>
          <cell r="AH256">
            <v>108</v>
          </cell>
          <cell r="AI256">
            <v>0.99422453704755753</v>
          </cell>
        </row>
        <row r="257">
          <cell r="AG257" t="str">
            <v>Lake Park Ave &amp; 56th St</v>
          </cell>
          <cell r="AH257">
            <v>106</v>
          </cell>
          <cell r="AI257">
            <v>2.702604166654055</v>
          </cell>
        </row>
        <row r="258">
          <cell r="AG258" t="str">
            <v>Wolcott Ave &amp; Polk St</v>
          </cell>
          <cell r="AH258">
            <v>106</v>
          </cell>
          <cell r="AI258">
            <v>1.3252314815108548</v>
          </cell>
        </row>
        <row r="259">
          <cell r="AG259" t="str">
            <v>Damen Ave &amp; Leland Ave</v>
          </cell>
          <cell r="AH259">
            <v>106</v>
          </cell>
          <cell r="AI259">
            <v>1.2227893519084319</v>
          </cell>
        </row>
        <row r="260">
          <cell r="AG260" t="str">
            <v>Ellis Ave &amp; 53rd St</v>
          </cell>
          <cell r="AH260">
            <v>106</v>
          </cell>
          <cell r="AI260">
            <v>1.1990624999452848</v>
          </cell>
        </row>
        <row r="261">
          <cell r="AG261" t="str">
            <v>Milwaukee Ave &amp; Rockwell St</v>
          </cell>
          <cell r="AH261">
            <v>106</v>
          </cell>
          <cell r="AI261">
            <v>1.0381597221567063</v>
          </cell>
        </row>
        <row r="262">
          <cell r="AG262" t="str">
            <v>Loomis St &amp; Jackson Blvd</v>
          </cell>
          <cell r="AH262">
            <v>106</v>
          </cell>
          <cell r="AI262">
            <v>0.83509259260608815</v>
          </cell>
        </row>
        <row r="263">
          <cell r="AG263" t="str">
            <v>California Ave &amp; Division St</v>
          </cell>
          <cell r="AH263">
            <v>105</v>
          </cell>
          <cell r="AI263">
            <v>2.9037731481294031</v>
          </cell>
        </row>
        <row r="264">
          <cell r="AG264" t="str">
            <v>Larrabee St &amp; Menomonee St</v>
          </cell>
          <cell r="AH264">
            <v>104</v>
          </cell>
          <cell r="AI264">
            <v>1.3587152777472511</v>
          </cell>
        </row>
        <row r="265">
          <cell r="AG265" t="str">
            <v>Broadway &amp; Ridge Ave</v>
          </cell>
          <cell r="AH265">
            <v>104</v>
          </cell>
          <cell r="AI265">
            <v>1.3486805556021864</v>
          </cell>
        </row>
        <row r="266">
          <cell r="AG266" t="str">
            <v>Leavitt St &amp; Armitage Ave</v>
          </cell>
          <cell r="AH266">
            <v>103</v>
          </cell>
          <cell r="AI266">
            <v>1.0676620370941237</v>
          </cell>
        </row>
        <row r="267">
          <cell r="AG267" t="str">
            <v>Ellis Ave &amp; 58th St</v>
          </cell>
          <cell r="AH267">
            <v>103</v>
          </cell>
          <cell r="AI267">
            <v>0.76056712964054896</v>
          </cell>
        </row>
        <row r="268">
          <cell r="AG268" t="str">
            <v>Southport Ave &amp; Irving Park Rd</v>
          </cell>
          <cell r="AH268">
            <v>102</v>
          </cell>
          <cell r="AI268">
            <v>0.80026620366697898</v>
          </cell>
        </row>
        <row r="269">
          <cell r="AG269" t="str">
            <v>Racine Ave &amp; Congress Pkwy</v>
          </cell>
          <cell r="AH269">
            <v>102</v>
          </cell>
          <cell r="AI269">
            <v>0.7674652777495794</v>
          </cell>
        </row>
        <row r="270">
          <cell r="AG270" t="str">
            <v>Wood St &amp; Hubbard St</v>
          </cell>
          <cell r="AH270">
            <v>101</v>
          </cell>
          <cell r="AI270">
            <v>0.96943287040630821</v>
          </cell>
        </row>
        <row r="271">
          <cell r="AG271" t="str">
            <v>Damen Ave &amp; Foster Ave</v>
          </cell>
          <cell r="AH271">
            <v>101</v>
          </cell>
          <cell r="AI271">
            <v>0.86520833332178881</v>
          </cell>
        </row>
        <row r="272">
          <cell r="AG272" t="str">
            <v>Albany Ave &amp; Bloomingdale Ave</v>
          </cell>
          <cell r="AH272">
            <v>99</v>
          </cell>
          <cell r="AI272">
            <v>2.1527199074698729</v>
          </cell>
        </row>
        <row r="273">
          <cell r="AG273" t="str">
            <v>Leavitt St &amp; Division St</v>
          </cell>
          <cell r="AH273">
            <v>99</v>
          </cell>
          <cell r="AI273">
            <v>0.92968749997817213</v>
          </cell>
        </row>
        <row r="274">
          <cell r="AG274" t="str">
            <v>Broadway &amp; Thorndale Ave</v>
          </cell>
          <cell r="AH274">
            <v>98</v>
          </cell>
          <cell r="AI274">
            <v>3.1105208333028713</v>
          </cell>
        </row>
        <row r="275">
          <cell r="AG275" t="str">
            <v>Seeley Ave &amp; Roscoe St</v>
          </cell>
          <cell r="AH275">
            <v>98</v>
          </cell>
          <cell r="AI275">
            <v>1.4933101851856918</v>
          </cell>
        </row>
        <row r="276">
          <cell r="AG276" t="str">
            <v>Sedgwick St &amp; Schiller St</v>
          </cell>
          <cell r="AH276">
            <v>97</v>
          </cell>
          <cell r="AI276">
            <v>0.93355324075673707</v>
          </cell>
        </row>
        <row r="277">
          <cell r="AG277" t="str">
            <v>Racine Ave &amp; Randolph St</v>
          </cell>
          <cell r="AH277">
            <v>97</v>
          </cell>
          <cell r="AI277">
            <v>0.83937499994499376</v>
          </cell>
        </row>
        <row r="278">
          <cell r="AG278" t="str">
            <v>Broadway &amp; Granville Ave</v>
          </cell>
          <cell r="AH278">
            <v>96</v>
          </cell>
          <cell r="AI278">
            <v>8.2125925925938645</v>
          </cell>
        </row>
        <row r="279">
          <cell r="AG279" t="str">
            <v>Clark St &amp; Ida B Wells Dr</v>
          </cell>
          <cell r="AH279">
            <v>96</v>
          </cell>
          <cell r="AI279">
            <v>1.9006712963018799</v>
          </cell>
        </row>
        <row r="280">
          <cell r="AG280" t="str">
            <v>Halsted St &amp; Roosevelt Rd</v>
          </cell>
          <cell r="AH280">
            <v>96</v>
          </cell>
          <cell r="AI280">
            <v>1.0631018517815392</v>
          </cell>
        </row>
        <row r="281">
          <cell r="AG281" t="str">
            <v>Leavitt St &amp; Chicago Ave</v>
          </cell>
          <cell r="AH281">
            <v>95</v>
          </cell>
          <cell r="AI281">
            <v>2.6735300926302443</v>
          </cell>
        </row>
        <row r="282">
          <cell r="AG282" t="str">
            <v>Kedzie Ave &amp; Palmer Ct</v>
          </cell>
          <cell r="AH282">
            <v>95</v>
          </cell>
          <cell r="AI282">
            <v>1.1483449074294185</v>
          </cell>
        </row>
        <row r="283">
          <cell r="AG283" t="str">
            <v>Clark St &amp; 9th St (AMLI)</v>
          </cell>
          <cell r="AH283">
            <v>95</v>
          </cell>
          <cell r="AI283">
            <v>1.0518981482091476</v>
          </cell>
        </row>
        <row r="284">
          <cell r="AG284" t="str">
            <v>Spaulding Ave &amp; Armitage Ave</v>
          </cell>
          <cell r="AH284">
            <v>94</v>
          </cell>
          <cell r="AI284">
            <v>1.0516435185199953</v>
          </cell>
        </row>
        <row r="285">
          <cell r="AG285" t="str">
            <v>Blackstone Ave &amp; Hyde Park Blvd</v>
          </cell>
          <cell r="AH285">
            <v>93</v>
          </cell>
          <cell r="AI285">
            <v>1.3017939815108548</v>
          </cell>
        </row>
        <row r="286">
          <cell r="AG286" t="str">
            <v>Lincoln Ave &amp; Belle Plaine Ave</v>
          </cell>
          <cell r="AH286">
            <v>93</v>
          </cell>
          <cell r="AI286">
            <v>0.96214120367221767</v>
          </cell>
        </row>
        <row r="287">
          <cell r="AG287" t="str">
            <v>Racine Ave &amp; Washington Blvd</v>
          </cell>
          <cell r="AH287">
            <v>93</v>
          </cell>
          <cell r="AI287">
            <v>0.90085648150125053</v>
          </cell>
        </row>
        <row r="288">
          <cell r="AG288" t="str">
            <v>MLK Jr Dr &amp; 29th St</v>
          </cell>
          <cell r="AH288">
            <v>92</v>
          </cell>
          <cell r="AI288">
            <v>1.9514583333293558</v>
          </cell>
        </row>
        <row r="289">
          <cell r="AG289" t="str">
            <v>Clark St &amp; Montrose Ave</v>
          </cell>
          <cell r="AH289">
            <v>92</v>
          </cell>
          <cell r="AI289">
            <v>0.80325231486494886</v>
          </cell>
        </row>
        <row r="290">
          <cell r="AG290" t="str">
            <v>Clybourn Ave &amp; Division St</v>
          </cell>
          <cell r="AH290">
            <v>92</v>
          </cell>
          <cell r="AI290">
            <v>0.71236111113103107</v>
          </cell>
        </row>
        <row r="291">
          <cell r="AG291" t="str">
            <v>Wolcott (Ravenswood) Ave &amp; Montrose Ave</v>
          </cell>
          <cell r="AH291">
            <v>91</v>
          </cell>
          <cell r="AI291">
            <v>1.6768402777743177</v>
          </cell>
        </row>
        <row r="292">
          <cell r="AG292" t="str">
            <v>Paulina St &amp; Flournoy St</v>
          </cell>
          <cell r="AH292">
            <v>91</v>
          </cell>
          <cell r="AI292">
            <v>0.83298611115606036</v>
          </cell>
        </row>
        <row r="293">
          <cell r="AG293" t="str">
            <v>Stave St &amp; Armitage Ave</v>
          </cell>
          <cell r="AH293">
            <v>89</v>
          </cell>
          <cell r="AI293">
            <v>2.0279745369916782</v>
          </cell>
        </row>
        <row r="294">
          <cell r="AG294" t="str">
            <v>Leavitt St &amp; Belmont Ave</v>
          </cell>
          <cell r="AH294">
            <v>88</v>
          </cell>
          <cell r="AI294">
            <v>3.7861111111415084</v>
          </cell>
        </row>
        <row r="295">
          <cell r="AG295" t="str">
            <v>Wood St &amp; Augusta Blvd</v>
          </cell>
          <cell r="AH295">
            <v>88</v>
          </cell>
          <cell r="AI295">
            <v>1.9704745370545425</v>
          </cell>
        </row>
        <row r="296">
          <cell r="AG296" t="str">
            <v>Throop St &amp; Taylor St</v>
          </cell>
          <cell r="AH296">
            <v>88</v>
          </cell>
          <cell r="AI296">
            <v>0.84392361110076308</v>
          </cell>
        </row>
        <row r="297">
          <cell r="AG297" t="str">
            <v>California Ave &amp; Francis Pl (Temp)</v>
          </cell>
          <cell r="AH297">
            <v>87</v>
          </cell>
          <cell r="AI297">
            <v>1.2175231481669471</v>
          </cell>
        </row>
        <row r="298">
          <cell r="AG298" t="str">
            <v>Morgan St &amp; 18th St</v>
          </cell>
          <cell r="AH298">
            <v>87</v>
          </cell>
          <cell r="AI298">
            <v>0.86273148148029577</v>
          </cell>
        </row>
        <row r="299">
          <cell r="AG299" t="str">
            <v>Racine Ave &amp; 15th St</v>
          </cell>
          <cell r="AH299">
            <v>86</v>
          </cell>
          <cell r="AI299">
            <v>1.069999999999709</v>
          </cell>
        </row>
        <row r="300">
          <cell r="AG300" t="str">
            <v>Harper Ave &amp; 59th St</v>
          </cell>
          <cell r="AH300">
            <v>85</v>
          </cell>
          <cell r="AI300">
            <v>1.9757407407741994</v>
          </cell>
        </row>
        <row r="301">
          <cell r="AG301" t="str">
            <v>May St &amp; Taylor St</v>
          </cell>
          <cell r="AH301">
            <v>83</v>
          </cell>
          <cell r="AI301">
            <v>1.3262962962908205</v>
          </cell>
        </row>
        <row r="302">
          <cell r="AG302" t="str">
            <v>McCormick Place</v>
          </cell>
          <cell r="AH302">
            <v>82</v>
          </cell>
          <cell r="AI302">
            <v>2.7896643518979545</v>
          </cell>
        </row>
        <row r="303">
          <cell r="AG303" t="str">
            <v>Ashland Ave &amp; Wellington Ave</v>
          </cell>
          <cell r="AH303">
            <v>82</v>
          </cell>
          <cell r="AI303">
            <v>1.2899421296315268</v>
          </cell>
        </row>
        <row r="304">
          <cell r="AG304" t="str">
            <v>Artesian Ave &amp; Hubbard St</v>
          </cell>
          <cell r="AH304">
            <v>82</v>
          </cell>
          <cell r="AI304">
            <v>1.166817129633273</v>
          </cell>
        </row>
        <row r="305">
          <cell r="AG305" t="str">
            <v>Sheridan Rd &amp; Lawrence Ave</v>
          </cell>
          <cell r="AH305">
            <v>82</v>
          </cell>
          <cell r="AI305">
            <v>0.91987268514640164</v>
          </cell>
        </row>
        <row r="306">
          <cell r="AG306" t="str">
            <v>Wood St &amp; Taylor St (Temp)</v>
          </cell>
          <cell r="AH306">
            <v>82</v>
          </cell>
          <cell r="AI306">
            <v>0.7172569444810506</v>
          </cell>
        </row>
        <row r="307">
          <cell r="AG307" t="str">
            <v>Elizabeth (May) St &amp; Fulton St</v>
          </cell>
          <cell r="AH307">
            <v>79</v>
          </cell>
          <cell r="AI307">
            <v>0.59447916668432299</v>
          </cell>
        </row>
        <row r="308">
          <cell r="AG308" t="str">
            <v>N Sheffield Ave &amp; W Wellington Ave</v>
          </cell>
          <cell r="AH308">
            <v>78</v>
          </cell>
          <cell r="AI308">
            <v>0.71474537035828689</v>
          </cell>
        </row>
        <row r="309">
          <cell r="AG309" t="str">
            <v>Clinton St &amp; Tilden St</v>
          </cell>
          <cell r="AH309">
            <v>78</v>
          </cell>
          <cell r="AI309">
            <v>0.71467592593398876</v>
          </cell>
        </row>
        <row r="310">
          <cell r="AG310" t="str">
            <v>Sheridan Rd &amp; Loyola Ave</v>
          </cell>
          <cell r="AH310">
            <v>77</v>
          </cell>
          <cell r="AI310">
            <v>1.1303819444365217</v>
          </cell>
        </row>
        <row r="311">
          <cell r="AG311" t="str">
            <v>Damen Ave &amp; Sunnyside Ave</v>
          </cell>
          <cell r="AH311">
            <v>77</v>
          </cell>
          <cell r="AI311">
            <v>0.87937499999679858</v>
          </cell>
        </row>
        <row r="312">
          <cell r="AG312" t="str">
            <v>State St &amp; 33rd St</v>
          </cell>
          <cell r="AH312">
            <v>76</v>
          </cell>
          <cell r="AI312">
            <v>1.5470023147863685</v>
          </cell>
        </row>
        <row r="313">
          <cell r="AG313" t="str">
            <v>Kimball Ave &amp; Belmont Ave</v>
          </cell>
          <cell r="AH313">
            <v>76</v>
          </cell>
          <cell r="AI313">
            <v>0.95439814813289559</v>
          </cell>
        </row>
        <row r="314">
          <cell r="AG314" t="str">
            <v>Lincoln Ave &amp; Addison St</v>
          </cell>
          <cell r="AH314">
            <v>76</v>
          </cell>
          <cell r="AI314">
            <v>0.79646990745095536</v>
          </cell>
        </row>
        <row r="315">
          <cell r="AG315" t="str">
            <v>California Ave &amp; Altgeld St</v>
          </cell>
          <cell r="AH315">
            <v>76</v>
          </cell>
          <cell r="AI315">
            <v>0.74572916664328659</v>
          </cell>
        </row>
        <row r="316">
          <cell r="AG316" t="str">
            <v>Western Ave &amp; Congress Pkwy</v>
          </cell>
          <cell r="AH316">
            <v>75</v>
          </cell>
          <cell r="AI316">
            <v>0.89188657404156402</v>
          </cell>
        </row>
        <row r="317">
          <cell r="AG317" t="str">
            <v>Morgan St &amp; 31st St</v>
          </cell>
          <cell r="AH317">
            <v>74</v>
          </cell>
          <cell r="AI317">
            <v>0.85723379635601304</v>
          </cell>
        </row>
        <row r="318">
          <cell r="AG318" t="str">
            <v>Campbell Ave &amp; Fullerton Ave</v>
          </cell>
          <cell r="AH318">
            <v>74</v>
          </cell>
          <cell r="AI318">
            <v>0.83711805557686603</v>
          </cell>
        </row>
        <row r="319">
          <cell r="AG319" t="str">
            <v>Damen Ave &amp; Clybourn Ave</v>
          </cell>
          <cell r="AH319">
            <v>72</v>
          </cell>
          <cell r="AI319">
            <v>0.66775462964142207</v>
          </cell>
        </row>
        <row r="320">
          <cell r="AG320" t="str">
            <v>Orleans St &amp; Elm St</v>
          </cell>
          <cell r="AH320">
            <v>72</v>
          </cell>
          <cell r="AI320">
            <v>0.66152777774550486</v>
          </cell>
        </row>
        <row r="321">
          <cell r="AG321" t="str">
            <v>Damen Ave &amp; Wellington Ave</v>
          </cell>
          <cell r="AH321">
            <v>72</v>
          </cell>
          <cell r="AI321">
            <v>0.63597222223324934</v>
          </cell>
        </row>
        <row r="322">
          <cell r="AG322" t="str">
            <v>University Library (NU)</v>
          </cell>
          <cell r="AH322">
            <v>71</v>
          </cell>
          <cell r="AI322">
            <v>2.2805671296227956</v>
          </cell>
        </row>
        <row r="323">
          <cell r="AG323" t="str">
            <v>California Ave &amp; Fletcher St</v>
          </cell>
          <cell r="AH323">
            <v>71</v>
          </cell>
          <cell r="AI323">
            <v>0.65358796296641231</v>
          </cell>
        </row>
        <row r="324">
          <cell r="AG324" t="str">
            <v>Malcolm X College Vaccination Site</v>
          </cell>
          <cell r="AH324">
            <v>70</v>
          </cell>
          <cell r="AI324">
            <v>2.0237037037513801</v>
          </cell>
        </row>
        <row r="325">
          <cell r="AG325" t="str">
            <v>Claremont Ave &amp; Hirsch St</v>
          </cell>
          <cell r="AH325">
            <v>70</v>
          </cell>
          <cell r="AI325">
            <v>1.6478356481457013</v>
          </cell>
        </row>
        <row r="326">
          <cell r="AG326" t="str">
            <v>Halsted St &amp; 18th St (Temp)</v>
          </cell>
          <cell r="AH326">
            <v>70</v>
          </cell>
          <cell r="AI326">
            <v>0.92084490742126945</v>
          </cell>
        </row>
        <row r="327">
          <cell r="AG327" t="str">
            <v>Ashland Ave &amp; Grand Ave</v>
          </cell>
          <cell r="AH327">
            <v>70</v>
          </cell>
          <cell r="AI327">
            <v>0.52138888891931856</v>
          </cell>
        </row>
        <row r="328">
          <cell r="AG328" t="str">
            <v>Glenwood Ave &amp; Morse Ave</v>
          </cell>
          <cell r="AH328">
            <v>69</v>
          </cell>
          <cell r="AI328">
            <v>1.6837499999601278</v>
          </cell>
        </row>
        <row r="329">
          <cell r="AG329" t="str">
            <v>Museum of Science and Industry</v>
          </cell>
          <cell r="AH329">
            <v>68</v>
          </cell>
          <cell r="AI329">
            <v>2.0734374999883585</v>
          </cell>
        </row>
        <row r="330">
          <cell r="AG330" t="str">
            <v>Central Park Ave &amp; Elbridge Ave</v>
          </cell>
          <cell r="AH330">
            <v>68</v>
          </cell>
          <cell r="AI330">
            <v>0.9881249999452848</v>
          </cell>
        </row>
        <row r="331">
          <cell r="AG331" t="str">
            <v>Calumet Ave &amp; 21st St</v>
          </cell>
          <cell r="AH331">
            <v>67</v>
          </cell>
          <cell r="AI331">
            <v>1.1335648148233304</v>
          </cell>
        </row>
        <row r="332">
          <cell r="AG332" t="str">
            <v>Ravenswood Ave &amp; Irving Park Rd</v>
          </cell>
          <cell r="AH332">
            <v>67</v>
          </cell>
          <cell r="AI332">
            <v>0.9543287037013215</v>
          </cell>
        </row>
        <row r="333">
          <cell r="AG333" t="str">
            <v>Ashland Ave &amp; Belle Plaine Ave</v>
          </cell>
          <cell r="AH333">
            <v>67</v>
          </cell>
          <cell r="AI333">
            <v>0.80460648148437031</v>
          </cell>
        </row>
        <row r="334">
          <cell r="AG334" t="str">
            <v>Lincoln Ave &amp; Sunnyside Ave</v>
          </cell>
          <cell r="AH334">
            <v>67</v>
          </cell>
          <cell r="AI334">
            <v>0.7844212962736492</v>
          </cell>
        </row>
        <row r="335">
          <cell r="AG335" t="str">
            <v>St. Louis Ave &amp; Fullerton Ave</v>
          </cell>
          <cell r="AH335">
            <v>67</v>
          </cell>
          <cell r="AI335">
            <v>0.69383101849234663</v>
          </cell>
        </row>
        <row r="336">
          <cell r="AG336" t="str">
            <v>Chicago Ave &amp; Washington St</v>
          </cell>
          <cell r="AH336">
            <v>66</v>
          </cell>
          <cell r="AI336">
            <v>0.56718750001891749</v>
          </cell>
        </row>
        <row r="337">
          <cell r="AG337" t="str">
            <v>Damen Ave &amp; Walnut (Lake) St</v>
          </cell>
          <cell r="AH337">
            <v>65</v>
          </cell>
          <cell r="AI337">
            <v>0.50120370370859746</v>
          </cell>
        </row>
        <row r="338">
          <cell r="AG338" t="str">
            <v>Fort Dearborn Dr &amp; 31st St</v>
          </cell>
          <cell r="AH338">
            <v>64</v>
          </cell>
          <cell r="AI338">
            <v>1.5761805555375759</v>
          </cell>
        </row>
        <row r="339">
          <cell r="AG339" t="str">
            <v>Damen Ave &amp; Cullerton St</v>
          </cell>
          <cell r="AH339">
            <v>64</v>
          </cell>
          <cell r="AI339">
            <v>0.68267361109610647</v>
          </cell>
        </row>
        <row r="340">
          <cell r="AG340" t="str">
            <v>Talman Ave &amp; Addison St</v>
          </cell>
          <cell r="AH340">
            <v>63</v>
          </cell>
          <cell r="AI340">
            <v>9.704722222253622</v>
          </cell>
        </row>
        <row r="341">
          <cell r="AG341" t="str">
            <v>Richmond St &amp; Diversey Ave</v>
          </cell>
          <cell r="AH341">
            <v>63</v>
          </cell>
          <cell r="AI341">
            <v>0.8060995370396995</v>
          </cell>
        </row>
        <row r="342">
          <cell r="AG342" t="str">
            <v>Avers Ave &amp; Belmont Ave</v>
          </cell>
          <cell r="AH342">
            <v>63</v>
          </cell>
          <cell r="AI342">
            <v>0.78400462961872108</v>
          </cell>
        </row>
        <row r="343">
          <cell r="AG343" t="str">
            <v>Lincoln Ave &amp; Waveland Ave</v>
          </cell>
          <cell r="AH343">
            <v>63</v>
          </cell>
          <cell r="AI343">
            <v>0.62576388884917833</v>
          </cell>
        </row>
        <row r="344">
          <cell r="AG344" t="str">
            <v>Clark St &amp; Elmdale Ave</v>
          </cell>
          <cell r="AH344">
            <v>62</v>
          </cell>
          <cell r="AI344">
            <v>0.92309027778537711</v>
          </cell>
        </row>
        <row r="345">
          <cell r="AG345" t="str">
            <v>Emerald Ave &amp; 31st St</v>
          </cell>
          <cell r="AH345">
            <v>62</v>
          </cell>
          <cell r="AI345">
            <v>0.83290509257494705</v>
          </cell>
        </row>
        <row r="346">
          <cell r="AG346" t="str">
            <v>Sheridan Rd &amp; Columbia Ave</v>
          </cell>
          <cell r="AH346">
            <v>61</v>
          </cell>
          <cell r="AI346">
            <v>0.77258101856568828</v>
          </cell>
        </row>
        <row r="347">
          <cell r="AG347" t="str">
            <v>W Oakdale Ave &amp; N Broadway</v>
          </cell>
          <cell r="AH347">
            <v>61</v>
          </cell>
          <cell r="AI347">
            <v>0.62554398148495238</v>
          </cell>
        </row>
        <row r="348">
          <cell r="AG348" t="str">
            <v>W Armitage Ave &amp; N Sheffield Ave</v>
          </cell>
          <cell r="AH348">
            <v>61</v>
          </cell>
          <cell r="AI348">
            <v>0.4696180555401952</v>
          </cell>
        </row>
        <row r="349">
          <cell r="AG349" t="str">
            <v>Western Ave &amp; Roscoe St</v>
          </cell>
          <cell r="AH349">
            <v>60</v>
          </cell>
          <cell r="AI349">
            <v>0.68548611104779411</v>
          </cell>
        </row>
        <row r="350">
          <cell r="AG350" t="str">
            <v>Clark St &amp; Lunt Ave</v>
          </cell>
          <cell r="AH350">
            <v>60</v>
          </cell>
          <cell r="AI350">
            <v>0.65018518517172197</v>
          </cell>
        </row>
        <row r="351">
          <cell r="AG351" t="str">
            <v>Hampden Ct &amp; Diversey Ave</v>
          </cell>
          <cell r="AH351">
            <v>60</v>
          </cell>
          <cell r="AI351">
            <v>0.54778935184003785</v>
          </cell>
        </row>
        <row r="352">
          <cell r="AG352" t="str">
            <v>Hermitage Ave &amp; Polk St</v>
          </cell>
          <cell r="AH352">
            <v>59</v>
          </cell>
          <cell r="AI352">
            <v>0.50480324072850635</v>
          </cell>
        </row>
        <row r="353">
          <cell r="AG353" t="str">
            <v>Lakefront Trail &amp; Wilson Ave</v>
          </cell>
          <cell r="AH353">
            <v>58</v>
          </cell>
          <cell r="AI353">
            <v>1.3172916666662786</v>
          </cell>
        </row>
        <row r="354">
          <cell r="AG354" t="str">
            <v>Clark St &amp; Schreiber Ave</v>
          </cell>
          <cell r="AH354">
            <v>58</v>
          </cell>
          <cell r="AI354">
            <v>0.75439814814308193</v>
          </cell>
        </row>
        <row r="355">
          <cell r="AG355" t="str">
            <v>Ogden Ave &amp; Congress Pkwy</v>
          </cell>
          <cell r="AH355">
            <v>58</v>
          </cell>
          <cell r="AI355">
            <v>0.72395833332120674</v>
          </cell>
        </row>
        <row r="356">
          <cell r="AG356" t="str">
            <v>Paulina St &amp; Montrose Ave</v>
          </cell>
          <cell r="AH356">
            <v>57</v>
          </cell>
          <cell r="AI356">
            <v>0.6087037036777474</v>
          </cell>
        </row>
        <row r="357">
          <cell r="AG357" t="str">
            <v>Avondale Ave &amp; Irving Park Rd</v>
          </cell>
          <cell r="AH357">
            <v>56</v>
          </cell>
          <cell r="AI357">
            <v>0.85887731481489027</v>
          </cell>
        </row>
        <row r="358">
          <cell r="AG358" t="str">
            <v>Greenwood Ave &amp; 47th St</v>
          </cell>
          <cell r="AH358">
            <v>56</v>
          </cell>
          <cell r="AI358">
            <v>0.75592592593602603</v>
          </cell>
        </row>
        <row r="359">
          <cell r="AG359" t="str">
            <v>Damen Ave &amp; Wabansia Ave</v>
          </cell>
          <cell r="AH359">
            <v>56</v>
          </cell>
          <cell r="AI359">
            <v>0.63458333334710915</v>
          </cell>
        </row>
        <row r="360">
          <cell r="AG360" t="str">
            <v>Elston Ave &amp; Wabansia Ave</v>
          </cell>
          <cell r="AH360">
            <v>56</v>
          </cell>
          <cell r="AI360">
            <v>0.57658564817393199</v>
          </cell>
        </row>
        <row r="361">
          <cell r="AG361" t="str">
            <v>Spaulding Ave &amp; Division St</v>
          </cell>
          <cell r="AH361">
            <v>55</v>
          </cell>
          <cell r="AI361">
            <v>3.126574074056407</v>
          </cell>
        </row>
        <row r="362">
          <cell r="AG362" t="str">
            <v>Laflin St &amp; Cullerton St</v>
          </cell>
          <cell r="AH362">
            <v>54</v>
          </cell>
          <cell r="AI362">
            <v>2.1048958333558403</v>
          </cell>
        </row>
        <row r="363">
          <cell r="AG363" t="str">
            <v>Western Ave &amp; Fillmore St</v>
          </cell>
          <cell r="AH363">
            <v>54</v>
          </cell>
          <cell r="AI363">
            <v>1.0417708333334303</v>
          </cell>
        </row>
        <row r="364">
          <cell r="AG364" t="str">
            <v>Hoyne Ave &amp; Balmoral Ave</v>
          </cell>
          <cell r="AH364">
            <v>54</v>
          </cell>
          <cell r="AI364">
            <v>0.77604166665696539</v>
          </cell>
        </row>
        <row r="365">
          <cell r="AG365" t="str">
            <v>Indiana Ave &amp; 31st St</v>
          </cell>
          <cell r="AH365">
            <v>53</v>
          </cell>
          <cell r="AI365">
            <v>0.656458333338378</v>
          </cell>
        </row>
        <row r="366">
          <cell r="AG366" t="str">
            <v>Winchester Ave &amp; Elston Ave</v>
          </cell>
          <cell r="AH366">
            <v>53</v>
          </cell>
          <cell r="AI366">
            <v>0.49749999999039574</v>
          </cell>
        </row>
        <row r="367">
          <cell r="AG367" t="str">
            <v>Ravenswood Ave &amp; Berteau Ave</v>
          </cell>
          <cell r="AH367">
            <v>52</v>
          </cell>
          <cell r="AI367">
            <v>2.8585879629536066</v>
          </cell>
        </row>
        <row r="368">
          <cell r="AG368" t="str">
            <v>Damen Ave &amp; Melrose Ave</v>
          </cell>
          <cell r="AH368">
            <v>52</v>
          </cell>
          <cell r="AI368">
            <v>1.3649074074128293</v>
          </cell>
        </row>
        <row r="369">
          <cell r="AG369" t="str">
            <v>Central Park Ave &amp; Bloomingdale Ave</v>
          </cell>
          <cell r="AH369">
            <v>52</v>
          </cell>
          <cell r="AI369">
            <v>0.80273148151172791</v>
          </cell>
        </row>
        <row r="370">
          <cell r="AG370" t="str">
            <v>Wabash Ave &amp; Cermak Rd</v>
          </cell>
          <cell r="AH370">
            <v>52</v>
          </cell>
          <cell r="AI370">
            <v>0.60903935181704583</v>
          </cell>
        </row>
        <row r="371">
          <cell r="AG371" t="str">
            <v>Prairie Ave &amp; Garfield Blvd</v>
          </cell>
          <cell r="AH371">
            <v>52</v>
          </cell>
          <cell r="AI371">
            <v>0.51347222222102573</v>
          </cell>
        </row>
        <row r="372">
          <cell r="AG372" t="str">
            <v>Lake Park Ave &amp; 35th St</v>
          </cell>
          <cell r="AH372">
            <v>51</v>
          </cell>
          <cell r="AI372">
            <v>1.4568865740729962</v>
          </cell>
        </row>
        <row r="373">
          <cell r="AG373" t="str">
            <v>Greenview Ave &amp; Jarvis Ave</v>
          </cell>
          <cell r="AH373">
            <v>51</v>
          </cell>
          <cell r="AI373">
            <v>0.61586805556726176</v>
          </cell>
        </row>
        <row r="374">
          <cell r="AG374" t="str">
            <v>State St &amp; 35th St</v>
          </cell>
          <cell r="AH374">
            <v>51</v>
          </cell>
          <cell r="AI374">
            <v>0.54851851847342914</v>
          </cell>
        </row>
        <row r="375">
          <cell r="AG375" t="str">
            <v>Western Ave &amp; Monroe St</v>
          </cell>
          <cell r="AH375">
            <v>50</v>
          </cell>
          <cell r="AI375">
            <v>1.4954976851804531</v>
          </cell>
        </row>
        <row r="376">
          <cell r="AG376" t="str">
            <v>Wells St &amp; 19th St</v>
          </cell>
          <cell r="AH376">
            <v>50</v>
          </cell>
          <cell r="AI376">
            <v>0.93021990741544869</v>
          </cell>
        </row>
        <row r="377">
          <cell r="AG377" t="str">
            <v>California Ave &amp; Lake St</v>
          </cell>
          <cell r="AH377">
            <v>50</v>
          </cell>
          <cell r="AI377">
            <v>0.58280092592030996</v>
          </cell>
        </row>
        <row r="378">
          <cell r="AG378" t="str">
            <v>Southport Ave &amp; Clark St</v>
          </cell>
          <cell r="AH378">
            <v>50</v>
          </cell>
          <cell r="AI378">
            <v>0.40107638890913222</v>
          </cell>
        </row>
        <row r="379">
          <cell r="AG379" t="str">
            <v>Sheridan Rd &amp; Greenleaf Ave</v>
          </cell>
          <cell r="AH379">
            <v>49</v>
          </cell>
          <cell r="AI379">
            <v>1.4112037037411937</v>
          </cell>
        </row>
        <row r="380">
          <cell r="AG380" t="str">
            <v>California Ave &amp; Montrose Ave</v>
          </cell>
          <cell r="AH380">
            <v>49</v>
          </cell>
          <cell r="AI380">
            <v>0.77123842593573499</v>
          </cell>
        </row>
        <row r="381">
          <cell r="AG381" t="str">
            <v>Halsted St &amp; Archer Ave</v>
          </cell>
          <cell r="AH381">
            <v>49</v>
          </cell>
          <cell r="AI381">
            <v>0.64302083334041527</v>
          </cell>
        </row>
        <row r="382">
          <cell r="AG382" t="str">
            <v>Milwaukee Ave &amp; Fullerton Ave</v>
          </cell>
          <cell r="AH382">
            <v>49</v>
          </cell>
          <cell r="AI382">
            <v>0.48148148148175096</v>
          </cell>
        </row>
        <row r="383">
          <cell r="AG383" t="str">
            <v>Halsted St &amp; North Branch St</v>
          </cell>
          <cell r="AH383">
            <v>49</v>
          </cell>
          <cell r="AI383">
            <v>0.38304398143372964</v>
          </cell>
        </row>
        <row r="384">
          <cell r="AG384" t="str">
            <v>Washtenaw Ave &amp; Lawrence Ave</v>
          </cell>
          <cell r="AH384">
            <v>48</v>
          </cell>
          <cell r="AI384">
            <v>1.0628935185231967</v>
          </cell>
        </row>
        <row r="385">
          <cell r="AG385" t="str">
            <v>Morgan Ave &amp; 14th Pl</v>
          </cell>
          <cell r="AH385">
            <v>48</v>
          </cell>
          <cell r="AI385">
            <v>0.46043981482216623</v>
          </cell>
        </row>
        <row r="386">
          <cell r="AG386" t="str">
            <v>Kosciuszko Park</v>
          </cell>
          <cell r="AH386">
            <v>47</v>
          </cell>
          <cell r="AI386">
            <v>0.90643518517754273</v>
          </cell>
        </row>
        <row r="387">
          <cell r="AG387" t="str">
            <v>Paulina St &amp; Howard St</v>
          </cell>
          <cell r="AH387">
            <v>47</v>
          </cell>
          <cell r="AI387">
            <v>0.41733796297194203</v>
          </cell>
        </row>
        <row r="388">
          <cell r="AG388" t="str">
            <v>Leavitt St &amp; Addison St</v>
          </cell>
          <cell r="AH388">
            <v>45</v>
          </cell>
          <cell r="AI388">
            <v>0.65726851850922685</v>
          </cell>
        </row>
        <row r="389">
          <cell r="AG389" t="str">
            <v>Leavitt St &amp; Lawrence Ave</v>
          </cell>
          <cell r="AH389">
            <v>45</v>
          </cell>
          <cell r="AI389">
            <v>0.56409722222451819</v>
          </cell>
        </row>
        <row r="390">
          <cell r="AG390" t="str">
            <v>California Ave &amp; Byron St</v>
          </cell>
          <cell r="AH390">
            <v>45</v>
          </cell>
          <cell r="AI390">
            <v>0.49557870370335877</v>
          </cell>
        </row>
        <row r="391">
          <cell r="AG391" t="str">
            <v>Western Ave &amp; 21st St</v>
          </cell>
          <cell r="AH391">
            <v>45</v>
          </cell>
          <cell r="AI391">
            <v>0.4720138889097143</v>
          </cell>
        </row>
        <row r="392">
          <cell r="AG392" t="str">
            <v>Halsted St &amp; 21st St</v>
          </cell>
          <cell r="AH392">
            <v>44</v>
          </cell>
          <cell r="AI392">
            <v>1.5435300925892079</v>
          </cell>
        </row>
        <row r="393">
          <cell r="AG393" t="str">
            <v>Cherry Ave &amp; Blackhawk St</v>
          </cell>
          <cell r="AH393">
            <v>44</v>
          </cell>
          <cell r="AI393">
            <v>1.3099074074489181</v>
          </cell>
        </row>
        <row r="394">
          <cell r="AG394" t="str">
            <v>Troy St &amp; Elston Ave</v>
          </cell>
          <cell r="AH394">
            <v>44</v>
          </cell>
          <cell r="AI394">
            <v>0.55234953705803491</v>
          </cell>
        </row>
        <row r="395">
          <cell r="AG395" t="str">
            <v>May St &amp; Cullerton St</v>
          </cell>
          <cell r="AH395">
            <v>44</v>
          </cell>
          <cell r="AI395">
            <v>0.45800925926596392</v>
          </cell>
        </row>
        <row r="396">
          <cell r="AG396" t="str">
            <v>2112 W Peterson Ave</v>
          </cell>
          <cell r="AH396">
            <v>43</v>
          </cell>
          <cell r="AI396">
            <v>0.54253472222626442</v>
          </cell>
        </row>
        <row r="397">
          <cell r="AG397" t="str">
            <v>Clinton St &amp; 18th St</v>
          </cell>
          <cell r="AH397">
            <v>43</v>
          </cell>
          <cell r="AI397">
            <v>0.4090277777868323</v>
          </cell>
        </row>
        <row r="398">
          <cell r="AG398" t="str">
            <v>MLK Jr Dr &amp; Pershing Rd</v>
          </cell>
          <cell r="AH398">
            <v>42</v>
          </cell>
          <cell r="AI398">
            <v>0.69924768516648328</v>
          </cell>
        </row>
        <row r="399">
          <cell r="AG399" t="str">
            <v>Lincoln Ave &amp; Winona St</v>
          </cell>
          <cell r="AH399">
            <v>42</v>
          </cell>
          <cell r="AI399">
            <v>0.52483796296291985</v>
          </cell>
        </row>
        <row r="400">
          <cell r="AG400" t="str">
            <v>Christiana Ave &amp; Lawrence Ave</v>
          </cell>
          <cell r="AH400">
            <v>41</v>
          </cell>
          <cell r="AI400">
            <v>0.8318749999962165</v>
          </cell>
        </row>
        <row r="401">
          <cell r="AG401" t="str">
            <v>Western Ave &amp; Lunt Ave</v>
          </cell>
          <cell r="AH401">
            <v>41</v>
          </cell>
          <cell r="AI401">
            <v>0.81740740742679918</v>
          </cell>
        </row>
        <row r="402">
          <cell r="AG402" t="str">
            <v>Wallace St &amp; 35th St</v>
          </cell>
          <cell r="AH402">
            <v>41</v>
          </cell>
          <cell r="AI402">
            <v>0.77708333333430346</v>
          </cell>
        </row>
        <row r="403">
          <cell r="AG403" t="str">
            <v>Halsted St &amp; 35th St</v>
          </cell>
          <cell r="AH403">
            <v>41</v>
          </cell>
          <cell r="AI403">
            <v>0.71321759259444661</v>
          </cell>
        </row>
        <row r="404">
          <cell r="AG404" t="str">
            <v>Calumet Ave &amp; 33rd St</v>
          </cell>
          <cell r="AH404">
            <v>40</v>
          </cell>
          <cell r="AI404">
            <v>0.25613425925257616</v>
          </cell>
        </row>
        <row r="405">
          <cell r="AG405" t="str">
            <v>Central St Metra</v>
          </cell>
          <cell r="AH405">
            <v>39</v>
          </cell>
          <cell r="AI405">
            <v>0.51645833333168412</v>
          </cell>
        </row>
        <row r="406">
          <cell r="AG406" t="str">
            <v>Kedzie Ave &amp; Leland Ave</v>
          </cell>
          <cell r="AH406">
            <v>39</v>
          </cell>
          <cell r="AI406">
            <v>0.41570601855346467</v>
          </cell>
        </row>
        <row r="407">
          <cell r="AG407" t="str">
            <v>Glenwood Ave &amp; Touhy Ave</v>
          </cell>
          <cell r="AH407">
            <v>38</v>
          </cell>
          <cell r="AI407">
            <v>1.0214699074276723</v>
          </cell>
        </row>
        <row r="408">
          <cell r="AG408" t="str">
            <v>Lake Park Ave &amp; 47th St</v>
          </cell>
          <cell r="AH408">
            <v>38</v>
          </cell>
          <cell r="AI408">
            <v>0.6571990741067566</v>
          </cell>
        </row>
        <row r="409">
          <cell r="AG409" t="str">
            <v>Rockwell St &amp; Eastwood Ave</v>
          </cell>
          <cell r="AH409">
            <v>38</v>
          </cell>
          <cell r="AI409">
            <v>0.46806712960096775</v>
          </cell>
        </row>
        <row r="410">
          <cell r="AG410" t="str">
            <v>State St &amp; 95th St</v>
          </cell>
          <cell r="AH410">
            <v>37</v>
          </cell>
          <cell r="AI410">
            <v>0.42258101852348773</v>
          </cell>
        </row>
        <row r="411">
          <cell r="AG411" t="str">
            <v>Evanston Civic Center</v>
          </cell>
          <cell r="AH411">
            <v>37</v>
          </cell>
          <cell r="AI411">
            <v>0.34850694442138774</v>
          </cell>
        </row>
        <row r="412">
          <cell r="AG412" t="str">
            <v>State St &amp; 19th St</v>
          </cell>
          <cell r="AH412">
            <v>36</v>
          </cell>
          <cell r="AI412">
            <v>0.47832175929943332</v>
          </cell>
        </row>
        <row r="413">
          <cell r="AG413" t="str">
            <v>Canal St &amp; Harrison St</v>
          </cell>
          <cell r="AH413">
            <v>36</v>
          </cell>
          <cell r="AI413">
            <v>0.44827546293527121</v>
          </cell>
        </row>
        <row r="414">
          <cell r="AG414" t="str">
            <v>Ogden Ave &amp; Roosevelt Rd</v>
          </cell>
          <cell r="AH414">
            <v>36</v>
          </cell>
          <cell r="AI414">
            <v>0.39865740741515765</v>
          </cell>
        </row>
        <row r="415">
          <cell r="AG415" t="str">
            <v>Oakley Ave &amp; Irving Park Rd</v>
          </cell>
          <cell r="AH415">
            <v>36</v>
          </cell>
          <cell r="AI415">
            <v>0.35054398149077315</v>
          </cell>
        </row>
        <row r="416">
          <cell r="AG416" t="str">
            <v>Loomis St &amp; Archer Ave</v>
          </cell>
          <cell r="AH416">
            <v>35</v>
          </cell>
          <cell r="AI416">
            <v>0.71778935188194737</v>
          </cell>
        </row>
        <row r="417">
          <cell r="AG417" t="str">
            <v>Keystone Ave &amp; Fullerton Ave</v>
          </cell>
          <cell r="AH417">
            <v>35</v>
          </cell>
          <cell r="AI417">
            <v>0.61776620372984326</v>
          </cell>
        </row>
        <row r="418">
          <cell r="AG418" t="str">
            <v>Kedzie Ave &amp; Bryn Mawr Ave</v>
          </cell>
          <cell r="AH418">
            <v>35</v>
          </cell>
          <cell r="AI418">
            <v>0.5145949074139935</v>
          </cell>
        </row>
        <row r="419">
          <cell r="AG419" t="str">
            <v>Central Park Ave &amp; North Ave</v>
          </cell>
          <cell r="AH419">
            <v>35</v>
          </cell>
          <cell r="AI419">
            <v>0.50443287035886897</v>
          </cell>
        </row>
        <row r="420">
          <cell r="AG420" t="str">
            <v>N Paulina St &amp; Lincoln Ave</v>
          </cell>
          <cell r="AH420">
            <v>35</v>
          </cell>
          <cell r="AI420">
            <v>0.35189814815385034</v>
          </cell>
        </row>
        <row r="421">
          <cell r="AG421" t="str">
            <v>Narragansett &amp; Wrightwood</v>
          </cell>
          <cell r="AH421">
            <v>34</v>
          </cell>
          <cell r="AI421">
            <v>0.56211805555358296</v>
          </cell>
        </row>
        <row r="422">
          <cell r="AG422" t="str">
            <v>St. Louis Ave &amp; Balmoral Ave</v>
          </cell>
          <cell r="AH422">
            <v>34</v>
          </cell>
          <cell r="AI422">
            <v>0.44484953703795327</v>
          </cell>
        </row>
        <row r="423">
          <cell r="AG423" t="str">
            <v>Wentworth Ave &amp; 24th St (Temp)</v>
          </cell>
          <cell r="AH423">
            <v>33</v>
          </cell>
          <cell r="AI423">
            <v>0.51655092593864538</v>
          </cell>
        </row>
        <row r="424">
          <cell r="AG424" t="str">
            <v>Calumet Ave &amp; 51st St</v>
          </cell>
          <cell r="AH424">
            <v>33</v>
          </cell>
          <cell r="AI424">
            <v>0.38761574074305827</v>
          </cell>
        </row>
        <row r="425">
          <cell r="AG425" t="str">
            <v>Fairfield Ave &amp; Roosevelt Rd</v>
          </cell>
          <cell r="AH425">
            <v>32</v>
          </cell>
          <cell r="AI425">
            <v>1.6485763888704241</v>
          </cell>
        </row>
        <row r="426">
          <cell r="AG426" t="str">
            <v>Indiana Ave &amp; 26th St</v>
          </cell>
          <cell r="AH426">
            <v>32</v>
          </cell>
          <cell r="AI426">
            <v>1.3597685185377486</v>
          </cell>
        </row>
        <row r="427">
          <cell r="AG427" t="str">
            <v>Rhodes Ave &amp; 32nd St</v>
          </cell>
          <cell r="AH427">
            <v>32</v>
          </cell>
          <cell r="AI427">
            <v>0.3219560185316368</v>
          </cell>
        </row>
        <row r="428">
          <cell r="AG428" t="str">
            <v>Cottage Grove Ave &amp; 47th St</v>
          </cell>
          <cell r="AH428">
            <v>31</v>
          </cell>
          <cell r="AI428">
            <v>1.6398726852130494</v>
          </cell>
        </row>
        <row r="429">
          <cell r="AG429" t="str">
            <v>Francisco Ave &amp; Foster Ave</v>
          </cell>
          <cell r="AH429">
            <v>31</v>
          </cell>
          <cell r="AI429">
            <v>1.4043981481736409</v>
          </cell>
        </row>
        <row r="430">
          <cell r="AG430" t="str">
            <v>Campbell Ave &amp; Montrose Ave</v>
          </cell>
          <cell r="AH430">
            <v>31</v>
          </cell>
          <cell r="AI430">
            <v>0.6650925925860065</v>
          </cell>
        </row>
        <row r="431">
          <cell r="AG431" t="str">
            <v>Ashland Ave &amp; Archer Ave</v>
          </cell>
          <cell r="AH431">
            <v>31</v>
          </cell>
          <cell r="AI431">
            <v>0.43312499999592546</v>
          </cell>
        </row>
        <row r="432">
          <cell r="AG432" t="str">
            <v>Calumet Ave &amp; 35th St</v>
          </cell>
          <cell r="AH432">
            <v>31</v>
          </cell>
          <cell r="AI432">
            <v>0.31751157408871222</v>
          </cell>
        </row>
        <row r="433">
          <cell r="AG433" t="str">
            <v>DuSable Museum</v>
          </cell>
          <cell r="AH433">
            <v>31</v>
          </cell>
          <cell r="AI433">
            <v>0.24321759259328246</v>
          </cell>
        </row>
        <row r="434">
          <cell r="AG434" t="str">
            <v>Lamon Ave &amp; Armitage Ave</v>
          </cell>
          <cell r="AH434">
            <v>31</v>
          </cell>
          <cell r="AI434">
            <v>0.13542824075557292</v>
          </cell>
        </row>
        <row r="435">
          <cell r="AG435" t="str">
            <v>Clark St &amp; Columbia Ave</v>
          </cell>
          <cell r="AH435">
            <v>30</v>
          </cell>
          <cell r="AI435">
            <v>1.3485763888820657</v>
          </cell>
        </row>
        <row r="436">
          <cell r="AG436" t="str">
            <v>Drake Ave &amp; Montrose Ave</v>
          </cell>
          <cell r="AH436">
            <v>30</v>
          </cell>
          <cell r="AI436">
            <v>0.4985300925836782</v>
          </cell>
        </row>
        <row r="437">
          <cell r="AG437" t="str">
            <v>California Ave &amp; 21st St</v>
          </cell>
          <cell r="AH437">
            <v>28</v>
          </cell>
          <cell r="AI437">
            <v>1.3656944444301189</v>
          </cell>
        </row>
        <row r="438">
          <cell r="AG438" t="str">
            <v>Central St &amp; Girard Ave</v>
          </cell>
          <cell r="AH438">
            <v>28</v>
          </cell>
          <cell r="AI438">
            <v>1.2464351851740503</v>
          </cell>
        </row>
        <row r="439">
          <cell r="AG439" t="str">
            <v>Elmwood Ave &amp; Austin St</v>
          </cell>
          <cell r="AH439">
            <v>28</v>
          </cell>
          <cell r="AI439">
            <v>0.90230324072763324</v>
          </cell>
        </row>
        <row r="440">
          <cell r="AG440" t="str">
            <v>Conservatory Dr &amp; Lake St</v>
          </cell>
          <cell r="AH440">
            <v>28</v>
          </cell>
          <cell r="AI440">
            <v>0.44689814812591067</v>
          </cell>
        </row>
        <row r="441">
          <cell r="AG441" t="str">
            <v>Albany Ave &amp; Montrose Ave</v>
          </cell>
          <cell r="AH441">
            <v>28</v>
          </cell>
          <cell r="AI441">
            <v>0.40122685184906004</v>
          </cell>
        </row>
        <row r="442">
          <cell r="AG442" t="str">
            <v>Budlong Woods Library</v>
          </cell>
          <cell r="AH442">
            <v>28</v>
          </cell>
          <cell r="AI442">
            <v>0.27211805552360602</v>
          </cell>
        </row>
        <row r="443">
          <cell r="AG443" t="str">
            <v>Kedzie Ave &amp; Chicago Ave</v>
          </cell>
          <cell r="AH443">
            <v>28</v>
          </cell>
          <cell r="AI443">
            <v>0.24027777774608694</v>
          </cell>
        </row>
        <row r="444">
          <cell r="AG444" t="str">
            <v>Western Ave &amp; Granville Ave</v>
          </cell>
          <cell r="AH444">
            <v>28</v>
          </cell>
          <cell r="AI444">
            <v>0.23317129627685063</v>
          </cell>
        </row>
        <row r="445">
          <cell r="AG445" t="str">
            <v>Wentworth Ave &amp; 33rd St</v>
          </cell>
          <cell r="AH445">
            <v>28</v>
          </cell>
          <cell r="AI445">
            <v>0.2079513888747897</v>
          </cell>
        </row>
        <row r="446">
          <cell r="AG446" t="str">
            <v>Eastlake Ter &amp; Rogers Ave</v>
          </cell>
          <cell r="AH446">
            <v>27</v>
          </cell>
          <cell r="AI446">
            <v>1.5870023148308974</v>
          </cell>
        </row>
        <row r="447">
          <cell r="AG447" t="str">
            <v>Racine Ave &amp; 13th St</v>
          </cell>
          <cell r="AH447">
            <v>27</v>
          </cell>
          <cell r="AI447">
            <v>1.4800694444420515</v>
          </cell>
        </row>
        <row r="448">
          <cell r="AG448" t="str">
            <v>Bernard St &amp; Elston Ave</v>
          </cell>
          <cell r="AH448">
            <v>27</v>
          </cell>
          <cell r="AI448">
            <v>1.3675462962928577</v>
          </cell>
        </row>
        <row r="449">
          <cell r="AG449" t="str">
            <v>Winchester (Ravenswood) Ave &amp; Balmoral Ave</v>
          </cell>
          <cell r="AH449">
            <v>27</v>
          </cell>
          <cell r="AI449">
            <v>1.2571759258935344</v>
          </cell>
        </row>
        <row r="450">
          <cell r="AG450" t="str">
            <v>Long &amp; Irving Park</v>
          </cell>
          <cell r="AH450">
            <v>27</v>
          </cell>
          <cell r="AI450">
            <v>0.40192129625211237</v>
          </cell>
        </row>
        <row r="451">
          <cell r="AG451" t="str">
            <v>Kedzie Ave &amp; Foster Ave</v>
          </cell>
          <cell r="AH451">
            <v>27</v>
          </cell>
          <cell r="AI451">
            <v>0.36418981481983792</v>
          </cell>
        </row>
        <row r="452">
          <cell r="AG452" t="str">
            <v>Kedzie Ave &amp; Lake St</v>
          </cell>
          <cell r="AH452">
            <v>27</v>
          </cell>
          <cell r="AI452">
            <v>0.1924999999901047</v>
          </cell>
        </row>
        <row r="453">
          <cell r="AG453" t="str">
            <v>Wentworth Ave &amp; 35th St</v>
          </cell>
          <cell r="AH453">
            <v>27</v>
          </cell>
          <cell r="AI453">
            <v>0.14876157406979473</v>
          </cell>
        </row>
        <row r="454">
          <cell r="AG454" t="str">
            <v>Emerald Ave &amp; 28th St</v>
          </cell>
          <cell r="AH454">
            <v>26</v>
          </cell>
          <cell r="AI454">
            <v>0.40879629630944692</v>
          </cell>
        </row>
        <row r="455">
          <cell r="AG455" t="str">
            <v>Shields Ave &amp; 31st St</v>
          </cell>
          <cell r="AH455">
            <v>26</v>
          </cell>
          <cell r="AI455">
            <v>0.39225694445485715</v>
          </cell>
        </row>
        <row r="456">
          <cell r="AG456" t="str">
            <v>Ashland Ave &amp; 13th St</v>
          </cell>
          <cell r="AH456">
            <v>25</v>
          </cell>
          <cell r="AI456">
            <v>0.24681712962046731</v>
          </cell>
        </row>
        <row r="457">
          <cell r="AG457" t="str">
            <v>Prairie Ave &amp; 43rd St</v>
          </cell>
          <cell r="AH457">
            <v>24</v>
          </cell>
          <cell r="AI457">
            <v>1.8669907407238497</v>
          </cell>
        </row>
        <row r="458">
          <cell r="AG458" t="str">
            <v>Meade Ave &amp; Addison St</v>
          </cell>
          <cell r="AH458">
            <v>24</v>
          </cell>
          <cell r="AI458">
            <v>0.24346064814017154</v>
          </cell>
        </row>
        <row r="459">
          <cell r="AG459" t="str">
            <v>Morgan St &amp; Pershing Rd</v>
          </cell>
          <cell r="AH459">
            <v>24</v>
          </cell>
          <cell r="AI459">
            <v>0.24116898149077315</v>
          </cell>
        </row>
        <row r="460">
          <cell r="AG460" t="str">
            <v>Cottage Grove Ave &amp; 43rd St</v>
          </cell>
          <cell r="AH460">
            <v>23</v>
          </cell>
          <cell r="AI460">
            <v>0.63553240740293404</v>
          </cell>
        </row>
        <row r="461">
          <cell r="AG461" t="str">
            <v>Clark St &amp; Jarvis Ave</v>
          </cell>
          <cell r="AH461">
            <v>23</v>
          </cell>
          <cell r="AI461">
            <v>0.32228009257960366</v>
          </cell>
        </row>
        <row r="462">
          <cell r="AG462" t="str">
            <v>Austin Blvd &amp; Lake St</v>
          </cell>
          <cell r="AH462">
            <v>23</v>
          </cell>
          <cell r="AI462">
            <v>0.30944444445049157</v>
          </cell>
        </row>
        <row r="463">
          <cell r="AG463" t="str">
            <v>Western Ave &amp; Howard St</v>
          </cell>
          <cell r="AH463">
            <v>23</v>
          </cell>
          <cell r="AI463">
            <v>0.28348379628005205</v>
          </cell>
        </row>
        <row r="464">
          <cell r="AG464" t="str">
            <v>Drake Ave &amp; Addison St</v>
          </cell>
          <cell r="AH464">
            <v>23</v>
          </cell>
          <cell r="AI464">
            <v>0.20562499997322448</v>
          </cell>
        </row>
        <row r="465">
          <cell r="AG465" t="str">
            <v>Cottage Grove Ave &amp; 51st St</v>
          </cell>
          <cell r="AH465">
            <v>23</v>
          </cell>
          <cell r="AI465">
            <v>0.20541666665667435</v>
          </cell>
        </row>
        <row r="466">
          <cell r="AG466" t="str">
            <v>Pulaski Rd &amp; 51st St</v>
          </cell>
          <cell r="AH466">
            <v>23</v>
          </cell>
          <cell r="AI466">
            <v>0.20002314815064892</v>
          </cell>
        </row>
        <row r="467">
          <cell r="AG467" t="str">
            <v>Clinton St &amp; Polk St</v>
          </cell>
          <cell r="AH467">
            <v>23</v>
          </cell>
          <cell r="AI467">
            <v>0.19803240743203787</v>
          </cell>
        </row>
        <row r="468">
          <cell r="AG468" t="str">
            <v>Cottage Grove Ave &amp; 63rd St</v>
          </cell>
          <cell r="AH468">
            <v>22</v>
          </cell>
          <cell r="AI468">
            <v>0.3299074074238888</v>
          </cell>
        </row>
        <row r="469">
          <cell r="AG469" t="str">
            <v>Troy St &amp; Grace St</v>
          </cell>
          <cell r="AH469">
            <v>22</v>
          </cell>
          <cell r="AI469">
            <v>0.29586805556027684</v>
          </cell>
        </row>
        <row r="470">
          <cell r="AG470" t="str">
            <v>Warren Park West</v>
          </cell>
          <cell r="AH470">
            <v>22</v>
          </cell>
          <cell r="AI470">
            <v>0.26217592593457084</v>
          </cell>
        </row>
        <row r="471">
          <cell r="AG471" t="str">
            <v>Western Ave &amp; 104th St</v>
          </cell>
          <cell r="AH471">
            <v>22</v>
          </cell>
          <cell r="AI471">
            <v>0.22962962963356404</v>
          </cell>
        </row>
        <row r="472">
          <cell r="AG472" t="str">
            <v>Rockwell St &amp; Fletcher St</v>
          </cell>
          <cell r="AH472">
            <v>22</v>
          </cell>
          <cell r="AI472">
            <v>0.20828703702864004</v>
          </cell>
        </row>
        <row r="473">
          <cell r="AG473" t="str">
            <v>Central Park Ave &amp; Ogden Ave</v>
          </cell>
          <cell r="AH473">
            <v>22</v>
          </cell>
          <cell r="AI473">
            <v>0.10218749999330612</v>
          </cell>
        </row>
        <row r="474">
          <cell r="AG474" t="str">
            <v>Leavitt St &amp; Archer Ave</v>
          </cell>
          <cell r="AH474">
            <v>21</v>
          </cell>
          <cell r="AI474">
            <v>0.75035879630013369</v>
          </cell>
        </row>
        <row r="475">
          <cell r="AG475" t="str">
            <v>Valli Produce - Evanston Plaza</v>
          </cell>
          <cell r="AH475">
            <v>21</v>
          </cell>
          <cell r="AI475">
            <v>0.39905092593835434</v>
          </cell>
        </row>
        <row r="476">
          <cell r="AG476" t="str">
            <v>Keystone Ave &amp; Montrose Ave</v>
          </cell>
          <cell r="AH476">
            <v>21</v>
          </cell>
          <cell r="AI476">
            <v>0.28982638889283407</v>
          </cell>
        </row>
        <row r="477">
          <cell r="AG477" t="str">
            <v>Western Ave &amp; Gunnison St</v>
          </cell>
          <cell r="AH477">
            <v>21</v>
          </cell>
          <cell r="AI477">
            <v>0.26457175923860632</v>
          </cell>
        </row>
        <row r="478">
          <cell r="AG478" t="str">
            <v>N Carpenter St &amp; W Lake St</v>
          </cell>
          <cell r="AH478">
            <v>21</v>
          </cell>
          <cell r="AI478">
            <v>0.2332754629678675</v>
          </cell>
        </row>
        <row r="479">
          <cell r="AG479" t="str">
            <v>Chicago State University</v>
          </cell>
          <cell r="AH479">
            <v>21</v>
          </cell>
          <cell r="AI479">
            <v>0.23060185185022419</v>
          </cell>
        </row>
        <row r="480">
          <cell r="AG480" t="str">
            <v>N Southport Ave &amp; W Newport Ave</v>
          </cell>
          <cell r="AH480">
            <v>21</v>
          </cell>
          <cell r="AI480">
            <v>0.14165509259328246</v>
          </cell>
        </row>
        <row r="481">
          <cell r="AG481" t="str">
            <v>Millard Ave &amp; 26th St</v>
          </cell>
          <cell r="AH481">
            <v>21</v>
          </cell>
          <cell r="AI481">
            <v>0.14021990743640345</v>
          </cell>
        </row>
        <row r="482">
          <cell r="AG482" t="str">
            <v>Dorchester Ave &amp; 63rd St</v>
          </cell>
          <cell r="AH482">
            <v>20</v>
          </cell>
          <cell r="AI482">
            <v>2.288645833323244</v>
          </cell>
        </row>
        <row r="483">
          <cell r="AG483" t="str">
            <v>Eberhart Ave &amp; 61st St</v>
          </cell>
          <cell r="AH483">
            <v>20</v>
          </cell>
          <cell r="AI483">
            <v>1.1104166666409583</v>
          </cell>
        </row>
        <row r="484">
          <cell r="AG484" t="str">
            <v>Racine Ave &amp; 35th St</v>
          </cell>
          <cell r="AH484">
            <v>20</v>
          </cell>
          <cell r="AI484">
            <v>0.47457175925956108</v>
          </cell>
        </row>
        <row r="485">
          <cell r="AG485" t="str">
            <v>Monticello Ave &amp; Irving Park Rd</v>
          </cell>
          <cell r="AH485">
            <v>20</v>
          </cell>
          <cell r="AI485">
            <v>0.32390046294312924</v>
          </cell>
        </row>
        <row r="486">
          <cell r="AG486" t="str">
            <v>Ridge Blvd &amp; Touhy Ave</v>
          </cell>
          <cell r="AH486">
            <v>20</v>
          </cell>
          <cell r="AI486">
            <v>0.17530092591914581</v>
          </cell>
        </row>
        <row r="487">
          <cell r="AG487" t="str">
            <v>Lavergne &amp; Fullerton</v>
          </cell>
          <cell r="AH487">
            <v>20</v>
          </cell>
          <cell r="AI487">
            <v>0.16893518516735639</v>
          </cell>
        </row>
        <row r="488">
          <cell r="AG488" t="str">
            <v>Wentworth Ave &amp; 63rd St</v>
          </cell>
          <cell r="AH488">
            <v>19</v>
          </cell>
          <cell r="AI488">
            <v>1.2333912037211121</v>
          </cell>
        </row>
        <row r="489">
          <cell r="AG489" t="str">
            <v>Western Ave &amp; 24th St</v>
          </cell>
          <cell r="AH489">
            <v>19</v>
          </cell>
          <cell r="AI489">
            <v>0.36968749998777639</v>
          </cell>
        </row>
        <row r="490">
          <cell r="AG490" t="str">
            <v>Princeton Ave &amp; 47th St</v>
          </cell>
          <cell r="AH490">
            <v>19</v>
          </cell>
          <cell r="AI490">
            <v>0.32508101851271931</v>
          </cell>
        </row>
        <row r="491">
          <cell r="AG491" t="str">
            <v>Manor Ave &amp; Leland Ave</v>
          </cell>
          <cell r="AH491">
            <v>19</v>
          </cell>
          <cell r="AI491">
            <v>0.30491898148466134</v>
          </cell>
        </row>
        <row r="492">
          <cell r="AG492" t="str">
            <v>Halsted St &amp; 37th St</v>
          </cell>
          <cell r="AH492">
            <v>19</v>
          </cell>
          <cell r="AI492">
            <v>0.25896990740875481</v>
          </cell>
        </row>
        <row r="493">
          <cell r="AG493" t="str">
            <v>Sawyer Ave &amp; Irving Park Rd</v>
          </cell>
          <cell r="AH493">
            <v>19</v>
          </cell>
          <cell r="AI493">
            <v>0.25746527778392192</v>
          </cell>
        </row>
        <row r="494">
          <cell r="AG494" t="str">
            <v>Dorchester Ave &amp; 49th St</v>
          </cell>
          <cell r="AH494">
            <v>19</v>
          </cell>
          <cell r="AI494">
            <v>0.24606481483351672</v>
          </cell>
        </row>
        <row r="495">
          <cell r="AG495" t="str">
            <v>Rockwell St &amp; Cermak Rd</v>
          </cell>
          <cell r="AH495">
            <v>19</v>
          </cell>
          <cell r="AI495">
            <v>0.21855324076022953</v>
          </cell>
        </row>
        <row r="496">
          <cell r="AG496" t="str">
            <v>Princeton Ave &amp; Garfield Blvd</v>
          </cell>
          <cell r="AH496">
            <v>19</v>
          </cell>
          <cell r="AI496">
            <v>0.19747685184120201</v>
          </cell>
        </row>
        <row r="497">
          <cell r="AG497" t="str">
            <v>Warren Park East</v>
          </cell>
          <cell r="AH497">
            <v>18</v>
          </cell>
          <cell r="AI497">
            <v>0.33327546295913635</v>
          </cell>
        </row>
        <row r="498">
          <cell r="AG498" t="str">
            <v>Lawndale Ave &amp; 30th St</v>
          </cell>
          <cell r="AH498">
            <v>18</v>
          </cell>
          <cell r="AI498">
            <v>0.32108796296233777</v>
          </cell>
        </row>
        <row r="499">
          <cell r="AG499" t="str">
            <v>Laramie Ave &amp; Kinzie St</v>
          </cell>
          <cell r="AH499">
            <v>18</v>
          </cell>
          <cell r="AI499">
            <v>0.30534722221636912</v>
          </cell>
        </row>
        <row r="500">
          <cell r="AG500" t="str">
            <v>May St &amp; 69th St</v>
          </cell>
          <cell r="AH500">
            <v>18</v>
          </cell>
          <cell r="AI500">
            <v>0.22119212963298196</v>
          </cell>
        </row>
        <row r="501">
          <cell r="AG501" t="str">
            <v>Meade Ave &amp; Diversey Ave</v>
          </cell>
          <cell r="AH501">
            <v>18</v>
          </cell>
          <cell r="AI501">
            <v>0.19710648147884058</v>
          </cell>
        </row>
        <row r="502">
          <cell r="AG502" t="str">
            <v>Long Ave &amp; Belden Ave</v>
          </cell>
          <cell r="AH502">
            <v>18</v>
          </cell>
          <cell r="AI502">
            <v>0.18915509258658858</v>
          </cell>
        </row>
        <row r="503">
          <cell r="AG503" t="str">
            <v>Kostner Ave &amp; Wrightwood Ave</v>
          </cell>
          <cell r="AH503">
            <v>18</v>
          </cell>
          <cell r="AI503">
            <v>0.17300925926974742</v>
          </cell>
        </row>
        <row r="504">
          <cell r="AG504" t="str">
            <v>Wood St &amp; 35th St</v>
          </cell>
          <cell r="AH504">
            <v>18</v>
          </cell>
          <cell r="AI504">
            <v>0.16619212962541496</v>
          </cell>
        </row>
        <row r="505">
          <cell r="AG505" t="str">
            <v>Pulaski Rd &amp; 21st St</v>
          </cell>
          <cell r="AH505">
            <v>18</v>
          </cell>
          <cell r="AI505">
            <v>0.16079861109756166</v>
          </cell>
        </row>
        <row r="506">
          <cell r="AG506" t="str">
            <v>MLK Jr Dr &amp; 63rd St</v>
          </cell>
          <cell r="AH506">
            <v>17</v>
          </cell>
          <cell r="AI506">
            <v>1.2991898147956817</v>
          </cell>
        </row>
        <row r="507">
          <cell r="AG507" t="str">
            <v>Austin Blvd &amp; Madison St</v>
          </cell>
          <cell r="AH507">
            <v>17</v>
          </cell>
          <cell r="AI507">
            <v>0.42381944444059627</v>
          </cell>
        </row>
        <row r="508">
          <cell r="AG508" t="str">
            <v>South Shore Dr &amp; 71st St</v>
          </cell>
          <cell r="AH508">
            <v>17</v>
          </cell>
          <cell r="AI508">
            <v>0.38510416667850222</v>
          </cell>
        </row>
        <row r="509">
          <cell r="AG509" t="str">
            <v>Dodge Ave &amp; Church St</v>
          </cell>
          <cell r="AH509">
            <v>17</v>
          </cell>
          <cell r="AI509">
            <v>0.38187499998457497</v>
          </cell>
        </row>
        <row r="510">
          <cell r="AG510" t="str">
            <v>Stony Island Ave &amp; 71st St</v>
          </cell>
          <cell r="AH510">
            <v>17</v>
          </cell>
          <cell r="AI510">
            <v>0.34337962962308666</v>
          </cell>
        </row>
        <row r="511">
          <cell r="AG511" t="str">
            <v>Woodlawn Ave &amp; Lake Park Ave</v>
          </cell>
          <cell r="AH511">
            <v>17</v>
          </cell>
          <cell r="AI511">
            <v>0.28311342591769062</v>
          </cell>
        </row>
        <row r="512">
          <cell r="AG512" t="str">
            <v>Walden Pkwy &amp; 100th St</v>
          </cell>
          <cell r="AH512">
            <v>17</v>
          </cell>
          <cell r="AI512">
            <v>0.27975694445194677</v>
          </cell>
        </row>
        <row r="513">
          <cell r="AG513" t="str">
            <v>Clark St &amp; Touhy Ave</v>
          </cell>
          <cell r="AH513">
            <v>17</v>
          </cell>
          <cell r="AI513">
            <v>0.25981481480994262</v>
          </cell>
        </row>
        <row r="514">
          <cell r="AG514" t="str">
            <v>Elston Ave &amp; George St</v>
          </cell>
          <cell r="AH514">
            <v>17</v>
          </cell>
          <cell r="AI514">
            <v>0.21829861112200888</v>
          </cell>
        </row>
        <row r="515">
          <cell r="AG515" t="str">
            <v>Washtenaw Ave &amp; Ogden Ave</v>
          </cell>
          <cell r="AH515">
            <v>17</v>
          </cell>
          <cell r="AI515">
            <v>0.20652777776558651</v>
          </cell>
        </row>
        <row r="516">
          <cell r="AG516" t="str">
            <v>Smith Park</v>
          </cell>
          <cell r="AH516">
            <v>17</v>
          </cell>
          <cell r="AI516">
            <v>0.18942129629431292</v>
          </cell>
        </row>
        <row r="517">
          <cell r="AG517" t="str">
            <v>Lamon Ave &amp; Belmont Ave</v>
          </cell>
          <cell r="AH517">
            <v>17</v>
          </cell>
          <cell r="AI517">
            <v>0.16570601850980893</v>
          </cell>
        </row>
        <row r="518">
          <cell r="AG518" t="str">
            <v>Kilpatrick Ave &amp; Parker Ave</v>
          </cell>
          <cell r="AH518">
            <v>17</v>
          </cell>
          <cell r="AI518">
            <v>0.16305555556027684</v>
          </cell>
        </row>
        <row r="519">
          <cell r="AG519" t="str">
            <v>Lincoln Ave &amp; Balmoral Ave</v>
          </cell>
          <cell r="AH519">
            <v>17</v>
          </cell>
          <cell r="AI519">
            <v>0.13968750000640284</v>
          </cell>
        </row>
        <row r="520">
          <cell r="AG520" t="str">
            <v>Whipple/Irving Park</v>
          </cell>
          <cell r="AH520">
            <v>16</v>
          </cell>
          <cell r="AI520">
            <v>0.41134259258979</v>
          </cell>
        </row>
        <row r="521">
          <cell r="AG521" t="str">
            <v>Milwaukee Ave &amp; Cuyler Ave</v>
          </cell>
          <cell r="AH521">
            <v>16</v>
          </cell>
          <cell r="AI521">
            <v>0.30652777777140727</v>
          </cell>
        </row>
        <row r="522">
          <cell r="AG522" t="str">
            <v>Kilpatrick Ave &amp; Grand Ave</v>
          </cell>
          <cell r="AH522">
            <v>16</v>
          </cell>
          <cell r="AI522">
            <v>0.23515046296961373</v>
          </cell>
        </row>
        <row r="523">
          <cell r="AG523" t="str">
            <v>Ridge Blvd &amp; Howard St</v>
          </cell>
          <cell r="AH523">
            <v>16</v>
          </cell>
          <cell r="AI523">
            <v>0.200578703705105</v>
          </cell>
        </row>
        <row r="524">
          <cell r="AG524" t="str">
            <v>Shields Ave &amp; 28th Pl</v>
          </cell>
          <cell r="AH524">
            <v>16</v>
          </cell>
          <cell r="AI524">
            <v>0.19131944442779059</v>
          </cell>
        </row>
        <row r="525">
          <cell r="AG525" t="str">
            <v>Harlem &amp; Irving Park</v>
          </cell>
          <cell r="AH525">
            <v>16</v>
          </cell>
          <cell r="AI525">
            <v>0.13399305555503815</v>
          </cell>
        </row>
        <row r="526">
          <cell r="AG526" t="str">
            <v>Tripp Ave &amp; 31st St</v>
          </cell>
          <cell r="AH526">
            <v>16</v>
          </cell>
          <cell r="AI526">
            <v>0.12245370371965691</v>
          </cell>
        </row>
        <row r="527">
          <cell r="AG527" t="str">
            <v>Bosworth Ave &amp; Howard St</v>
          </cell>
          <cell r="AH527">
            <v>16</v>
          </cell>
          <cell r="AI527">
            <v>9.4768518545606639E-2</v>
          </cell>
        </row>
        <row r="528">
          <cell r="AG528" t="str">
            <v>State St &amp; 79th St</v>
          </cell>
          <cell r="AH528">
            <v>15</v>
          </cell>
          <cell r="AI528">
            <v>1.203333333338378</v>
          </cell>
        </row>
        <row r="529">
          <cell r="AG529" t="str">
            <v>Knox Ave &amp; Montrose Ave</v>
          </cell>
          <cell r="AH529">
            <v>15</v>
          </cell>
          <cell r="AI529">
            <v>0.27476851850224193</v>
          </cell>
        </row>
        <row r="530">
          <cell r="AG530" t="str">
            <v>Damen Ave &amp; Coulter St</v>
          </cell>
          <cell r="AH530">
            <v>15</v>
          </cell>
          <cell r="AI530">
            <v>0.20809027778886957</v>
          </cell>
        </row>
        <row r="531">
          <cell r="AG531" t="str">
            <v>Stony Island Ave &amp; 90th St</v>
          </cell>
          <cell r="AH531">
            <v>15</v>
          </cell>
          <cell r="AI531">
            <v>0.19579861107922625</v>
          </cell>
        </row>
        <row r="532">
          <cell r="AG532" t="str">
            <v>Kilbourn Ave &amp; Irving Park Rd</v>
          </cell>
          <cell r="AH532">
            <v>15</v>
          </cell>
          <cell r="AI532">
            <v>0.1942361111214268</v>
          </cell>
        </row>
        <row r="533">
          <cell r="AG533" t="str">
            <v>Commercial Ave &amp; 130th St</v>
          </cell>
          <cell r="AH533">
            <v>15</v>
          </cell>
          <cell r="AI533">
            <v>0.12371527776849689</v>
          </cell>
        </row>
        <row r="534">
          <cell r="AG534" t="str">
            <v>Big Marsh Park</v>
          </cell>
          <cell r="AH534">
            <v>14</v>
          </cell>
          <cell r="AI534">
            <v>0.30394675926072523</v>
          </cell>
        </row>
        <row r="535">
          <cell r="AG535" t="str">
            <v>Kostner Ave &amp; Lake St</v>
          </cell>
          <cell r="AH535">
            <v>14</v>
          </cell>
          <cell r="AI535">
            <v>0.171944444446126</v>
          </cell>
        </row>
        <row r="536">
          <cell r="AG536" t="str">
            <v>Rockwell St &amp; Archer Ave</v>
          </cell>
          <cell r="AH536">
            <v>14</v>
          </cell>
          <cell r="AI536">
            <v>0.14401620370335877</v>
          </cell>
        </row>
        <row r="537">
          <cell r="AG537" t="str">
            <v>Augusta Blvd &amp; Laramie Ave</v>
          </cell>
          <cell r="AH537">
            <v>14</v>
          </cell>
          <cell r="AI537">
            <v>0.13269675926130731</v>
          </cell>
        </row>
        <row r="538">
          <cell r="AG538" t="str">
            <v>Central Ave &amp; Lake St</v>
          </cell>
          <cell r="AH538">
            <v>14</v>
          </cell>
          <cell r="AI538">
            <v>0.12700231480994262</v>
          </cell>
        </row>
        <row r="539">
          <cell r="AG539" t="str">
            <v>Mulligan Ave &amp; Wellington Ave</v>
          </cell>
          <cell r="AH539">
            <v>14</v>
          </cell>
          <cell r="AI539">
            <v>0.10623842592030996</v>
          </cell>
        </row>
        <row r="540">
          <cell r="AG540" t="str">
            <v>Indiana Ave &amp; 40th St</v>
          </cell>
          <cell r="AH540">
            <v>14</v>
          </cell>
          <cell r="AI540">
            <v>8.8541666664241347E-2</v>
          </cell>
        </row>
        <row r="541">
          <cell r="AG541" t="str">
            <v>Cicero Ave &amp; Lake St</v>
          </cell>
          <cell r="AH541">
            <v>13</v>
          </cell>
          <cell r="AI541">
            <v>2.1419907407398568</v>
          </cell>
        </row>
        <row r="542">
          <cell r="AG542" t="str">
            <v>Kildare Ave &amp; Montrose Ave</v>
          </cell>
          <cell r="AH542">
            <v>13</v>
          </cell>
          <cell r="AI542">
            <v>0.37263888888992369</v>
          </cell>
        </row>
        <row r="543">
          <cell r="AG543" t="str">
            <v>Lawler Ave &amp; 50th St</v>
          </cell>
          <cell r="AH543">
            <v>13</v>
          </cell>
          <cell r="AI543">
            <v>0.30053240738925524</v>
          </cell>
        </row>
        <row r="544">
          <cell r="AG544" t="str">
            <v>Oakley Ave &amp; Touhy Ave</v>
          </cell>
          <cell r="AH544">
            <v>13</v>
          </cell>
          <cell r="AI544">
            <v>0.27046296298067318</v>
          </cell>
        </row>
        <row r="545">
          <cell r="AG545" t="str">
            <v>Pulaski Rd &amp; Eddy St (Temp)</v>
          </cell>
          <cell r="AH545">
            <v>13</v>
          </cell>
          <cell r="AI545">
            <v>0.22524305557453772</v>
          </cell>
        </row>
        <row r="546">
          <cell r="AG546" t="str">
            <v>Kedzie Ave &amp; 57th St</v>
          </cell>
          <cell r="AH546">
            <v>13</v>
          </cell>
          <cell r="AI546">
            <v>0.19848379630275303</v>
          </cell>
        </row>
        <row r="547">
          <cell r="AG547" t="str">
            <v>Western Ave &amp; 111th St</v>
          </cell>
          <cell r="AH547">
            <v>13</v>
          </cell>
          <cell r="AI547">
            <v>0.18288194443448447</v>
          </cell>
        </row>
        <row r="548">
          <cell r="AG548" t="str">
            <v>Komensky Ave &amp; 55th St</v>
          </cell>
          <cell r="AH548">
            <v>13</v>
          </cell>
          <cell r="AI548">
            <v>0.17789351850660751</v>
          </cell>
        </row>
        <row r="549">
          <cell r="AG549" t="str">
            <v>Rockwell St &amp; 57th St</v>
          </cell>
          <cell r="AH549">
            <v>13</v>
          </cell>
          <cell r="AI549">
            <v>0.15228009258862585</v>
          </cell>
        </row>
        <row r="550">
          <cell r="AG550" t="str">
            <v>Long Ave &amp; Belmont Ave</v>
          </cell>
          <cell r="AH550">
            <v>13</v>
          </cell>
          <cell r="AI550">
            <v>0.12311342592875008</v>
          </cell>
        </row>
        <row r="551">
          <cell r="AG551" t="str">
            <v>Halsted St &amp; 96th St</v>
          </cell>
          <cell r="AH551">
            <v>13</v>
          </cell>
          <cell r="AI551">
            <v>0.10918981479335343</v>
          </cell>
        </row>
        <row r="552">
          <cell r="AG552" t="str">
            <v>Kedzie Ave &amp; 48th Pl</v>
          </cell>
          <cell r="AH552">
            <v>13</v>
          </cell>
          <cell r="AI552">
            <v>9.8356481466908008E-2</v>
          </cell>
        </row>
        <row r="553">
          <cell r="AG553" t="str">
            <v>Western Blvd &amp; 48th Pl</v>
          </cell>
          <cell r="AH553">
            <v>12</v>
          </cell>
          <cell r="AI553">
            <v>1.1340393518476048</v>
          </cell>
        </row>
        <row r="554">
          <cell r="AG554" t="str">
            <v>Stewart Ave &amp; 63rd St</v>
          </cell>
          <cell r="AH554">
            <v>12</v>
          </cell>
          <cell r="AI554">
            <v>1.127581018517958</v>
          </cell>
        </row>
        <row r="555">
          <cell r="AG555" t="str">
            <v>Austin Blvd &amp; Chicago Ave</v>
          </cell>
          <cell r="AH555">
            <v>12</v>
          </cell>
          <cell r="AI555">
            <v>1.1088773148003384</v>
          </cell>
        </row>
        <row r="556">
          <cell r="AG556" t="str">
            <v>Mason Ave &amp; Belmont Ave</v>
          </cell>
          <cell r="AH556">
            <v>12</v>
          </cell>
          <cell r="AI556">
            <v>0.21293981480994262</v>
          </cell>
        </row>
        <row r="557">
          <cell r="AG557" t="str">
            <v>MLK Jr Dr &amp; 47th St</v>
          </cell>
          <cell r="AH557">
            <v>12</v>
          </cell>
          <cell r="AI557">
            <v>0.19473379631381249</v>
          </cell>
        </row>
        <row r="558">
          <cell r="AG558" t="str">
            <v>Homewood Ave &amp; 115th St</v>
          </cell>
          <cell r="AH558">
            <v>12</v>
          </cell>
          <cell r="AI558">
            <v>0.17833333332237089</v>
          </cell>
        </row>
        <row r="559">
          <cell r="AG559" t="str">
            <v>Cottage Grove Ave &amp; Oakwood Blvd</v>
          </cell>
          <cell r="AH559">
            <v>12</v>
          </cell>
          <cell r="AI559">
            <v>0.1625810185141745</v>
          </cell>
        </row>
        <row r="560">
          <cell r="AG560" t="str">
            <v>Central Ave &amp; Roscoe St</v>
          </cell>
          <cell r="AH560">
            <v>12</v>
          </cell>
          <cell r="AI560">
            <v>0.15853009258717066</v>
          </cell>
        </row>
        <row r="561">
          <cell r="AG561" t="str">
            <v>Harlem Ave &amp; Grace St</v>
          </cell>
          <cell r="AH561">
            <v>12</v>
          </cell>
          <cell r="AI561">
            <v>0.15427083332906477</v>
          </cell>
        </row>
        <row r="562">
          <cell r="AG562" t="str">
            <v>Wabash Ave &amp; 87th St</v>
          </cell>
          <cell r="AH562">
            <v>12</v>
          </cell>
          <cell r="AI562">
            <v>0.12519675926159834</v>
          </cell>
        </row>
        <row r="563">
          <cell r="AG563" t="str">
            <v>Vernon Ave &amp; 79th St</v>
          </cell>
          <cell r="AH563">
            <v>12</v>
          </cell>
          <cell r="AI563">
            <v>0.11162037037865957</v>
          </cell>
        </row>
        <row r="564">
          <cell r="AG564" t="str">
            <v>Kedzie Ave &amp; George St</v>
          </cell>
          <cell r="AH564">
            <v>12</v>
          </cell>
          <cell r="AI564">
            <v>6.1574074075906537E-2</v>
          </cell>
        </row>
        <row r="565">
          <cell r="AG565" t="str">
            <v>Lincolnwood Dr &amp; Central St</v>
          </cell>
          <cell r="AH565">
            <v>11</v>
          </cell>
          <cell r="AI565">
            <v>0.62589120369375451</v>
          </cell>
        </row>
        <row r="566">
          <cell r="AG566" t="str">
            <v>Kedzie Ave &amp; 21st St</v>
          </cell>
          <cell r="AH566">
            <v>11</v>
          </cell>
          <cell r="AI566">
            <v>0.25209490740235196</v>
          </cell>
        </row>
        <row r="567">
          <cell r="AG567" t="str">
            <v>Monticello Ave &amp; Chicago Ave</v>
          </cell>
          <cell r="AH567">
            <v>11</v>
          </cell>
          <cell r="AI567">
            <v>0.24761574073636439</v>
          </cell>
        </row>
        <row r="568">
          <cell r="AG568" t="str">
            <v>State St &amp; 123rd St</v>
          </cell>
          <cell r="AH568">
            <v>11</v>
          </cell>
          <cell r="AI568">
            <v>0.22111111108824844</v>
          </cell>
        </row>
        <row r="569">
          <cell r="AG569" t="str">
            <v>Ashland Ave &amp; 50th St</v>
          </cell>
          <cell r="AH569">
            <v>11</v>
          </cell>
          <cell r="AI569">
            <v>0.20379629630042473</v>
          </cell>
        </row>
        <row r="570">
          <cell r="AG570" t="str">
            <v>California Ave &amp; Marquette Rd</v>
          </cell>
          <cell r="AH570">
            <v>11</v>
          </cell>
          <cell r="AI570">
            <v>0.18400462963472819</v>
          </cell>
        </row>
        <row r="571">
          <cell r="AG571" t="str">
            <v>Dodge Ave &amp; Main St</v>
          </cell>
          <cell r="AH571">
            <v>11</v>
          </cell>
          <cell r="AI571">
            <v>0.18193287036410766</v>
          </cell>
        </row>
        <row r="572">
          <cell r="AG572" t="str">
            <v>Ellis Ave &amp; 83rd St</v>
          </cell>
          <cell r="AH572">
            <v>11</v>
          </cell>
          <cell r="AI572">
            <v>0.17028935185226146</v>
          </cell>
        </row>
        <row r="573">
          <cell r="AG573" t="str">
            <v>Leamington Ave &amp; Hirsch St</v>
          </cell>
          <cell r="AH573">
            <v>11</v>
          </cell>
          <cell r="AI573">
            <v>0.14660879628354451</v>
          </cell>
        </row>
        <row r="574">
          <cell r="AG574" t="str">
            <v>Kilbourn &amp; Roscoe</v>
          </cell>
          <cell r="AH574">
            <v>11</v>
          </cell>
          <cell r="AI574">
            <v>0.14518518518161727</v>
          </cell>
        </row>
        <row r="575">
          <cell r="AG575" t="str">
            <v>Parkside Ave &amp; Armitage Ave</v>
          </cell>
          <cell r="AH575">
            <v>11</v>
          </cell>
          <cell r="AI575">
            <v>0.13634259261016268</v>
          </cell>
        </row>
        <row r="576">
          <cell r="AG576" t="str">
            <v>South Shore Dr &amp; 67th St</v>
          </cell>
          <cell r="AH576">
            <v>11</v>
          </cell>
          <cell r="AI576">
            <v>0.13583333331916947</v>
          </cell>
        </row>
        <row r="577">
          <cell r="AG577" t="str">
            <v>Lockwood Ave &amp; Wrightwood Ave</v>
          </cell>
          <cell r="AH577">
            <v>11</v>
          </cell>
          <cell r="AI577">
            <v>0.11799768517812481</v>
          </cell>
        </row>
        <row r="578">
          <cell r="AG578" t="str">
            <v>Loomis St &amp; 89th St</v>
          </cell>
          <cell r="AH578">
            <v>11</v>
          </cell>
          <cell r="AI578">
            <v>0.11606481482158415</v>
          </cell>
        </row>
        <row r="579">
          <cell r="AG579" t="str">
            <v>California Ave &amp; Winona St</v>
          </cell>
          <cell r="AH579">
            <v>11</v>
          </cell>
          <cell r="AI579">
            <v>0.11346064812823897</v>
          </cell>
        </row>
        <row r="580">
          <cell r="AG580" t="str">
            <v>Stony Island Ave &amp; 64th St</v>
          </cell>
          <cell r="AH580">
            <v>11</v>
          </cell>
          <cell r="AI580">
            <v>0.10009259259095415</v>
          </cell>
        </row>
        <row r="581">
          <cell r="AG581" t="str">
            <v>W Washington Blvd &amp; N Peoria St</v>
          </cell>
          <cell r="AH581">
            <v>11</v>
          </cell>
          <cell r="AI581">
            <v>8.672453704639338E-2</v>
          </cell>
        </row>
        <row r="582">
          <cell r="AG582" t="str">
            <v>Central Ave &amp; Parker Ave</v>
          </cell>
          <cell r="AH582">
            <v>11</v>
          </cell>
          <cell r="AI582">
            <v>6.5555555542232469E-2</v>
          </cell>
        </row>
        <row r="583">
          <cell r="AG583" t="str">
            <v>Clyde Ave &amp; 87th St</v>
          </cell>
          <cell r="AH583">
            <v>10</v>
          </cell>
          <cell r="AI583">
            <v>0.32846064816840226</v>
          </cell>
        </row>
        <row r="584">
          <cell r="AG584" t="str">
            <v>Maplewood Ave &amp; Peterson Ave</v>
          </cell>
          <cell r="AH584">
            <v>10</v>
          </cell>
          <cell r="AI584">
            <v>0.26305555555154569</v>
          </cell>
        </row>
        <row r="585">
          <cell r="AG585" t="str">
            <v>East End Ave &amp; 87th St</v>
          </cell>
          <cell r="AH585">
            <v>10</v>
          </cell>
          <cell r="AI585">
            <v>0.12880787038011476</v>
          </cell>
        </row>
        <row r="586">
          <cell r="AG586" t="str">
            <v>Eggleston Ave &amp; 92nd St</v>
          </cell>
          <cell r="AH586">
            <v>10</v>
          </cell>
          <cell r="AI586">
            <v>0.10123842593020527</v>
          </cell>
        </row>
        <row r="587">
          <cell r="AG587" t="str">
            <v>Cicero Ave &amp; Grace St</v>
          </cell>
          <cell r="AH587">
            <v>10</v>
          </cell>
          <cell r="AI587">
            <v>8.5462962968449574E-2</v>
          </cell>
        </row>
        <row r="588">
          <cell r="AG588" t="str">
            <v>Albany Ave &amp; Belmont Ave</v>
          </cell>
          <cell r="AH588">
            <v>10</v>
          </cell>
          <cell r="AI588">
            <v>8.4467592590954155E-2</v>
          </cell>
        </row>
        <row r="589">
          <cell r="AG589" t="str">
            <v>Stony Island Ave &amp; 67th St</v>
          </cell>
          <cell r="AH589">
            <v>10</v>
          </cell>
          <cell r="AI589">
            <v>6.8263888897490688E-2</v>
          </cell>
        </row>
        <row r="590">
          <cell r="AG590" t="str">
            <v>Eggleston Ave &amp; 69th St</v>
          </cell>
          <cell r="AH590">
            <v>9</v>
          </cell>
          <cell r="AI590">
            <v>1.259976851848478</v>
          </cell>
        </row>
        <row r="591">
          <cell r="AG591" t="str">
            <v>Jeffery Blvd &amp; 67th St</v>
          </cell>
          <cell r="AH591">
            <v>9</v>
          </cell>
          <cell r="AI591">
            <v>1.1827777777652955</v>
          </cell>
        </row>
        <row r="592">
          <cell r="AG592" t="str">
            <v>Halsted &amp; 63rd - Kennedy-King Vaccination Site</v>
          </cell>
          <cell r="AH592">
            <v>9</v>
          </cell>
          <cell r="AI592">
            <v>1.1305671296213404</v>
          </cell>
        </row>
        <row r="593">
          <cell r="AG593" t="str">
            <v>Central Park Ave &amp; Douglas Blvd</v>
          </cell>
          <cell r="AH593">
            <v>9</v>
          </cell>
          <cell r="AI593">
            <v>0.15108796297135996</v>
          </cell>
        </row>
        <row r="594">
          <cell r="AG594" t="str">
            <v>Nordica &amp; Medill</v>
          </cell>
          <cell r="AH594">
            <v>9</v>
          </cell>
          <cell r="AI594">
            <v>0.14067129629984265</v>
          </cell>
        </row>
        <row r="595">
          <cell r="AG595" t="str">
            <v>Oketo Ave &amp; Addison St</v>
          </cell>
          <cell r="AH595">
            <v>9</v>
          </cell>
          <cell r="AI595">
            <v>0.11950231482478557</v>
          </cell>
        </row>
        <row r="596">
          <cell r="AG596" t="str">
            <v>Dodge Ave &amp; Mulford St</v>
          </cell>
          <cell r="AH596">
            <v>9</v>
          </cell>
          <cell r="AI596">
            <v>0.11699074073840166</v>
          </cell>
        </row>
        <row r="597">
          <cell r="AG597" t="str">
            <v>Hoyne Ave &amp; 47th St</v>
          </cell>
          <cell r="AH597">
            <v>9</v>
          </cell>
          <cell r="AI597">
            <v>9.8749999997380655E-2</v>
          </cell>
        </row>
        <row r="598">
          <cell r="AG598" t="str">
            <v>State St &amp; 29th St</v>
          </cell>
          <cell r="AH598">
            <v>9</v>
          </cell>
          <cell r="AI598">
            <v>9.7986111126374453E-2</v>
          </cell>
        </row>
        <row r="599">
          <cell r="AG599" t="str">
            <v>Fairfield Ave &amp; 44th St</v>
          </cell>
          <cell r="AH599">
            <v>9</v>
          </cell>
          <cell r="AI599">
            <v>8.1550925940973684E-2</v>
          </cell>
        </row>
        <row r="600">
          <cell r="AG600" t="str">
            <v>Narragansett Ave &amp; School St</v>
          </cell>
          <cell r="AH600">
            <v>9</v>
          </cell>
          <cell r="AI600">
            <v>7.9016203708306421E-2</v>
          </cell>
        </row>
        <row r="601">
          <cell r="AG601" t="str">
            <v>Cottage Grove Ave &amp; 67th St</v>
          </cell>
          <cell r="AH601">
            <v>9</v>
          </cell>
          <cell r="AI601">
            <v>7.7812499985157046E-2</v>
          </cell>
        </row>
        <row r="602">
          <cell r="AG602" t="str">
            <v>St Louis Ave &amp; Norman Bobbins Ave</v>
          </cell>
          <cell r="AH602">
            <v>9</v>
          </cell>
          <cell r="AI602">
            <v>6.9293981468945276E-2</v>
          </cell>
        </row>
        <row r="603">
          <cell r="AG603" t="str">
            <v>Wolcott Ave &amp; Fargo Ave</v>
          </cell>
          <cell r="AH603">
            <v>9</v>
          </cell>
          <cell r="AI603">
            <v>5.7164351834217086E-2</v>
          </cell>
        </row>
        <row r="604">
          <cell r="AG604" t="str">
            <v>Kedzie Ave &amp; 52nd St</v>
          </cell>
          <cell r="AH604">
            <v>9</v>
          </cell>
          <cell r="AI604">
            <v>4.1388888887013309E-2</v>
          </cell>
        </row>
        <row r="605">
          <cell r="AG605" t="str">
            <v>Pulaski Rd &amp; 60th St</v>
          </cell>
          <cell r="AH605">
            <v>9</v>
          </cell>
          <cell r="AI605">
            <v>3.6226851858373266E-2</v>
          </cell>
        </row>
        <row r="606">
          <cell r="AG606" t="str">
            <v>Phillips Ave &amp; 83rd St</v>
          </cell>
          <cell r="AH606">
            <v>8</v>
          </cell>
          <cell r="AI606">
            <v>3.200613425935444</v>
          </cell>
        </row>
        <row r="607">
          <cell r="AG607" t="str">
            <v>Constance Ave &amp; 95th St</v>
          </cell>
          <cell r="AH607">
            <v>8</v>
          </cell>
          <cell r="AI607">
            <v>1.1589236111176433</v>
          </cell>
        </row>
        <row r="608">
          <cell r="AG608" t="str">
            <v>Albany Ave &amp; 26th St</v>
          </cell>
          <cell r="AH608">
            <v>8</v>
          </cell>
          <cell r="AI608">
            <v>1.153599537043192</v>
          </cell>
        </row>
        <row r="609">
          <cell r="AG609" t="str">
            <v>Dauphin Ave &amp; 87th St</v>
          </cell>
          <cell r="AH609">
            <v>8</v>
          </cell>
          <cell r="AI609">
            <v>1.1184606481619994</v>
          </cell>
        </row>
        <row r="610">
          <cell r="AG610" t="str">
            <v>Stony Island Ave &amp; 82nd St</v>
          </cell>
          <cell r="AH610">
            <v>8</v>
          </cell>
          <cell r="AI610">
            <v>1.1104166666627862</v>
          </cell>
        </row>
        <row r="611">
          <cell r="AG611" t="str">
            <v>Torrence Ave &amp; 126th Pl</v>
          </cell>
          <cell r="AH611">
            <v>8</v>
          </cell>
          <cell r="AI611">
            <v>0.22371527777431766</v>
          </cell>
        </row>
        <row r="612">
          <cell r="AG612" t="str">
            <v>Damen Ave &amp; Pershing Rd</v>
          </cell>
          <cell r="AH612">
            <v>8</v>
          </cell>
          <cell r="AI612">
            <v>0.16620370369491866</v>
          </cell>
        </row>
        <row r="613">
          <cell r="AG613" t="str">
            <v>Karlov Ave &amp; Madison St</v>
          </cell>
          <cell r="AH613">
            <v>8</v>
          </cell>
          <cell r="AI613">
            <v>0.15467592593631707</v>
          </cell>
        </row>
        <row r="614">
          <cell r="AG614" t="str">
            <v>Racine Ave &amp; Garfield Blvd</v>
          </cell>
          <cell r="AH614">
            <v>8</v>
          </cell>
          <cell r="AI614">
            <v>0.13969907406863058</v>
          </cell>
        </row>
        <row r="615">
          <cell r="AG615" t="str">
            <v>Prospect Sq &amp; 91st St</v>
          </cell>
          <cell r="AH615">
            <v>8</v>
          </cell>
          <cell r="AI615">
            <v>0.13192129629896954</v>
          </cell>
        </row>
        <row r="616">
          <cell r="AG616" t="str">
            <v>Long Ave &amp; North Ave</v>
          </cell>
          <cell r="AH616">
            <v>8</v>
          </cell>
          <cell r="AI616">
            <v>0.10216435185429873</v>
          </cell>
        </row>
        <row r="617">
          <cell r="AG617" t="str">
            <v>Pulaski Rd &amp; Lake St</v>
          </cell>
          <cell r="AH617">
            <v>8</v>
          </cell>
          <cell r="AI617">
            <v>9.4687500000873115E-2</v>
          </cell>
        </row>
        <row r="618">
          <cell r="AG618" t="str">
            <v>Kostner Ave &amp; 63rd St</v>
          </cell>
          <cell r="AH618">
            <v>8</v>
          </cell>
          <cell r="AI618">
            <v>9.1805555544851813E-2</v>
          </cell>
        </row>
        <row r="619">
          <cell r="AG619" t="str">
            <v>California Ave &amp; 23rd Pl</v>
          </cell>
          <cell r="AH619">
            <v>8</v>
          </cell>
          <cell r="AI619">
            <v>9.001157408056315E-2</v>
          </cell>
        </row>
        <row r="620">
          <cell r="AG620" t="str">
            <v>Narragansett &amp; McLean</v>
          </cell>
          <cell r="AH620">
            <v>8</v>
          </cell>
          <cell r="AI620">
            <v>8.2731481481459923E-2</v>
          </cell>
        </row>
        <row r="621">
          <cell r="AG621" t="str">
            <v>Artesian Ave &amp; 55th St</v>
          </cell>
          <cell r="AH621">
            <v>8</v>
          </cell>
          <cell r="AI621">
            <v>7.8796296278596856E-2</v>
          </cell>
        </row>
        <row r="622">
          <cell r="AG622" t="str">
            <v>Central Ave &amp; Harrison St</v>
          </cell>
          <cell r="AH622">
            <v>8</v>
          </cell>
          <cell r="AI622">
            <v>7.3993055557366461E-2</v>
          </cell>
        </row>
        <row r="623">
          <cell r="AG623" t="str">
            <v>MLK Jr Dr &amp; 56th St</v>
          </cell>
          <cell r="AH623">
            <v>8</v>
          </cell>
          <cell r="AI623">
            <v>7.2638888879737351E-2</v>
          </cell>
        </row>
        <row r="624">
          <cell r="AG624" t="str">
            <v>Kedzie Ave &amp; 110th St</v>
          </cell>
          <cell r="AH624">
            <v>8</v>
          </cell>
          <cell r="AI624">
            <v>6.1354166682576761E-2</v>
          </cell>
        </row>
        <row r="625">
          <cell r="AG625" t="str">
            <v>Ashland Ave &amp; 74th St</v>
          </cell>
          <cell r="AH625">
            <v>7</v>
          </cell>
          <cell r="AI625">
            <v>1.1532407407430583</v>
          </cell>
        </row>
        <row r="626">
          <cell r="AG626" t="str">
            <v>Cicero Ave &amp; Flournoy St</v>
          </cell>
          <cell r="AH626">
            <v>7</v>
          </cell>
          <cell r="AI626">
            <v>1.1500462962940219</v>
          </cell>
        </row>
        <row r="627">
          <cell r="AG627" t="str">
            <v>Kilbourn Ave &amp; Milwaukee Ave</v>
          </cell>
          <cell r="AH627">
            <v>7</v>
          </cell>
          <cell r="AI627">
            <v>0.18778935185400769</v>
          </cell>
        </row>
        <row r="628">
          <cell r="AG628" t="str">
            <v>Kildare Ave &amp; Division St</v>
          </cell>
          <cell r="AH628">
            <v>7</v>
          </cell>
          <cell r="AI628">
            <v>0.14410879628849216</v>
          </cell>
        </row>
        <row r="629">
          <cell r="AG629" t="str">
            <v>Kostner Ave &amp; Adams St</v>
          </cell>
          <cell r="AH629">
            <v>7</v>
          </cell>
          <cell r="AI629">
            <v>0.12019675925694173</v>
          </cell>
        </row>
        <row r="630">
          <cell r="AG630" t="str">
            <v>Central Park Ave &amp; 24th St</v>
          </cell>
          <cell r="AH630">
            <v>7</v>
          </cell>
          <cell r="AI630">
            <v>0.10540509259590181</v>
          </cell>
        </row>
        <row r="631">
          <cell r="AG631" t="str">
            <v>Menard Ave &amp; Division St</v>
          </cell>
          <cell r="AH631">
            <v>7</v>
          </cell>
          <cell r="AI631">
            <v>0.10335648147156462</v>
          </cell>
        </row>
        <row r="632">
          <cell r="AG632" t="str">
            <v>Greenwood Ave &amp; 97th St</v>
          </cell>
          <cell r="AH632">
            <v>7</v>
          </cell>
          <cell r="AI632">
            <v>0.10074074073781958</v>
          </cell>
        </row>
        <row r="633">
          <cell r="AG633" t="str">
            <v>Ashland Ave &amp; McDowell Ave</v>
          </cell>
          <cell r="AH633">
            <v>7</v>
          </cell>
          <cell r="AI633">
            <v>9.2581018521741498E-2</v>
          </cell>
        </row>
        <row r="634">
          <cell r="AG634" t="str">
            <v>Jeffery Blvd &amp; 71st St</v>
          </cell>
          <cell r="AH634">
            <v>7</v>
          </cell>
          <cell r="AI634">
            <v>8.8495370364398696E-2</v>
          </cell>
        </row>
        <row r="635">
          <cell r="AG635" t="str">
            <v>Kilbourn &amp; Belden</v>
          </cell>
          <cell r="AH635">
            <v>7</v>
          </cell>
          <cell r="AI635">
            <v>7.288194443390239E-2</v>
          </cell>
        </row>
        <row r="636">
          <cell r="AG636" t="str">
            <v>Loomis Blvd &amp; 84th St</v>
          </cell>
          <cell r="AH636">
            <v>7</v>
          </cell>
          <cell r="AI636">
            <v>7.0717592585424427E-2</v>
          </cell>
        </row>
        <row r="637">
          <cell r="AG637" t="str">
            <v>South Chicago Ave &amp; Elliot Ave</v>
          </cell>
          <cell r="AH637">
            <v>7</v>
          </cell>
          <cell r="AI637">
            <v>6.6724537042318843E-2</v>
          </cell>
        </row>
        <row r="638">
          <cell r="AG638" t="str">
            <v>Central Park &amp; Augusta Blvd</v>
          </cell>
          <cell r="AH638">
            <v>7</v>
          </cell>
          <cell r="AI638">
            <v>5.6678240747714881E-2</v>
          </cell>
        </row>
        <row r="639">
          <cell r="AG639" t="str">
            <v>Spaulding Ave &amp; 63rd St</v>
          </cell>
          <cell r="AH639">
            <v>7</v>
          </cell>
          <cell r="AI639">
            <v>4.9826388902147301E-2</v>
          </cell>
        </row>
        <row r="640">
          <cell r="AG640" t="str">
            <v>Elizabeth St &amp; 92nd St</v>
          </cell>
          <cell r="AH640">
            <v>6</v>
          </cell>
          <cell r="AI640">
            <v>2.1633564814983401</v>
          </cell>
        </row>
        <row r="641">
          <cell r="AG641" t="str">
            <v>Kedzie Ave &amp; Roosevelt Rd</v>
          </cell>
          <cell r="AH641">
            <v>6</v>
          </cell>
          <cell r="AI641">
            <v>2.1109722222245182</v>
          </cell>
        </row>
        <row r="642">
          <cell r="AG642" t="str">
            <v>Latrobe Ave &amp; Chicago Ave</v>
          </cell>
          <cell r="AH642">
            <v>6</v>
          </cell>
          <cell r="AI642">
            <v>0.64446759260317776</v>
          </cell>
        </row>
        <row r="643">
          <cell r="AG643" t="str">
            <v>63rd St Beach</v>
          </cell>
          <cell r="AH643">
            <v>6</v>
          </cell>
          <cell r="AI643">
            <v>0.21405092594068265</v>
          </cell>
        </row>
        <row r="644">
          <cell r="AG644" t="str">
            <v>Major Ave &amp; Bloomingdale Ave</v>
          </cell>
          <cell r="AH644">
            <v>6</v>
          </cell>
          <cell r="AI644">
            <v>0.12703703703300562</v>
          </cell>
        </row>
        <row r="645">
          <cell r="AG645" t="str">
            <v>Cottage Grove Ave &amp; 71st St</v>
          </cell>
          <cell r="AH645">
            <v>6</v>
          </cell>
          <cell r="AI645">
            <v>0.10510416667239042</v>
          </cell>
        </row>
        <row r="646">
          <cell r="AG646" t="str">
            <v>California Ave &amp; 26th St</v>
          </cell>
          <cell r="AH646">
            <v>6</v>
          </cell>
          <cell r="AI646">
            <v>0.10467592592613073</v>
          </cell>
        </row>
        <row r="647">
          <cell r="AG647" t="str">
            <v>S Wentworth Ave &amp; W 111th St</v>
          </cell>
          <cell r="AH647">
            <v>6</v>
          </cell>
          <cell r="AI647">
            <v>9.2291666667733807E-2</v>
          </cell>
        </row>
        <row r="648">
          <cell r="AG648" t="str">
            <v>Avenue O &amp; 134th St</v>
          </cell>
          <cell r="AH648">
            <v>6</v>
          </cell>
          <cell r="AI648">
            <v>8.0127314809942618E-2</v>
          </cell>
        </row>
        <row r="649">
          <cell r="AG649" t="str">
            <v>Normal Ave &amp; Archer Ave</v>
          </cell>
          <cell r="AH649">
            <v>6</v>
          </cell>
          <cell r="AI649">
            <v>7.8043981477094349E-2</v>
          </cell>
        </row>
        <row r="650">
          <cell r="AG650" t="str">
            <v>Maplewood Ave &amp; 59th St</v>
          </cell>
          <cell r="AH650">
            <v>6</v>
          </cell>
          <cell r="AI650">
            <v>7.1064814808778465E-2</v>
          </cell>
        </row>
        <row r="651">
          <cell r="AG651" t="str">
            <v>Lavergne Ave &amp; Division St</v>
          </cell>
          <cell r="AH651">
            <v>6</v>
          </cell>
          <cell r="AI651">
            <v>5.8483796303335112E-2</v>
          </cell>
        </row>
        <row r="652">
          <cell r="AG652" t="str">
            <v>Western Ave &amp; Grace St</v>
          </cell>
          <cell r="AH652">
            <v>6</v>
          </cell>
          <cell r="AI652">
            <v>5.2187499997671694E-2</v>
          </cell>
        </row>
        <row r="653">
          <cell r="AG653" t="str">
            <v>Washtenaw Ave &amp; Peterson Ave</v>
          </cell>
          <cell r="AH653">
            <v>6</v>
          </cell>
          <cell r="AI653">
            <v>5.1145833334885538E-2</v>
          </cell>
        </row>
        <row r="654">
          <cell r="AG654" t="str">
            <v>Homan Ave &amp; Fillmore St</v>
          </cell>
          <cell r="AH654">
            <v>6</v>
          </cell>
          <cell r="AI654">
            <v>5.0057870364980772E-2</v>
          </cell>
        </row>
        <row r="655">
          <cell r="AG655" t="str">
            <v>Ashland Ave &amp; 63rd St</v>
          </cell>
          <cell r="AH655">
            <v>6</v>
          </cell>
          <cell r="AI655">
            <v>4.8564814831479453E-2</v>
          </cell>
        </row>
        <row r="656">
          <cell r="AG656" t="str">
            <v>Kenosha &amp; Wellington</v>
          </cell>
          <cell r="AH656">
            <v>6</v>
          </cell>
          <cell r="AI656">
            <v>4.0833333339833189E-2</v>
          </cell>
        </row>
        <row r="657">
          <cell r="AG657" t="str">
            <v>Michigan Ave &amp; 71st St</v>
          </cell>
          <cell r="AH657">
            <v>6</v>
          </cell>
          <cell r="AI657">
            <v>3.5821759251120966E-2</v>
          </cell>
        </row>
        <row r="658">
          <cell r="AG658" t="str">
            <v>Commercial Ave &amp; 83rd St</v>
          </cell>
          <cell r="AH658">
            <v>5</v>
          </cell>
          <cell r="AI658">
            <v>2.1965046296245418</v>
          </cell>
        </row>
        <row r="659">
          <cell r="AG659" t="str">
            <v>Laramie Ave &amp; Gladys Ave</v>
          </cell>
          <cell r="AH659">
            <v>5</v>
          </cell>
          <cell r="AI659">
            <v>1.1866319444379769</v>
          </cell>
        </row>
        <row r="660">
          <cell r="AG660" t="str">
            <v>Exchange Ave &amp; 79th St</v>
          </cell>
          <cell r="AH660">
            <v>5</v>
          </cell>
          <cell r="AI660">
            <v>1.1788888888913789</v>
          </cell>
        </row>
        <row r="661">
          <cell r="AG661" t="str">
            <v>Ashland Ave &amp; 66th St</v>
          </cell>
          <cell r="AH661">
            <v>5</v>
          </cell>
          <cell r="AI661">
            <v>1.0676041666665697</v>
          </cell>
        </row>
        <row r="662">
          <cell r="AG662" t="str">
            <v>Kildare Ave &amp; Chicago Ave</v>
          </cell>
          <cell r="AH662">
            <v>5</v>
          </cell>
          <cell r="AI662">
            <v>0.12561342592380242</v>
          </cell>
        </row>
        <row r="663">
          <cell r="AG663" t="str">
            <v>Oak Park &amp; Wellington</v>
          </cell>
          <cell r="AH663">
            <v>5</v>
          </cell>
          <cell r="AI663">
            <v>0.11319444444961846</v>
          </cell>
        </row>
        <row r="664">
          <cell r="AG664" t="str">
            <v>Rhodes Ave &amp; 71st St</v>
          </cell>
          <cell r="AH664">
            <v>5</v>
          </cell>
          <cell r="AI664">
            <v>0.10971064813929843</v>
          </cell>
        </row>
        <row r="665">
          <cell r="AG665" t="str">
            <v>S Michigan Ave &amp; E 118th St</v>
          </cell>
          <cell r="AH665">
            <v>5</v>
          </cell>
          <cell r="AI665">
            <v>0.10937500001455192</v>
          </cell>
        </row>
        <row r="666">
          <cell r="AG666" t="str">
            <v>Pulaski Rd &amp; Congress Pkwy</v>
          </cell>
          <cell r="AH666">
            <v>5</v>
          </cell>
          <cell r="AI666">
            <v>8.8043981471855659E-2</v>
          </cell>
        </row>
        <row r="667">
          <cell r="AG667" t="str">
            <v>Lamon Ave &amp; Chicago Ave</v>
          </cell>
          <cell r="AH667">
            <v>5</v>
          </cell>
          <cell r="AI667">
            <v>8.7280092586297542E-2</v>
          </cell>
        </row>
        <row r="668">
          <cell r="AG668" t="str">
            <v>Lawndale Ave &amp; 111th St</v>
          </cell>
          <cell r="AH668">
            <v>5</v>
          </cell>
          <cell r="AI668">
            <v>8.5925925923220348E-2</v>
          </cell>
        </row>
        <row r="669">
          <cell r="AG669" t="str">
            <v>Vernon Ave &amp; 107th St</v>
          </cell>
          <cell r="AH669">
            <v>5</v>
          </cell>
          <cell r="AI669">
            <v>8.4131944444379769E-2</v>
          </cell>
        </row>
        <row r="670">
          <cell r="AG670" t="str">
            <v>Archer (Damen) Ave &amp; 37th St</v>
          </cell>
          <cell r="AH670">
            <v>5</v>
          </cell>
          <cell r="AI670">
            <v>8.0844907402934041E-2</v>
          </cell>
        </row>
        <row r="671">
          <cell r="AG671" t="str">
            <v>Oglesby Ave &amp; 100th St</v>
          </cell>
          <cell r="AH671">
            <v>5</v>
          </cell>
          <cell r="AI671">
            <v>7.7129629629780538E-2</v>
          </cell>
        </row>
        <row r="672">
          <cell r="AG672" t="str">
            <v>Stewart Ave &amp; 83rd St</v>
          </cell>
          <cell r="AH672">
            <v>5</v>
          </cell>
          <cell r="AI672">
            <v>7.0324074076779652E-2</v>
          </cell>
        </row>
        <row r="673">
          <cell r="AG673" t="str">
            <v>Ashland Ave &amp; Garfield Blvd</v>
          </cell>
          <cell r="AH673">
            <v>5</v>
          </cell>
          <cell r="AI673">
            <v>6.957175926072523E-2</v>
          </cell>
        </row>
        <row r="674">
          <cell r="AG674" t="str">
            <v>Avenue O &amp; 118th St</v>
          </cell>
          <cell r="AH674">
            <v>5</v>
          </cell>
          <cell r="AI674">
            <v>6.7638888889632653E-2</v>
          </cell>
        </row>
        <row r="675">
          <cell r="AG675" t="str">
            <v>Kedzie Ave &amp; 24th St</v>
          </cell>
          <cell r="AH675">
            <v>5</v>
          </cell>
          <cell r="AI675">
            <v>6.1377314828860108E-2</v>
          </cell>
        </row>
        <row r="676">
          <cell r="AG676" t="str">
            <v>North Ave &amp; New England Ave</v>
          </cell>
          <cell r="AH676">
            <v>5</v>
          </cell>
          <cell r="AI676">
            <v>6.0046296290238388E-2</v>
          </cell>
        </row>
        <row r="677">
          <cell r="AG677" t="str">
            <v>Western &amp; 28th - Velasquez Institute Vaccination Site</v>
          </cell>
          <cell r="AH677">
            <v>5</v>
          </cell>
          <cell r="AI677">
            <v>5.9942129621049389E-2</v>
          </cell>
        </row>
        <row r="678">
          <cell r="AG678" t="str">
            <v>Lincoln Ave &amp; Peterson Ave</v>
          </cell>
          <cell r="AH678">
            <v>5</v>
          </cell>
          <cell r="AI678">
            <v>5.5370370377204381E-2</v>
          </cell>
        </row>
        <row r="679">
          <cell r="AG679" t="str">
            <v>Cottage Grove Ave &amp; 78th St</v>
          </cell>
          <cell r="AH679">
            <v>5</v>
          </cell>
          <cell r="AI679">
            <v>5.0740740756737068E-2</v>
          </cell>
        </row>
        <row r="680">
          <cell r="AG680" t="str">
            <v>Sacramento Blvd &amp; Franklin Blvd</v>
          </cell>
          <cell r="AH680">
            <v>5</v>
          </cell>
          <cell r="AI680">
            <v>4.9143518517666962E-2</v>
          </cell>
        </row>
        <row r="681">
          <cell r="AG681" t="str">
            <v>Sacramento Blvd &amp; Addison St</v>
          </cell>
          <cell r="AH681">
            <v>5</v>
          </cell>
          <cell r="AI681">
            <v>4.6053240745095536E-2</v>
          </cell>
        </row>
        <row r="682">
          <cell r="AG682" t="str">
            <v>California Ave &amp; 36th St</v>
          </cell>
          <cell r="AH682">
            <v>5</v>
          </cell>
          <cell r="AI682">
            <v>4.499999999825377E-2</v>
          </cell>
        </row>
        <row r="683">
          <cell r="AG683" t="str">
            <v>Sacramento Ave &amp; Pershing Rd</v>
          </cell>
          <cell r="AH683">
            <v>5</v>
          </cell>
          <cell r="AI683">
            <v>3.8124999991850927E-2</v>
          </cell>
        </row>
        <row r="684">
          <cell r="AG684" t="str">
            <v>Wentworth Ave &amp; 104th St</v>
          </cell>
          <cell r="AH684">
            <v>5</v>
          </cell>
          <cell r="AI684">
            <v>3.7569444444670808E-2</v>
          </cell>
        </row>
        <row r="685">
          <cell r="AG685" t="str">
            <v>Elston Ave &amp; Henderson St</v>
          </cell>
          <cell r="AH685">
            <v>5</v>
          </cell>
          <cell r="AI685">
            <v>3.4363425926130731E-2</v>
          </cell>
        </row>
        <row r="686">
          <cell r="AG686" t="str">
            <v>Hegewisch Metra Station</v>
          </cell>
          <cell r="AH686">
            <v>5</v>
          </cell>
          <cell r="AI686">
            <v>3.0196759245882276E-2</v>
          </cell>
        </row>
        <row r="687">
          <cell r="AG687" t="str">
            <v>Kedzie Ave &amp; Harrison St</v>
          </cell>
          <cell r="AH687">
            <v>5</v>
          </cell>
          <cell r="AI687">
            <v>2.3506944438850041E-2</v>
          </cell>
        </row>
        <row r="688">
          <cell r="AG688" t="str">
            <v>South Chicago Ave &amp; 83rd St</v>
          </cell>
          <cell r="AH688">
            <v>5</v>
          </cell>
          <cell r="AI688">
            <v>2.1145833343325648E-2</v>
          </cell>
        </row>
        <row r="689">
          <cell r="AG689" t="str">
            <v>Phillips Ave &amp; 79th St</v>
          </cell>
          <cell r="AH689">
            <v>4</v>
          </cell>
          <cell r="AI689">
            <v>1.0920717592598521</v>
          </cell>
        </row>
        <row r="690">
          <cell r="AG690" t="str">
            <v>Ashland Ave &amp; 78th St</v>
          </cell>
          <cell r="AH690">
            <v>4</v>
          </cell>
          <cell r="AI690">
            <v>1.0744560185194132</v>
          </cell>
        </row>
        <row r="691">
          <cell r="AG691" t="str">
            <v>Calumet Ave &amp; 71st St</v>
          </cell>
          <cell r="AH691">
            <v>4</v>
          </cell>
          <cell r="AI691">
            <v>1.0723611111170612</v>
          </cell>
        </row>
        <row r="692">
          <cell r="AG692" t="str">
            <v>Maryland Ave &amp; 104th St</v>
          </cell>
          <cell r="AH692">
            <v>4</v>
          </cell>
          <cell r="AI692">
            <v>0.27071759258979</v>
          </cell>
        </row>
        <row r="693">
          <cell r="AG693" t="str">
            <v>Halsted St &amp; 73rd St</v>
          </cell>
          <cell r="AH693">
            <v>4</v>
          </cell>
          <cell r="AI693">
            <v>0.1587731481413357</v>
          </cell>
        </row>
        <row r="694">
          <cell r="AG694" t="str">
            <v>Central Ave &amp; Chicago Ave</v>
          </cell>
          <cell r="AH694">
            <v>4</v>
          </cell>
          <cell r="AI694">
            <v>0.12768518519442296</v>
          </cell>
        </row>
        <row r="695">
          <cell r="AG695" t="str">
            <v>Dauphin Ave &amp; 103rd St</v>
          </cell>
          <cell r="AH695">
            <v>4</v>
          </cell>
          <cell r="AI695">
            <v>0.1237962962986785</v>
          </cell>
        </row>
        <row r="696">
          <cell r="AG696" t="str">
            <v>Halsted St &amp; 78th St</v>
          </cell>
          <cell r="AH696">
            <v>4</v>
          </cell>
          <cell r="AI696">
            <v>0.11140046296350192</v>
          </cell>
        </row>
        <row r="697">
          <cell r="AG697" t="str">
            <v>South Shore Dr &amp; 74th St</v>
          </cell>
          <cell r="AH697">
            <v>4</v>
          </cell>
          <cell r="AI697">
            <v>0.10869212963007158</v>
          </cell>
        </row>
        <row r="698">
          <cell r="AG698" t="str">
            <v>Kildare Ave &amp; 55th St</v>
          </cell>
          <cell r="AH698">
            <v>4</v>
          </cell>
          <cell r="AI698">
            <v>0.10355324074043892</v>
          </cell>
        </row>
        <row r="699">
          <cell r="AG699" t="str">
            <v>Commercial Ave &amp; 100th St</v>
          </cell>
          <cell r="AH699">
            <v>4</v>
          </cell>
          <cell r="AI699">
            <v>0.10060185185284354</v>
          </cell>
        </row>
        <row r="700">
          <cell r="AG700" t="str">
            <v>Baltimore Ave &amp; 87th St</v>
          </cell>
          <cell r="AH700">
            <v>4</v>
          </cell>
          <cell r="AI700">
            <v>8.053240740991896E-2</v>
          </cell>
        </row>
        <row r="701">
          <cell r="AG701" t="str">
            <v>Central Park Blvd &amp; 5th Ave</v>
          </cell>
          <cell r="AH701">
            <v>4</v>
          </cell>
          <cell r="AI701">
            <v>8.0486111110076308E-2</v>
          </cell>
        </row>
        <row r="702">
          <cell r="AG702" t="str">
            <v>Hamlin Ave &amp; 62nd Pl</v>
          </cell>
          <cell r="AH702">
            <v>4</v>
          </cell>
          <cell r="AI702">
            <v>7.0543981477385387E-2</v>
          </cell>
        </row>
        <row r="703">
          <cell r="AG703" t="str">
            <v>Francisco Ave &amp; Montrose Ave</v>
          </cell>
          <cell r="AH703">
            <v>4</v>
          </cell>
          <cell r="AI703">
            <v>6.5833333334012423E-2</v>
          </cell>
        </row>
        <row r="704">
          <cell r="AG704" t="str">
            <v>Menard Ave &amp; North Ave</v>
          </cell>
          <cell r="AH704">
            <v>4</v>
          </cell>
          <cell r="AI704">
            <v>6.0405092590372078E-2</v>
          </cell>
        </row>
        <row r="705">
          <cell r="AG705" t="str">
            <v>Cottage Grove Ave &amp; 111th Pl</v>
          </cell>
          <cell r="AH705">
            <v>4</v>
          </cell>
          <cell r="AI705">
            <v>6.0312500012514647E-2</v>
          </cell>
        </row>
        <row r="706">
          <cell r="AG706" t="str">
            <v>Cornell Dr &amp; Hayes Dr</v>
          </cell>
          <cell r="AH706">
            <v>4</v>
          </cell>
          <cell r="AI706">
            <v>5.6863425925257616E-2</v>
          </cell>
        </row>
        <row r="707">
          <cell r="AG707" t="str">
            <v>Bradley Park</v>
          </cell>
          <cell r="AH707">
            <v>4</v>
          </cell>
          <cell r="AI707">
            <v>5.6458333339833189E-2</v>
          </cell>
        </row>
        <row r="708">
          <cell r="AG708" t="str">
            <v>Kedzie Ave &amp; 104th St</v>
          </cell>
          <cell r="AH708">
            <v>4</v>
          </cell>
          <cell r="AI708">
            <v>5.504629630013369E-2</v>
          </cell>
        </row>
        <row r="709">
          <cell r="AG709" t="str">
            <v>N Damen Ave &amp; W Chicago Ave</v>
          </cell>
          <cell r="AH709">
            <v>4</v>
          </cell>
          <cell r="AI709">
            <v>5.2812500005529728E-2</v>
          </cell>
        </row>
        <row r="710">
          <cell r="AG710" t="str">
            <v>Keeler Ave &amp; Roosevelt Rd</v>
          </cell>
          <cell r="AH710">
            <v>4</v>
          </cell>
          <cell r="AI710">
            <v>5.2152777774608694E-2</v>
          </cell>
        </row>
        <row r="711">
          <cell r="AG711" t="str">
            <v>Cicero Ave &amp; Quincy St</v>
          </cell>
          <cell r="AH711">
            <v>4</v>
          </cell>
          <cell r="AI711">
            <v>5.07986111115315E-2</v>
          </cell>
        </row>
        <row r="712">
          <cell r="AG712" t="str">
            <v>Cottage Grove Ave &amp; 83rd St</v>
          </cell>
          <cell r="AH712">
            <v>4</v>
          </cell>
          <cell r="AI712">
            <v>4.9108796294603962E-2</v>
          </cell>
        </row>
        <row r="713">
          <cell r="AG713" t="str">
            <v>Francisco Ave &amp; Bloomingdale Ave</v>
          </cell>
          <cell r="AH713">
            <v>4</v>
          </cell>
          <cell r="AI713">
            <v>4.3657407411956228E-2</v>
          </cell>
        </row>
        <row r="714">
          <cell r="AG714" t="str">
            <v>Perry Ave &amp; 69th St</v>
          </cell>
          <cell r="AH714">
            <v>4</v>
          </cell>
          <cell r="AI714">
            <v>4.3067129627161194E-2</v>
          </cell>
        </row>
        <row r="715">
          <cell r="AG715" t="str">
            <v>Kenneth Ave &amp; 50th St</v>
          </cell>
          <cell r="AH715">
            <v>4</v>
          </cell>
          <cell r="AI715">
            <v>4.0138888878573198E-2</v>
          </cell>
        </row>
        <row r="716">
          <cell r="AG716" t="str">
            <v>Stony Island Ave &amp; South Chicago Ave</v>
          </cell>
          <cell r="AH716">
            <v>4</v>
          </cell>
          <cell r="AI716">
            <v>3.8935185184527654E-2</v>
          </cell>
        </row>
        <row r="717">
          <cell r="AG717" t="str">
            <v>Hale Ave &amp; 107th St</v>
          </cell>
          <cell r="AH717">
            <v>4</v>
          </cell>
          <cell r="AI717">
            <v>3.7303240736946464E-2</v>
          </cell>
        </row>
        <row r="718">
          <cell r="AG718" t="str">
            <v>Damen Ave &amp; 33rd St</v>
          </cell>
          <cell r="AH718">
            <v>4</v>
          </cell>
          <cell r="AI718">
            <v>2.6863425926421769E-2</v>
          </cell>
        </row>
        <row r="719">
          <cell r="AG719" t="str">
            <v>Evans Ave &amp; 75th St</v>
          </cell>
          <cell r="AH719">
            <v>4</v>
          </cell>
          <cell r="AI719">
            <v>2.6030092587461695E-2</v>
          </cell>
        </row>
        <row r="720">
          <cell r="AG720" t="str">
            <v>Tripp Ave &amp; 65th St</v>
          </cell>
          <cell r="AH720">
            <v>4</v>
          </cell>
          <cell r="AI720">
            <v>2.5011574078234844E-2</v>
          </cell>
        </row>
        <row r="721">
          <cell r="AG721" t="str">
            <v>Damen Ave &amp; 51st St</v>
          </cell>
          <cell r="AH721">
            <v>4</v>
          </cell>
          <cell r="AI721">
            <v>2.4837962955643889E-2</v>
          </cell>
        </row>
        <row r="722">
          <cell r="AG722" t="str">
            <v>Stony Island Ave &amp; 75th St</v>
          </cell>
          <cell r="AH722">
            <v>4</v>
          </cell>
          <cell r="AI722">
            <v>2.0150462958554272E-2</v>
          </cell>
        </row>
        <row r="723">
          <cell r="AG723" t="str">
            <v>State St &amp; 54th St</v>
          </cell>
          <cell r="AH723">
            <v>4</v>
          </cell>
          <cell r="AI723">
            <v>1.9097222226264421E-2</v>
          </cell>
        </row>
        <row r="724">
          <cell r="AG724" t="str">
            <v>Virginia Ave &amp; Catalpa Ave</v>
          </cell>
          <cell r="AH724">
            <v>4</v>
          </cell>
          <cell r="AI724">
            <v>1.7256944454857148E-2</v>
          </cell>
        </row>
        <row r="725">
          <cell r="AG725" t="str">
            <v>Orange &amp; Addison</v>
          </cell>
          <cell r="AH725">
            <v>4</v>
          </cell>
          <cell r="AI725">
            <v>1.4675925922347233E-2</v>
          </cell>
        </row>
        <row r="726">
          <cell r="AG726" t="str">
            <v>Central Ave &amp; Madison St</v>
          </cell>
          <cell r="AH726">
            <v>4</v>
          </cell>
          <cell r="AI726">
            <v>1.4120370375167113E-2</v>
          </cell>
        </row>
        <row r="727">
          <cell r="AG727" t="str">
            <v>Vincennes Ave &amp; 75th St</v>
          </cell>
          <cell r="AH727">
            <v>3</v>
          </cell>
          <cell r="AI727">
            <v>1.0537037037065602</v>
          </cell>
        </row>
        <row r="728">
          <cell r="AG728" t="str">
            <v>Racine Ave &amp; 61st St</v>
          </cell>
          <cell r="AH728">
            <v>3</v>
          </cell>
          <cell r="AI728">
            <v>0.13858796295244247</v>
          </cell>
        </row>
        <row r="729">
          <cell r="AG729" t="str">
            <v>Greenwood Ave &amp; 79th St</v>
          </cell>
          <cell r="AH729">
            <v>3</v>
          </cell>
          <cell r="AI729">
            <v>8.3356481474766042E-2</v>
          </cell>
        </row>
        <row r="730">
          <cell r="AG730" t="str">
            <v>Rainbow Beach</v>
          </cell>
          <cell r="AH730">
            <v>3</v>
          </cell>
          <cell r="AI730">
            <v>6.9409722222189885E-2</v>
          </cell>
        </row>
        <row r="731">
          <cell r="AG731" t="str">
            <v>Sayre &amp; Diversey</v>
          </cell>
          <cell r="AH731">
            <v>3</v>
          </cell>
          <cell r="AI731">
            <v>6.4641203702194616E-2</v>
          </cell>
        </row>
        <row r="732">
          <cell r="AG732" t="str">
            <v>Woodlawn Ave &amp; 75th St</v>
          </cell>
          <cell r="AH732">
            <v>3</v>
          </cell>
          <cell r="AI732">
            <v>6.2187499999708962E-2</v>
          </cell>
        </row>
        <row r="733">
          <cell r="AG733" t="str">
            <v>Racine Ave &amp; 65th St</v>
          </cell>
          <cell r="AH733">
            <v>3</v>
          </cell>
          <cell r="AI733">
            <v>6.0023148151230998E-2</v>
          </cell>
        </row>
        <row r="734">
          <cell r="AG734" t="str">
            <v>Vernon Ave &amp; 75th St</v>
          </cell>
          <cell r="AH734">
            <v>3</v>
          </cell>
          <cell r="AI734">
            <v>5.4270833337795921E-2</v>
          </cell>
        </row>
        <row r="735">
          <cell r="AG735" t="str">
            <v>Campbell Ave &amp; 51st St</v>
          </cell>
          <cell r="AH735">
            <v>3</v>
          </cell>
          <cell r="AI735">
            <v>5.2627314813435078E-2</v>
          </cell>
        </row>
        <row r="736">
          <cell r="AG736" t="str">
            <v>Ashland Ave &amp; Pershing Rd</v>
          </cell>
          <cell r="AH736">
            <v>3</v>
          </cell>
          <cell r="AI736">
            <v>4.815972223150311E-2</v>
          </cell>
        </row>
        <row r="737">
          <cell r="AG737" t="str">
            <v>Laramie Ave &amp; Madison St</v>
          </cell>
          <cell r="AH737">
            <v>3</v>
          </cell>
          <cell r="AI737">
            <v>4.648148147680331E-2</v>
          </cell>
        </row>
        <row r="738">
          <cell r="AG738" t="str">
            <v>Lavergne Ave &amp; 46th St</v>
          </cell>
          <cell r="AH738">
            <v>3</v>
          </cell>
          <cell r="AI738">
            <v>4.5115740736946464E-2</v>
          </cell>
        </row>
        <row r="739">
          <cell r="AG739" t="str">
            <v>Bloomingdale Ave &amp; Harlem Ave</v>
          </cell>
          <cell r="AH739">
            <v>3</v>
          </cell>
          <cell r="AI739">
            <v>3.8935185191803612E-2</v>
          </cell>
        </row>
        <row r="740">
          <cell r="AG740" t="str">
            <v>Yates Blvd &amp; 93rd St</v>
          </cell>
          <cell r="AH740">
            <v>3</v>
          </cell>
          <cell r="AI740">
            <v>3.7349537029513158E-2</v>
          </cell>
        </row>
        <row r="741">
          <cell r="AG741" t="str">
            <v>Halsted St &amp; 111th St</v>
          </cell>
          <cell r="AH741">
            <v>3</v>
          </cell>
          <cell r="AI741">
            <v>3.6342592582514044E-2</v>
          </cell>
        </row>
        <row r="742">
          <cell r="AG742" t="str">
            <v>Roscoe &amp; Harlem</v>
          </cell>
          <cell r="AH742">
            <v>3</v>
          </cell>
          <cell r="AI742">
            <v>3.6226851858373266E-2</v>
          </cell>
        </row>
        <row r="743">
          <cell r="AG743" t="str">
            <v>Union Ave &amp; Root St</v>
          </cell>
          <cell r="AH743">
            <v>3</v>
          </cell>
          <cell r="AI743">
            <v>3.0081018514465541E-2</v>
          </cell>
        </row>
        <row r="744">
          <cell r="AG744" t="str">
            <v>Summit Ave &amp; 86th St</v>
          </cell>
          <cell r="AH744">
            <v>3</v>
          </cell>
          <cell r="AI744">
            <v>2.8101851858082227E-2</v>
          </cell>
        </row>
        <row r="745">
          <cell r="AG745" t="str">
            <v>Harding Ave &amp; 26th St</v>
          </cell>
          <cell r="AH745">
            <v>3</v>
          </cell>
          <cell r="AI745">
            <v>2.5740740748005919E-2</v>
          </cell>
        </row>
        <row r="746">
          <cell r="AG746" t="str">
            <v>Spaulding Ave &amp; 16th St</v>
          </cell>
          <cell r="AH746">
            <v>3</v>
          </cell>
          <cell r="AI746">
            <v>2.1527777782466728E-2</v>
          </cell>
        </row>
        <row r="747">
          <cell r="AG747" t="str">
            <v>Komensky Ave &amp; 31st St</v>
          </cell>
          <cell r="AH747">
            <v>3</v>
          </cell>
          <cell r="AI747">
            <v>1.9270833334303461E-2</v>
          </cell>
        </row>
        <row r="748">
          <cell r="AG748" t="str">
            <v>Francisco Ave &amp; Hollywood Ave</v>
          </cell>
          <cell r="AH748">
            <v>3</v>
          </cell>
          <cell r="AI748">
            <v>1.6597222216660157E-2</v>
          </cell>
        </row>
        <row r="749">
          <cell r="AG749" t="str">
            <v>Narragansett &amp; Irving Park</v>
          </cell>
          <cell r="AH749">
            <v>3</v>
          </cell>
          <cell r="AI749">
            <v>1.0949074072414078E-2</v>
          </cell>
        </row>
        <row r="750">
          <cell r="AG750" t="str">
            <v>Major Taylor Trail &amp; 124th St</v>
          </cell>
          <cell r="AH750">
            <v>2</v>
          </cell>
          <cell r="AI750">
            <v>1.0839236111132777</v>
          </cell>
        </row>
        <row r="751">
          <cell r="AG751" t="str">
            <v>Bennett Ave &amp; 79th St</v>
          </cell>
          <cell r="AH751">
            <v>2</v>
          </cell>
          <cell r="AI751">
            <v>0.13025462962832535</v>
          </cell>
        </row>
        <row r="752">
          <cell r="AG752" t="str">
            <v>N Shore Channel Trail &amp; Argyle Ave</v>
          </cell>
          <cell r="AH752">
            <v>2</v>
          </cell>
          <cell r="AI752">
            <v>7.3310185187438037E-2</v>
          </cell>
        </row>
        <row r="753">
          <cell r="AG753" t="str">
            <v>Ada St &amp; 113th St</v>
          </cell>
          <cell r="AH753">
            <v>2</v>
          </cell>
          <cell r="AI753">
            <v>4.4467592582805082E-2</v>
          </cell>
        </row>
        <row r="754">
          <cell r="AG754" t="str">
            <v>Woodlawn &amp; 103rd - Olive Harvey Vaccination Site</v>
          </cell>
          <cell r="AH754">
            <v>2</v>
          </cell>
          <cell r="AI754">
            <v>4.4027777774317656E-2</v>
          </cell>
        </row>
        <row r="755">
          <cell r="AG755" t="str">
            <v>Springfield Ave &amp; 47th St</v>
          </cell>
          <cell r="AH755">
            <v>2</v>
          </cell>
          <cell r="AI755">
            <v>4.3993055558530614E-2</v>
          </cell>
        </row>
        <row r="756">
          <cell r="AG756" t="str">
            <v>Richmond St &amp; Lincoln Ave</v>
          </cell>
          <cell r="AH756">
            <v>2</v>
          </cell>
          <cell r="AI756">
            <v>3.9328703700448386E-2</v>
          </cell>
        </row>
        <row r="757">
          <cell r="AG757" t="str">
            <v>Eberhart Ave &amp; 91st St</v>
          </cell>
          <cell r="AH757">
            <v>2</v>
          </cell>
          <cell r="AI757">
            <v>3.8449074076197576E-2</v>
          </cell>
        </row>
        <row r="758">
          <cell r="AG758" t="str">
            <v>Panama Ave &amp; Grace St</v>
          </cell>
          <cell r="AH758">
            <v>2</v>
          </cell>
          <cell r="AI758">
            <v>3.1053240738401655E-2</v>
          </cell>
        </row>
        <row r="759">
          <cell r="AG759" t="str">
            <v>Plainfield &amp; Irving Park</v>
          </cell>
          <cell r="AH759">
            <v>2</v>
          </cell>
          <cell r="AI759">
            <v>2.4675925924384501E-2</v>
          </cell>
        </row>
        <row r="760">
          <cell r="AG760" t="str">
            <v>Jeffery Blvd &amp; 76th St</v>
          </cell>
          <cell r="AH760">
            <v>2</v>
          </cell>
          <cell r="AI760">
            <v>2.4594907408754807E-2</v>
          </cell>
        </row>
        <row r="761">
          <cell r="AG761" t="str">
            <v>Wabash Ave &amp; 83rd St</v>
          </cell>
          <cell r="AH761">
            <v>2</v>
          </cell>
          <cell r="AI761">
            <v>2.3981481477676425E-2</v>
          </cell>
        </row>
        <row r="762">
          <cell r="AG762" t="str">
            <v>Halsted St &amp; 104th St</v>
          </cell>
          <cell r="AH762">
            <v>2</v>
          </cell>
          <cell r="AI762">
            <v>2.2465277776063886E-2</v>
          </cell>
        </row>
        <row r="763">
          <cell r="AG763" t="str">
            <v>Houston Ave &amp; 92nd St</v>
          </cell>
          <cell r="AH763">
            <v>2</v>
          </cell>
          <cell r="AI763">
            <v>2.2361111106874887E-2</v>
          </cell>
        </row>
        <row r="764">
          <cell r="AG764" t="str">
            <v>Marshfield Ave &amp; 44th St</v>
          </cell>
          <cell r="AH764">
            <v>2</v>
          </cell>
          <cell r="AI764">
            <v>2.0925925920892041E-2</v>
          </cell>
        </row>
        <row r="765">
          <cell r="AG765" t="str">
            <v>Greenwood Ave &amp; 91st St</v>
          </cell>
          <cell r="AH765">
            <v>2</v>
          </cell>
          <cell r="AI765">
            <v>2.0243055558239575E-2</v>
          </cell>
        </row>
        <row r="766">
          <cell r="AG766" t="str">
            <v>Central Park Ave &amp; Ohio St</v>
          </cell>
          <cell r="AH766">
            <v>2</v>
          </cell>
          <cell r="AI766">
            <v>1.750000000174623E-2</v>
          </cell>
        </row>
        <row r="767">
          <cell r="AG767" t="str">
            <v>Whipple St &amp; Roosevelt Rd</v>
          </cell>
          <cell r="AH767">
            <v>2</v>
          </cell>
          <cell r="AI767">
            <v>1.7060185193258803E-2</v>
          </cell>
        </row>
        <row r="768">
          <cell r="AG768" t="str">
            <v>Yates Blvd &amp; 75th St</v>
          </cell>
          <cell r="AH768">
            <v>2</v>
          </cell>
          <cell r="AI768">
            <v>1.6921296293730848E-2</v>
          </cell>
        </row>
        <row r="769">
          <cell r="AG769" t="str">
            <v>Kenton Ave &amp; Madison St</v>
          </cell>
          <cell r="AH769">
            <v>2</v>
          </cell>
          <cell r="AI769">
            <v>1.6863425924384501E-2</v>
          </cell>
        </row>
        <row r="770">
          <cell r="AG770" t="str">
            <v>St Louis Ave &amp; 59th St</v>
          </cell>
          <cell r="AH770">
            <v>2</v>
          </cell>
          <cell r="AI770">
            <v>1.6828703708597459E-2</v>
          </cell>
        </row>
        <row r="771">
          <cell r="AG771" t="str">
            <v>Torrence Ave &amp; 106th St</v>
          </cell>
          <cell r="AH771">
            <v>2</v>
          </cell>
          <cell r="AI771">
            <v>1.4039351852261461E-2</v>
          </cell>
        </row>
        <row r="772">
          <cell r="AG772" t="str">
            <v>Doty Ave &amp; 111th St</v>
          </cell>
          <cell r="AH772">
            <v>2</v>
          </cell>
          <cell r="AI772">
            <v>1.3171296297514345E-2</v>
          </cell>
        </row>
        <row r="773">
          <cell r="AG773" t="str">
            <v>Elizabeth St &amp; 47th St</v>
          </cell>
          <cell r="AH773">
            <v>2</v>
          </cell>
          <cell r="AI773">
            <v>9.5949074093368836E-3</v>
          </cell>
        </row>
        <row r="774">
          <cell r="AG774" t="str">
            <v>Halsted St &amp; 56th St</v>
          </cell>
          <cell r="AH774">
            <v>2</v>
          </cell>
          <cell r="AI774">
            <v>8.5069444467080757E-3</v>
          </cell>
        </row>
        <row r="775">
          <cell r="AG775" t="str">
            <v>Shields Ave &amp; 43rd St</v>
          </cell>
          <cell r="AH775">
            <v>2</v>
          </cell>
          <cell r="AI775">
            <v>5.5092592592700385E-3</v>
          </cell>
        </row>
        <row r="776">
          <cell r="AG776" t="str">
            <v>Halsted St &amp; 47th Pl</v>
          </cell>
          <cell r="AH776">
            <v>2</v>
          </cell>
          <cell r="AI776">
            <v>5.1620370359160006E-3</v>
          </cell>
        </row>
        <row r="777">
          <cell r="AG777" t="str">
            <v>N Clark St &amp; W Elm St</v>
          </cell>
          <cell r="AH777">
            <v>2</v>
          </cell>
          <cell r="AI777">
            <v>3.645833334303461E-3</v>
          </cell>
        </row>
        <row r="778">
          <cell r="AG778" t="str">
            <v>Altgeld Gardens</v>
          </cell>
          <cell r="AH778">
            <v>1</v>
          </cell>
          <cell r="AI778">
            <v>4.1956018518249039E-2</v>
          </cell>
        </row>
        <row r="779">
          <cell r="AG779" t="str">
            <v>Halsted St &amp; 51st St</v>
          </cell>
          <cell r="AH779">
            <v>1</v>
          </cell>
          <cell r="AI779">
            <v>3.7511574075324461E-2</v>
          </cell>
        </row>
        <row r="780">
          <cell r="AG780" t="str">
            <v>Halsted St &amp; 59th St</v>
          </cell>
          <cell r="AH780">
            <v>1</v>
          </cell>
          <cell r="AI780">
            <v>2.8310185181908309E-2</v>
          </cell>
        </row>
        <row r="781">
          <cell r="AG781" t="str">
            <v>Damen Ave &amp; 59th St</v>
          </cell>
          <cell r="AH781">
            <v>1</v>
          </cell>
          <cell r="AI781">
            <v>2.7627314811979886E-2</v>
          </cell>
        </row>
        <row r="782">
          <cell r="AG782" t="str">
            <v>Western Ave &amp; 62nd St</v>
          </cell>
          <cell r="AH782">
            <v>1</v>
          </cell>
          <cell r="AI782">
            <v>2.5740740740729962E-2</v>
          </cell>
        </row>
        <row r="783">
          <cell r="AG783" t="str">
            <v>Washtenaw Ave &amp; Polk St</v>
          </cell>
          <cell r="AH783">
            <v>1</v>
          </cell>
          <cell r="AI783">
            <v>2.5474537040281575E-2</v>
          </cell>
        </row>
        <row r="784">
          <cell r="AG784" t="str">
            <v>Elizabeth St &amp; 59th St</v>
          </cell>
          <cell r="AH784">
            <v>1</v>
          </cell>
          <cell r="AI784">
            <v>2.2812499999417923E-2</v>
          </cell>
        </row>
        <row r="785">
          <cell r="AG785" t="str">
            <v>W 103rd St &amp; S Avers Ave</v>
          </cell>
          <cell r="AH785">
            <v>1</v>
          </cell>
          <cell r="AI785">
            <v>2.0162037035333924E-2</v>
          </cell>
        </row>
        <row r="786">
          <cell r="AG786" t="str">
            <v>Hoyne Ave &amp; 34th St</v>
          </cell>
          <cell r="AH786">
            <v>1</v>
          </cell>
          <cell r="AI786">
            <v>1.916666667239042E-2</v>
          </cell>
        </row>
        <row r="787">
          <cell r="AG787" t="str">
            <v>Kildare Ave &amp; 26th St</v>
          </cell>
          <cell r="AH787">
            <v>1</v>
          </cell>
          <cell r="AI787">
            <v>1.8263888887304347E-2</v>
          </cell>
        </row>
        <row r="788">
          <cell r="AG788" t="str">
            <v>Richmond St &amp; 59th St</v>
          </cell>
          <cell r="AH788">
            <v>1</v>
          </cell>
          <cell r="AI788">
            <v>1.8171296294895001E-2</v>
          </cell>
        </row>
        <row r="789">
          <cell r="AG789" t="str">
            <v>Michigan Ave &amp; 114th St</v>
          </cell>
          <cell r="AH789">
            <v>1</v>
          </cell>
          <cell r="AI789">
            <v>1.283564815093996E-2</v>
          </cell>
        </row>
        <row r="790">
          <cell r="AG790" t="str">
            <v>Mozart St &amp; Jackson Blvd</v>
          </cell>
          <cell r="AH790">
            <v>1</v>
          </cell>
          <cell r="AI790">
            <v>1.1539351849933155E-2</v>
          </cell>
        </row>
        <row r="791">
          <cell r="AG791" t="str">
            <v>Western Ave &amp; Lake St</v>
          </cell>
          <cell r="AH791">
            <v>1</v>
          </cell>
          <cell r="AI791">
            <v>1.0092592594446614E-2</v>
          </cell>
        </row>
        <row r="792">
          <cell r="AG792" t="str">
            <v>Archer Ave &amp; 43rd St</v>
          </cell>
          <cell r="AH792">
            <v>1</v>
          </cell>
          <cell r="AI792">
            <v>9.5486111094942316E-3</v>
          </cell>
        </row>
        <row r="793">
          <cell r="AG793" t="str">
            <v>Francisco Ave &amp; 47th St</v>
          </cell>
          <cell r="AH793">
            <v>1</v>
          </cell>
          <cell r="AI793">
            <v>8.7152777778101154E-3</v>
          </cell>
        </row>
        <row r="794">
          <cell r="AG794" t="str">
            <v>Burnham Greenway &amp; 105th St</v>
          </cell>
          <cell r="AH794">
            <v>1</v>
          </cell>
          <cell r="AI794">
            <v>8.5069444394321181E-3</v>
          </cell>
        </row>
        <row r="795">
          <cell r="AG795" t="str">
            <v>Carpenter St &amp; 63rd St</v>
          </cell>
          <cell r="AH795">
            <v>1</v>
          </cell>
          <cell r="AI795">
            <v>7.9398148154723458E-3</v>
          </cell>
        </row>
        <row r="796">
          <cell r="AG796" t="str">
            <v>Western Ave &amp; Ardmore Ave</v>
          </cell>
          <cell r="AH796">
            <v>1</v>
          </cell>
          <cell r="AI796">
            <v>7.3611111074569635E-3</v>
          </cell>
        </row>
        <row r="797">
          <cell r="AG797" t="str">
            <v>Indiana Ave &amp; 103rd St</v>
          </cell>
          <cell r="AH797">
            <v>1</v>
          </cell>
          <cell r="AI797">
            <v>7.1064814837882295E-3</v>
          </cell>
        </row>
        <row r="798">
          <cell r="AG798" t="str">
            <v>Sacramento Blvd &amp; Fulton Ave</v>
          </cell>
          <cell r="AH798">
            <v>1</v>
          </cell>
          <cell r="AI798">
            <v>4.6759259275859222E-3</v>
          </cell>
        </row>
        <row r="799">
          <cell r="AG799" t="str">
            <v>State St &amp; Pershing Rd</v>
          </cell>
          <cell r="AH799">
            <v>1</v>
          </cell>
          <cell r="AI799">
            <v>4.652777781302575E-3</v>
          </cell>
        </row>
        <row r="800">
          <cell r="AG800" t="str">
            <v>MLK Jr Dr &amp; 83rd St</v>
          </cell>
          <cell r="AH800">
            <v>1</v>
          </cell>
          <cell r="AI800">
            <v>4.386574073578231E-3</v>
          </cell>
        </row>
        <row r="801">
          <cell r="AG801" t="str">
            <v>Eberhart Ave &amp; 131st St</v>
          </cell>
          <cell r="AH801">
            <v>1</v>
          </cell>
          <cell r="AI801">
            <v>3.5069444493274204E-3</v>
          </cell>
        </row>
        <row r="802">
          <cell r="AG802" t="str">
            <v>Kildare Ave &amp; 47th St</v>
          </cell>
          <cell r="AH802">
            <v>1</v>
          </cell>
          <cell r="AI802">
            <v>2.9861111106583849E-3</v>
          </cell>
        </row>
        <row r="803">
          <cell r="AG803" t="str">
            <v>Washtenaw Ave &amp; Madison St</v>
          </cell>
          <cell r="AH803">
            <v>1</v>
          </cell>
          <cell r="AI803">
            <v>2.1296296326909214E-3</v>
          </cell>
        </row>
        <row r="804">
          <cell r="AG804" t="str">
            <v>Halsted St &amp; 69th St</v>
          </cell>
          <cell r="AH804">
            <v>0</v>
          </cell>
          <cell r="AI804">
            <v>0</v>
          </cell>
        </row>
        <row r="805">
          <cell r="AG805" t="str">
            <v>Ewing Ave &amp; Burnham Greenway</v>
          </cell>
          <cell r="AH805">
            <v>0</v>
          </cell>
          <cell r="AI805">
            <v>0</v>
          </cell>
        </row>
        <row r="806">
          <cell r="AG806" t="str">
            <v>Base - 2132 W Hubbard Warehouse</v>
          </cell>
          <cell r="AH806">
            <v>0</v>
          </cell>
          <cell r="AI806">
            <v>0</v>
          </cell>
        </row>
        <row r="807">
          <cell r="AG807" t="str">
            <v>Ping Tom Park (East)</v>
          </cell>
          <cell r="AH807">
            <v>0</v>
          </cell>
          <cell r="AI807">
            <v>0</v>
          </cell>
        </row>
        <row r="808">
          <cell r="AG808" t="str">
            <v>Marshfield Ave &amp; 59th St</v>
          </cell>
          <cell r="AH808">
            <v>0</v>
          </cell>
          <cell r="AI808">
            <v>0</v>
          </cell>
        </row>
        <row r="809">
          <cell r="AG809" t="str">
            <v>Throop/Hastings Mobile Station</v>
          </cell>
          <cell r="AH809">
            <v>0</v>
          </cell>
          <cell r="AI809">
            <v>0</v>
          </cell>
        </row>
        <row r="810">
          <cell r="AG810" t="str">
            <v>S Aberdeen St &amp; W 106th St</v>
          </cell>
          <cell r="AH810">
            <v>0</v>
          </cell>
          <cell r="AI810">
            <v>0</v>
          </cell>
        </row>
        <row r="811">
          <cell r="AG811" t="str">
            <v>Sacramento Ave &amp; 25th St</v>
          </cell>
          <cell r="AH811">
            <v>0</v>
          </cell>
          <cell r="AI811">
            <v>0</v>
          </cell>
        </row>
        <row r="812">
          <cell r="AG812" t="str">
            <v>Major Taylor Trail &amp; 115th St</v>
          </cell>
          <cell r="AH812">
            <v>0</v>
          </cell>
          <cell r="AI812">
            <v>0</v>
          </cell>
        </row>
        <row r="813">
          <cell r="AG813" t="str">
            <v>Sacramento Blvd &amp; Polk St</v>
          </cell>
          <cell r="AH813">
            <v>0</v>
          </cell>
          <cell r="AI813">
            <v>0</v>
          </cell>
        </row>
        <row r="814">
          <cell r="AG814" t="str">
            <v>Seeley Ave &amp; Garfield Blvd</v>
          </cell>
          <cell r="AH814">
            <v>0</v>
          </cell>
          <cell r="AI814">
            <v>0</v>
          </cell>
        </row>
        <row r="815">
          <cell r="AG815" t="str">
            <v>Vincennes Ave &amp; 104th St</v>
          </cell>
          <cell r="AH815">
            <v>0</v>
          </cell>
          <cell r="AI815">
            <v>0</v>
          </cell>
        </row>
        <row r="816">
          <cell r="AG816" t="str">
            <v>State St &amp; 76th St</v>
          </cell>
          <cell r="AH816">
            <v>0</v>
          </cell>
          <cell r="AI816">
            <v>0</v>
          </cell>
        </row>
      </sheetData>
      <sheetData sheetId="11">
        <row r="1">
          <cell r="X1" t="str">
            <v>Monday</v>
          </cell>
          <cell r="Y1" t="str">
            <v>Tuesday</v>
          </cell>
          <cell r="Z1" t="str">
            <v>Wednesday</v>
          </cell>
          <cell r="AA1" t="str">
            <v>Thursday</v>
          </cell>
          <cell r="AB1" t="str">
            <v>Friday</v>
          </cell>
          <cell r="AC1" t="str">
            <v>Saturday</v>
          </cell>
          <cell r="AD1" t="str">
            <v>Sunday</v>
          </cell>
        </row>
        <row r="2">
          <cell r="W2" t="str">
            <v>Casual</v>
          </cell>
          <cell r="X2">
            <v>128.11484953690524</v>
          </cell>
          <cell r="Y2">
            <v>96.98694444449211</v>
          </cell>
          <cell r="Z2">
            <v>172.32708333362098</v>
          </cell>
          <cell r="AA2">
            <v>195.5151157414366</v>
          </cell>
          <cell r="AB2">
            <v>196.85138888833899</v>
          </cell>
          <cell r="AC2">
            <v>174.50407407422608</v>
          </cell>
          <cell r="AD2">
            <v>173.50946759291401</v>
          </cell>
          <cell r="AG2" t="str">
            <v>Unknown</v>
          </cell>
          <cell r="AH2">
            <v>16822</v>
          </cell>
          <cell r="AI2">
            <v>160.17644675973861</v>
          </cell>
        </row>
        <row r="3">
          <cell r="W3" t="str">
            <v>Member</v>
          </cell>
          <cell r="X3">
            <v>169.36855324104545</v>
          </cell>
          <cell r="Y3">
            <v>165.51701388897345</v>
          </cell>
          <cell r="Z3">
            <v>247.54347222160141</v>
          </cell>
          <cell r="AA3">
            <v>267.40499999971507</v>
          </cell>
          <cell r="AB3">
            <v>224.01075231542927</v>
          </cell>
          <cell r="AC3">
            <v>157.12589120399207</v>
          </cell>
          <cell r="AD3">
            <v>127.84888888901332</v>
          </cell>
          <cell r="AG3" t="str">
            <v>DuSable Lake Shore Dr &amp; Monroe St</v>
          </cell>
          <cell r="AH3">
            <v>983</v>
          </cell>
          <cell r="AI3">
            <v>29.426979166571982</v>
          </cell>
        </row>
        <row r="4">
          <cell r="W4" t="str">
            <v>Totals</v>
          </cell>
          <cell r="X4">
            <v>297.48340277795069</v>
          </cell>
          <cell r="Y4">
            <v>262.50395833346556</v>
          </cell>
          <cell r="Z4">
            <v>419.87055555522238</v>
          </cell>
          <cell r="AA4">
            <v>462.92011574115168</v>
          </cell>
          <cell r="AB4">
            <v>420.86214120376826</v>
          </cell>
          <cell r="AC4">
            <v>331.62996527821815</v>
          </cell>
          <cell r="AD4">
            <v>301.35835648192733</v>
          </cell>
          <cell r="AG4" t="str">
            <v>Streeter Dr &amp; Grand Ave</v>
          </cell>
          <cell r="AH4">
            <v>919</v>
          </cell>
          <cell r="AI4">
            <v>23.805543981587107</v>
          </cell>
        </row>
        <row r="5">
          <cell r="AG5" t="str">
            <v>Shedd Aquarium</v>
          </cell>
          <cell r="AH5">
            <v>752</v>
          </cell>
          <cell r="AI5">
            <v>37.382303240796318</v>
          </cell>
        </row>
        <row r="6">
          <cell r="AG6" t="str">
            <v>Millennium Park</v>
          </cell>
          <cell r="AH6">
            <v>694</v>
          </cell>
          <cell r="AI6">
            <v>15.99057870379329</v>
          </cell>
        </row>
        <row r="7">
          <cell r="AG7" t="str">
            <v>Clark St &amp; Elm St</v>
          </cell>
          <cell r="AH7">
            <v>384</v>
          </cell>
          <cell r="AI7">
            <v>4.1334722221872653</v>
          </cell>
        </row>
        <row r="8">
          <cell r="AG8" t="str">
            <v>Wells St &amp; Concord Ln</v>
          </cell>
          <cell r="AH8">
            <v>364</v>
          </cell>
          <cell r="AI8">
            <v>2.9588773147042957</v>
          </cell>
        </row>
        <row r="9">
          <cell r="AG9" t="str">
            <v>Clark St &amp; Newport St</v>
          </cell>
          <cell r="AH9">
            <v>360</v>
          </cell>
          <cell r="AI9">
            <v>3.5183680554837338</v>
          </cell>
        </row>
        <row r="10">
          <cell r="AG10" t="str">
            <v>Wells St &amp; Elm St</v>
          </cell>
          <cell r="AH10">
            <v>356</v>
          </cell>
          <cell r="AI10">
            <v>3.3396064814296551</v>
          </cell>
        </row>
        <row r="11">
          <cell r="AG11" t="str">
            <v>Indiana Ave &amp; Roosevelt Rd</v>
          </cell>
          <cell r="AH11">
            <v>349</v>
          </cell>
          <cell r="AI11">
            <v>8.4661342592880828</v>
          </cell>
        </row>
        <row r="12">
          <cell r="AG12" t="str">
            <v>Michigan Ave &amp; 8th St</v>
          </cell>
          <cell r="AH12">
            <v>341</v>
          </cell>
          <cell r="AI12">
            <v>8.1225115740962792</v>
          </cell>
        </row>
        <row r="13">
          <cell r="AG13" t="str">
            <v>Ashland Ave &amp; Division St</v>
          </cell>
          <cell r="AH13">
            <v>341</v>
          </cell>
          <cell r="AI13">
            <v>7.6970370370327146</v>
          </cell>
        </row>
        <row r="14">
          <cell r="AG14" t="str">
            <v>Michigan Ave &amp; Lake St</v>
          </cell>
          <cell r="AH14">
            <v>339</v>
          </cell>
          <cell r="AI14">
            <v>10.988773148070322</v>
          </cell>
        </row>
        <row r="15">
          <cell r="AG15" t="str">
            <v>Columbus Dr &amp; Randolph St</v>
          </cell>
          <cell r="AH15">
            <v>335</v>
          </cell>
          <cell r="AI15">
            <v>6.8667708333450719</v>
          </cell>
        </row>
        <row r="16">
          <cell r="AG16" t="str">
            <v>Michigan Ave &amp; Washington St</v>
          </cell>
          <cell r="AH16">
            <v>331</v>
          </cell>
          <cell r="AI16">
            <v>7.9084953704077634</v>
          </cell>
        </row>
        <row r="17">
          <cell r="AG17" t="str">
            <v>Wabash Ave &amp; Grand Ave</v>
          </cell>
          <cell r="AH17">
            <v>328</v>
          </cell>
          <cell r="AI17">
            <v>5.7541087963618338</v>
          </cell>
        </row>
        <row r="18">
          <cell r="AG18" t="str">
            <v>Field Museum</v>
          </cell>
          <cell r="AH18">
            <v>324</v>
          </cell>
          <cell r="AI18">
            <v>6.9389699074308737</v>
          </cell>
        </row>
        <row r="19">
          <cell r="AG19" t="str">
            <v>New St &amp; Illinois St</v>
          </cell>
          <cell r="AH19">
            <v>315</v>
          </cell>
          <cell r="AI19">
            <v>6.6005787036774564</v>
          </cell>
        </row>
        <row r="20">
          <cell r="AG20" t="str">
            <v>Clinton St &amp; Madison St</v>
          </cell>
          <cell r="AH20">
            <v>304</v>
          </cell>
          <cell r="AI20">
            <v>6.0647453702913481</v>
          </cell>
        </row>
        <row r="21">
          <cell r="AG21" t="str">
            <v>Dusable Harbor</v>
          </cell>
          <cell r="AH21">
            <v>303</v>
          </cell>
          <cell r="AI21">
            <v>6.2123726853023982</v>
          </cell>
        </row>
        <row r="22">
          <cell r="AG22" t="str">
            <v>Clark St &amp; Armitage Ave</v>
          </cell>
          <cell r="AH22">
            <v>299</v>
          </cell>
          <cell r="AI22">
            <v>4.5331250001036096</v>
          </cell>
        </row>
        <row r="23">
          <cell r="AG23" t="str">
            <v>Green St &amp; Madison St</v>
          </cell>
          <cell r="AH23">
            <v>296</v>
          </cell>
          <cell r="AI23">
            <v>2.8775462963094469</v>
          </cell>
        </row>
        <row r="24">
          <cell r="AG24" t="str">
            <v>Wilton Ave &amp; Belmont Ave</v>
          </cell>
          <cell r="AH24">
            <v>295</v>
          </cell>
          <cell r="AI24">
            <v>4.1821874999586726</v>
          </cell>
        </row>
        <row r="25">
          <cell r="AG25" t="str">
            <v>Kingsbury St &amp; Kinzie St</v>
          </cell>
          <cell r="AH25">
            <v>293</v>
          </cell>
          <cell r="AI25">
            <v>3.6009375000066939</v>
          </cell>
        </row>
        <row r="26">
          <cell r="AG26" t="str">
            <v>Michigan Ave &amp; Oak St</v>
          </cell>
          <cell r="AH26">
            <v>284</v>
          </cell>
          <cell r="AI26">
            <v>6.8530208332449547</v>
          </cell>
        </row>
        <row r="27">
          <cell r="AG27" t="str">
            <v>St. Clair St &amp; Erie St</v>
          </cell>
          <cell r="AH27">
            <v>284</v>
          </cell>
          <cell r="AI27">
            <v>5.164618055569008</v>
          </cell>
        </row>
        <row r="28">
          <cell r="AG28" t="str">
            <v>Wells St &amp; Evergreen Ave</v>
          </cell>
          <cell r="AH28">
            <v>283</v>
          </cell>
          <cell r="AI28">
            <v>3.7679861111100763</v>
          </cell>
        </row>
        <row r="29">
          <cell r="AG29" t="str">
            <v>Federal St &amp; Polk St</v>
          </cell>
          <cell r="AH29">
            <v>282</v>
          </cell>
          <cell r="AI29">
            <v>4.9690972222088021</v>
          </cell>
        </row>
        <row r="30">
          <cell r="AG30" t="str">
            <v>Damen Ave &amp; Pierce Ave</v>
          </cell>
          <cell r="AH30">
            <v>276</v>
          </cell>
          <cell r="AI30">
            <v>3.8664699074579403</v>
          </cell>
        </row>
        <row r="31">
          <cell r="AG31" t="str">
            <v>Wells St &amp; Huron St</v>
          </cell>
          <cell r="AH31">
            <v>276</v>
          </cell>
          <cell r="AI31">
            <v>2.1671412037685513</v>
          </cell>
        </row>
        <row r="32">
          <cell r="AG32" t="str">
            <v>Franklin St &amp; Jackson Blvd</v>
          </cell>
          <cell r="AH32">
            <v>270</v>
          </cell>
          <cell r="AI32">
            <v>3.7547916667463141</v>
          </cell>
        </row>
        <row r="33">
          <cell r="AG33" t="str">
            <v>Daley Center Plaza</v>
          </cell>
          <cell r="AH33">
            <v>270</v>
          </cell>
          <cell r="AI33">
            <v>3.4967592592001893</v>
          </cell>
        </row>
        <row r="34">
          <cell r="AG34" t="str">
            <v>Broadway &amp; Barry Ave</v>
          </cell>
          <cell r="AH34">
            <v>268</v>
          </cell>
          <cell r="AI34">
            <v>2.6525347221686388</v>
          </cell>
        </row>
        <row r="35">
          <cell r="AG35" t="str">
            <v>LaSalle St &amp; Illinois St</v>
          </cell>
          <cell r="AH35">
            <v>263</v>
          </cell>
          <cell r="AI35">
            <v>3.9887152777810115</v>
          </cell>
        </row>
        <row r="36">
          <cell r="AG36" t="str">
            <v>Dearborn St &amp; Erie St</v>
          </cell>
          <cell r="AH36">
            <v>257</v>
          </cell>
          <cell r="AI36">
            <v>10.797118055605097</v>
          </cell>
        </row>
        <row r="37">
          <cell r="AG37" t="str">
            <v>Dearborn St &amp; Monroe St</v>
          </cell>
          <cell r="AH37">
            <v>257</v>
          </cell>
          <cell r="AI37">
            <v>4.1538773147403845</v>
          </cell>
        </row>
        <row r="38">
          <cell r="AG38" t="str">
            <v>Fairbanks Ct &amp; Grand Ave</v>
          </cell>
          <cell r="AH38">
            <v>252</v>
          </cell>
          <cell r="AI38">
            <v>7.0962152777428855</v>
          </cell>
        </row>
        <row r="39">
          <cell r="AG39" t="str">
            <v>Desplaines St &amp; Kinzie St</v>
          </cell>
          <cell r="AH39">
            <v>252</v>
          </cell>
          <cell r="AI39">
            <v>1.9063310184501461</v>
          </cell>
        </row>
        <row r="40">
          <cell r="AG40" t="str">
            <v>Wells St &amp; Hubbard St</v>
          </cell>
          <cell r="AH40">
            <v>247</v>
          </cell>
          <cell r="AI40">
            <v>2.6798958333893097</v>
          </cell>
        </row>
        <row r="41">
          <cell r="AG41" t="str">
            <v>State St &amp; Randolph St</v>
          </cell>
          <cell r="AH41">
            <v>242</v>
          </cell>
          <cell r="AI41">
            <v>7.4704745370108867</v>
          </cell>
        </row>
        <row r="42">
          <cell r="AG42" t="str">
            <v>Clark St &amp; Wrightwood Ave</v>
          </cell>
          <cell r="AH42">
            <v>242</v>
          </cell>
          <cell r="AI42">
            <v>2.0571064815012505</v>
          </cell>
        </row>
        <row r="43">
          <cell r="AG43" t="str">
            <v>Sheffield Ave &amp; Waveland Ave</v>
          </cell>
          <cell r="AH43">
            <v>237</v>
          </cell>
          <cell r="AI43">
            <v>3.9043518518956262</v>
          </cell>
        </row>
        <row r="44">
          <cell r="AG44" t="str">
            <v>Clark St &amp; Schiller St</v>
          </cell>
          <cell r="AH44">
            <v>233</v>
          </cell>
          <cell r="AI44">
            <v>2.3608333333177143</v>
          </cell>
        </row>
        <row r="45">
          <cell r="AG45" t="str">
            <v>Buckingham Fountain</v>
          </cell>
          <cell r="AH45">
            <v>232</v>
          </cell>
          <cell r="AI45">
            <v>12.244131944426044</v>
          </cell>
        </row>
        <row r="46">
          <cell r="AG46" t="str">
            <v>Clark St &amp; Lincoln Ave</v>
          </cell>
          <cell r="AH46">
            <v>232</v>
          </cell>
          <cell r="AI46">
            <v>2.7944328703306383</v>
          </cell>
        </row>
        <row r="47">
          <cell r="AG47" t="str">
            <v>Sheffield Ave &amp; Fullerton Ave</v>
          </cell>
          <cell r="AH47">
            <v>228</v>
          </cell>
          <cell r="AI47">
            <v>1.5337152777210576</v>
          </cell>
        </row>
        <row r="48">
          <cell r="AG48" t="str">
            <v>California Ave &amp; Milwaukee Ave</v>
          </cell>
          <cell r="AH48">
            <v>226</v>
          </cell>
          <cell r="AI48">
            <v>1.8645370369995362</v>
          </cell>
        </row>
        <row r="49">
          <cell r="AG49" t="str">
            <v>Clark St &amp; Randolph St</v>
          </cell>
          <cell r="AH49">
            <v>224</v>
          </cell>
          <cell r="AI49">
            <v>3.3628009260064573</v>
          </cell>
        </row>
        <row r="50">
          <cell r="AG50" t="str">
            <v>Halsted St &amp; Roscoe St</v>
          </cell>
          <cell r="AH50">
            <v>223</v>
          </cell>
          <cell r="AI50">
            <v>2.0267361111255013</v>
          </cell>
        </row>
        <row r="51">
          <cell r="AG51" t="str">
            <v>Halsted St &amp; Clybourn Ave</v>
          </cell>
          <cell r="AH51">
            <v>220</v>
          </cell>
          <cell r="AI51">
            <v>2.4235185185534647</v>
          </cell>
        </row>
        <row r="52">
          <cell r="AG52" t="str">
            <v>Milwaukee Ave &amp; Grand Ave</v>
          </cell>
          <cell r="AH52">
            <v>217</v>
          </cell>
          <cell r="AI52">
            <v>11.291215277713491</v>
          </cell>
        </row>
        <row r="53">
          <cell r="AG53" t="str">
            <v>Southport Ave &amp; Waveland Ave</v>
          </cell>
          <cell r="AH53">
            <v>217</v>
          </cell>
          <cell r="AI53">
            <v>1.8301388889012742</v>
          </cell>
        </row>
        <row r="54">
          <cell r="AG54" t="str">
            <v>McClurg Ct &amp; Erie St</v>
          </cell>
          <cell r="AH54">
            <v>216</v>
          </cell>
          <cell r="AI54">
            <v>4.1346874999799184</v>
          </cell>
        </row>
        <row r="55">
          <cell r="AG55" t="str">
            <v>Wabash Ave &amp; Roosevelt Rd</v>
          </cell>
          <cell r="AH55">
            <v>216</v>
          </cell>
          <cell r="AI55">
            <v>2.3406134260148974</v>
          </cell>
        </row>
        <row r="56">
          <cell r="AG56" t="str">
            <v>Broadway &amp; Waveland Ave</v>
          </cell>
          <cell r="AH56">
            <v>214</v>
          </cell>
          <cell r="AI56">
            <v>1.8193055555093451</v>
          </cell>
        </row>
        <row r="57">
          <cell r="AG57" t="str">
            <v>Clark St &amp; Drummond Pl</v>
          </cell>
          <cell r="AH57">
            <v>212</v>
          </cell>
          <cell r="AI57">
            <v>2.0310648148515611</v>
          </cell>
        </row>
        <row r="58">
          <cell r="AG58" t="str">
            <v>Clark St &amp; Wellington Ave</v>
          </cell>
          <cell r="AH58">
            <v>211</v>
          </cell>
          <cell r="AI58">
            <v>2.3132523147578468</v>
          </cell>
        </row>
        <row r="59">
          <cell r="AG59" t="str">
            <v>State St &amp; Kinzie St</v>
          </cell>
          <cell r="AH59">
            <v>209</v>
          </cell>
          <cell r="AI59">
            <v>3.647476851765532</v>
          </cell>
        </row>
        <row r="60">
          <cell r="AG60" t="str">
            <v>Rush St &amp; Superior St</v>
          </cell>
          <cell r="AH60">
            <v>208</v>
          </cell>
          <cell r="AI60">
            <v>2.5496527778232121</v>
          </cell>
        </row>
        <row r="61">
          <cell r="AG61" t="str">
            <v>Dearborn Pkwy &amp; Delaware Pl</v>
          </cell>
          <cell r="AH61">
            <v>207</v>
          </cell>
          <cell r="AI61">
            <v>12.487928240632755</v>
          </cell>
        </row>
        <row r="62">
          <cell r="AG62" t="str">
            <v>LaSalle Dr &amp; Huron St</v>
          </cell>
          <cell r="AH62">
            <v>206</v>
          </cell>
          <cell r="AI62">
            <v>5.2868402777603478</v>
          </cell>
        </row>
        <row r="63">
          <cell r="AG63" t="str">
            <v>Wells St &amp; Polk St</v>
          </cell>
          <cell r="AH63">
            <v>206</v>
          </cell>
          <cell r="AI63">
            <v>1.8573611110987258</v>
          </cell>
        </row>
        <row r="64">
          <cell r="AG64" t="str">
            <v>Larrabee St &amp; Webster Ave</v>
          </cell>
          <cell r="AH64">
            <v>204</v>
          </cell>
          <cell r="AI64">
            <v>1.7424999999711872</v>
          </cell>
        </row>
        <row r="65">
          <cell r="AG65" t="str">
            <v>Field Blvd &amp; South Water St</v>
          </cell>
          <cell r="AH65">
            <v>199</v>
          </cell>
          <cell r="AI65">
            <v>3.729386574086675</v>
          </cell>
        </row>
        <row r="66">
          <cell r="AG66" t="str">
            <v>Damen Ave &amp; Chicago Ave</v>
          </cell>
          <cell r="AH66">
            <v>198</v>
          </cell>
          <cell r="AI66">
            <v>16.187696759319806</v>
          </cell>
        </row>
        <row r="67">
          <cell r="AG67" t="str">
            <v>Cityfront Plaza Dr &amp; Pioneer Ct</v>
          </cell>
          <cell r="AH67">
            <v>198</v>
          </cell>
          <cell r="AI67">
            <v>5.1027430556059699</v>
          </cell>
        </row>
        <row r="68">
          <cell r="AG68" t="str">
            <v>Sheffield Ave &amp; Wrightwood Ave</v>
          </cell>
          <cell r="AH68">
            <v>198</v>
          </cell>
          <cell r="AI68">
            <v>1.9870370371354511</v>
          </cell>
        </row>
        <row r="69">
          <cell r="AG69" t="str">
            <v>Clark St &amp; Lake St</v>
          </cell>
          <cell r="AH69">
            <v>197</v>
          </cell>
          <cell r="AI69">
            <v>3.8348379629533156</v>
          </cell>
        </row>
        <row r="70">
          <cell r="AG70" t="str">
            <v>Canal St &amp; Adams St</v>
          </cell>
          <cell r="AH70">
            <v>196</v>
          </cell>
          <cell r="AI70">
            <v>2.5721412037382834</v>
          </cell>
        </row>
        <row r="71">
          <cell r="AG71" t="str">
            <v>Sedgwick St &amp; North Ave</v>
          </cell>
          <cell r="AH71">
            <v>195</v>
          </cell>
          <cell r="AI71">
            <v>1.6707754630333511</v>
          </cell>
        </row>
        <row r="72">
          <cell r="AG72" t="str">
            <v>Franklin St &amp; Illinois St</v>
          </cell>
          <cell r="AH72">
            <v>195</v>
          </cell>
          <cell r="AI72">
            <v>1.4881712962669553</v>
          </cell>
        </row>
        <row r="73">
          <cell r="AG73" t="str">
            <v>Halsted St &amp; Wrightwood Ave</v>
          </cell>
          <cell r="AH73">
            <v>195</v>
          </cell>
          <cell r="AI73">
            <v>1.4853587963079917</v>
          </cell>
        </row>
        <row r="74">
          <cell r="AG74" t="str">
            <v>Canal St &amp; Madison St</v>
          </cell>
          <cell r="AH74">
            <v>194</v>
          </cell>
          <cell r="AI74">
            <v>5.3466087962588063</v>
          </cell>
        </row>
        <row r="75">
          <cell r="AG75" t="str">
            <v>Kedzie Ave &amp; Milwaukee Ave</v>
          </cell>
          <cell r="AH75">
            <v>194</v>
          </cell>
          <cell r="AI75">
            <v>3.1664699074754026</v>
          </cell>
        </row>
        <row r="76">
          <cell r="AG76" t="str">
            <v>Ravenswood Ave &amp; Lawrence Ave</v>
          </cell>
          <cell r="AH76">
            <v>193</v>
          </cell>
          <cell r="AI76">
            <v>2.1256597222818527</v>
          </cell>
        </row>
        <row r="77">
          <cell r="AG77" t="str">
            <v>Kingsbury St &amp; Erie St</v>
          </cell>
          <cell r="AH77">
            <v>193</v>
          </cell>
          <cell r="AI77">
            <v>1.2317708333866904</v>
          </cell>
        </row>
        <row r="78">
          <cell r="AG78" t="str">
            <v>Lakeview Ave &amp; Fullerton Pkwy</v>
          </cell>
          <cell r="AH78">
            <v>186</v>
          </cell>
          <cell r="AI78">
            <v>2.1329166666837409</v>
          </cell>
        </row>
        <row r="79">
          <cell r="AG79" t="str">
            <v>Dearborn St &amp; Adams St</v>
          </cell>
          <cell r="AH79">
            <v>185</v>
          </cell>
          <cell r="AI79">
            <v>2.9305208332880284</v>
          </cell>
        </row>
        <row r="80">
          <cell r="AG80" t="str">
            <v>Michigan Ave &amp; Jackson Blvd</v>
          </cell>
          <cell r="AH80">
            <v>183</v>
          </cell>
          <cell r="AI80">
            <v>4.6835879629579722</v>
          </cell>
        </row>
        <row r="81">
          <cell r="AG81" t="str">
            <v>Larrabee St &amp; Kingsbury St</v>
          </cell>
          <cell r="AH81">
            <v>183</v>
          </cell>
          <cell r="AI81">
            <v>2.3882523148349719</v>
          </cell>
        </row>
        <row r="82">
          <cell r="AG82" t="str">
            <v>Michigan Ave &amp; Pearson St</v>
          </cell>
          <cell r="AH82">
            <v>182</v>
          </cell>
          <cell r="AI82">
            <v>3.1011226851915126</v>
          </cell>
        </row>
        <row r="83">
          <cell r="AG83" t="str">
            <v>Wabash Ave &amp; 9th St</v>
          </cell>
          <cell r="AH83">
            <v>182</v>
          </cell>
          <cell r="AI83">
            <v>2.8560069444502005</v>
          </cell>
        </row>
        <row r="84">
          <cell r="AG84" t="str">
            <v>Clark St &amp; Grace St</v>
          </cell>
          <cell r="AH84">
            <v>181</v>
          </cell>
          <cell r="AI84">
            <v>1.7188078703693463</v>
          </cell>
        </row>
        <row r="85">
          <cell r="AG85" t="str">
            <v>Michigan Ave &amp; Madison St</v>
          </cell>
          <cell r="AH85">
            <v>179</v>
          </cell>
          <cell r="AI85">
            <v>3.7855208333785413</v>
          </cell>
        </row>
        <row r="86">
          <cell r="AG86" t="str">
            <v>Clinton St &amp; Washington Blvd</v>
          </cell>
          <cell r="AH86">
            <v>178</v>
          </cell>
          <cell r="AI86">
            <v>1.914004629572446</v>
          </cell>
        </row>
        <row r="87">
          <cell r="AG87" t="str">
            <v>Clinton St &amp; Lake St</v>
          </cell>
          <cell r="AH87">
            <v>178</v>
          </cell>
          <cell r="AI87">
            <v>1.4654861111266655</v>
          </cell>
        </row>
        <row r="88">
          <cell r="AG88" t="str">
            <v>Sheridan Rd &amp; Irving Park Rd</v>
          </cell>
          <cell r="AH88">
            <v>176</v>
          </cell>
          <cell r="AI88">
            <v>2.7397106481221272</v>
          </cell>
        </row>
        <row r="89">
          <cell r="AG89" t="str">
            <v>Stetson Ave &amp; South Water St</v>
          </cell>
          <cell r="AH89">
            <v>175</v>
          </cell>
          <cell r="AI89">
            <v>2.3325462963039172</v>
          </cell>
        </row>
        <row r="90">
          <cell r="AG90" t="str">
            <v>Southport Ave &amp; Roscoe St</v>
          </cell>
          <cell r="AH90">
            <v>175</v>
          </cell>
          <cell r="AI90">
            <v>1.4771874999860302</v>
          </cell>
        </row>
        <row r="91">
          <cell r="AG91" t="str">
            <v>Wood St &amp; Milwaukee Ave</v>
          </cell>
          <cell r="AH91">
            <v>174</v>
          </cell>
          <cell r="AI91">
            <v>5.0347916666796664</v>
          </cell>
        </row>
        <row r="92">
          <cell r="AG92" t="str">
            <v>Rush St &amp; Cedar St</v>
          </cell>
          <cell r="AH92">
            <v>174</v>
          </cell>
          <cell r="AI92">
            <v>3.0112615740727051</v>
          </cell>
        </row>
        <row r="93">
          <cell r="AG93" t="str">
            <v>Wilton Ave &amp; Diversey Pkwy</v>
          </cell>
          <cell r="AH93">
            <v>174</v>
          </cell>
          <cell r="AI93">
            <v>1.490416666623787</v>
          </cell>
        </row>
        <row r="94">
          <cell r="AG94" t="str">
            <v>DuSable Lake Shore Dr &amp; North Blvd</v>
          </cell>
          <cell r="AH94">
            <v>173</v>
          </cell>
          <cell r="AI94">
            <v>4.1878703703623614</v>
          </cell>
        </row>
        <row r="95">
          <cell r="AG95" t="str">
            <v>Wabash Ave &amp; Wacker Pl</v>
          </cell>
          <cell r="AH95">
            <v>172</v>
          </cell>
          <cell r="AI95">
            <v>2.8153240740211913</v>
          </cell>
        </row>
        <row r="96">
          <cell r="AG96" t="str">
            <v>Broadway &amp; Cornelia Ave</v>
          </cell>
          <cell r="AH96">
            <v>171</v>
          </cell>
          <cell r="AI96">
            <v>2.9726388889903319</v>
          </cell>
        </row>
        <row r="97">
          <cell r="AG97" t="str">
            <v>Clark St &amp; Winnemac Ave</v>
          </cell>
          <cell r="AH97">
            <v>171</v>
          </cell>
          <cell r="AI97">
            <v>2.8633101851883112</v>
          </cell>
        </row>
        <row r="98">
          <cell r="AG98" t="str">
            <v>University Ave &amp; 57th St</v>
          </cell>
          <cell r="AH98">
            <v>170</v>
          </cell>
          <cell r="AI98">
            <v>2.6371643518286874</v>
          </cell>
        </row>
        <row r="99">
          <cell r="AG99" t="str">
            <v>Franklin St &amp; Monroe St</v>
          </cell>
          <cell r="AH99">
            <v>170</v>
          </cell>
          <cell r="AI99">
            <v>2.1303356481948867</v>
          </cell>
        </row>
        <row r="100">
          <cell r="AG100" t="str">
            <v>Adler Planetarium</v>
          </cell>
          <cell r="AH100">
            <v>169</v>
          </cell>
          <cell r="AI100">
            <v>10.684884259302635</v>
          </cell>
        </row>
        <row r="101">
          <cell r="AG101" t="str">
            <v>Kimbark Ave &amp; 53rd St</v>
          </cell>
          <cell r="AH101">
            <v>165</v>
          </cell>
          <cell r="AI101">
            <v>2.7004745370213641</v>
          </cell>
        </row>
        <row r="102">
          <cell r="AG102" t="str">
            <v>Franklin St &amp; Lake St</v>
          </cell>
          <cell r="AH102">
            <v>165</v>
          </cell>
          <cell r="AI102">
            <v>1.7993518518778728</v>
          </cell>
        </row>
        <row r="103">
          <cell r="AG103" t="str">
            <v>Larrabee St &amp; Division St</v>
          </cell>
          <cell r="AH103">
            <v>163</v>
          </cell>
          <cell r="AI103">
            <v>1.1492592592476285</v>
          </cell>
        </row>
        <row r="104">
          <cell r="AG104" t="str">
            <v>Franklin St &amp; Chicago Ave</v>
          </cell>
          <cell r="AH104">
            <v>161</v>
          </cell>
          <cell r="AI104">
            <v>1.3359027778351447</v>
          </cell>
        </row>
        <row r="105">
          <cell r="AG105" t="str">
            <v>Orleans St &amp; Merchandise Mart Plaza</v>
          </cell>
          <cell r="AH105">
            <v>161</v>
          </cell>
          <cell r="AI105">
            <v>1.3047569444097462</v>
          </cell>
        </row>
        <row r="106">
          <cell r="AG106" t="str">
            <v>Sheffield Ave &amp; Kingsbury St</v>
          </cell>
          <cell r="AH106">
            <v>160</v>
          </cell>
          <cell r="AI106">
            <v>1.3905092592758592</v>
          </cell>
        </row>
        <row r="107">
          <cell r="AG107" t="str">
            <v>Bissell St &amp; Armitage Ave</v>
          </cell>
          <cell r="AH107">
            <v>159</v>
          </cell>
          <cell r="AI107">
            <v>1.4300462963074096</v>
          </cell>
        </row>
        <row r="108">
          <cell r="AG108" t="str">
            <v>Clark St &amp; Chicago Ave</v>
          </cell>
          <cell r="AH108">
            <v>158</v>
          </cell>
          <cell r="AI108">
            <v>1.5731597222475102</v>
          </cell>
        </row>
        <row r="109">
          <cell r="AG109" t="str">
            <v>Orleans St &amp; Chestnut St (NEXT Apts)</v>
          </cell>
          <cell r="AH109">
            <v>158</v>
          </cell>
          <cell r="AI109">
            <v>1.1756944444132387</v>
          </cell>
        </row>
        <row r="110">
          <cell r="AG110" t="str">
            <v>Sedgwick St &amp; Webster Ave</v>
          </cell>
          <cell r="AH110">
            <v>157</v>
          </cell>
          <cell r="AI110">
            <v>1.5569444445136469</v>
          </cell>
        </row>
        <row r="111">
          <cell r="AG111" t="str">
            <v>Sheffield Ave &amp; Wellington Ave</v>
          </cell>
          <cell r="AH111">
            <v>157</v>
          </cell>
          <cell r="AI111">
            <v>1.4409490739853936</v>
          </cell>
        </row>
        <row r="112">
          <cell r="AG112" t="str">
            <v>Michigan Ave &amp; 14th St</v>
          </cell>
          <cell r="AH112">
            <v>156</v>
          </cell>
          <cell r="AI112">
            <v>2.093391203758074</v>
          </cell>
        </row>
        <row r="113">
          <cell r="AG113" t="str">
            <v>Pine Grove Ave &amp; Waveland Ave</v>
          </cell>
          <cell r="AH113">
            <v>156</v>
          </cell>
          <cell r="AI113">
            <v>1.9069791666406672</v>
          </cell>
        </row>
        <row r="114">
          <cell r="AG114" t="str">
            <v>Theater on the Lake</v>
          </cell>
          <cell r="AH114">
            <v>153</v>
          </cell>
          <cell r="AI114">
            <v>3.0341550926095806</v>
          </cell>
        </row>
        <row r="115">
          <cell r="AG115" t="str">
            <v>Mies van der Rohe Way &amp; Chestnut St</v>
          </cell>
          <cell r="AH115">
            <v>152</v>
          </cell>
          <cell r="AI115">
            <v>2.6581828703710926</v>
          </cell>
        </row>
        <row r="116">
          <cell r="AG116" t="str">
            <v>Racine Ave &amp; Belmont Ave</v>
          </cell>
          <cell r="AH116">
            <v>152</v>
          </cell>
          <cell r="AI116">
            <v>1.0478356481326045</v>
          </cell>
        </row>
        <row r="117">
          <cell r="AG117" t="str">
            <v>Halsted St &amp; Dickens Ave</v>
          </cell>
          <cell r="AH117">
            <v>150</v>
          </cell>
          <cell r="AI117">
            <v>2.302731481497176</v>
          </cell>
        </row>
        <row r="118">
          <cell r="AG118" t="str">
            <v>Dayton St &amp; North Ave</v>
          </cell>
          <cell r="AH118">
            <v>150</v>
          </cell>
          <cell r="AI118">
            <v>1.6103009259823011</v>
          </cell>
        </row>
        <row r="119">
          <cell r="AG119" t="str">
            <v>McCormick Place</v>
          </cell>
          <cell r="AH119">
            <v>149</v>
          </cell>
          <cell r="AI119">
            <v>3.5740509260140243</v>
          </cell>
        </row>
        <row r="120">
          <cell r="AG120" t="str">
            <v>Ritchie Ct &amp; Banks St</v>
          </cell>
          <cell r="AH120">
            <v>147</v>
          </cell>
          <cell r="AI120">
            <v>2.2678009259325336</v>
          </cell>
        </row>
        <row r="121">
          <cell r="AG121" t="str">
            <v>Ellis Ave &amp; 60th St</v>
          </cell>
          <cell r="AH121">
            <v>146</v>
          </cell>
          <cell r="AI121">
            <v>1.4866550926235504</v>
          </cell>
        </row>
        <row r="122">
          <cell r="AG122" t="str">
            <v>Western Ave &amp; Winnebago Ave</v>
          </cell>
          <cell r="AH122">
            <v>145</v>
          </cell>
          <cell r="AI122">
            <v>1.684571759258688</v>
          </cell>
        </row>
        <row r="123">
          <cell r="AG123" t="str">
            <v>Honore St &amp; Division St</v>
          </cell>
          <cell r="AH123">
            <v>144</v>
          </cell>
          <cell r="AI123">
            <v>1.188726851825777</v>
          </cell>
        </row>
        <row r="124">
          <cell r="AG124" t="str">
            <v>Desplaines St &amp; Jackson Blvd</v>
          </cell>
          <cell r="AH124">
            <v>143</v>
          </cell>
          <cell r="AI124">
            <v>1.0825000000695582</v>
          </cell>
        </row>
        <row r="125">
          <cell r="AG125" t="str">
            <v>Dearborn St &amp; Van Buren St</v>
          </cell>
          <cell r="AH125">
            <v>142</v>
          </cell>
          <cell r="AI125">
            <v>2.3378124998853309</v>
          </cell>
        </row>
        <row r="126">
          <cell r="AG126" t="str">
            <v>Green St &amp; Randolph St</v>
          </cell>
          <cell r="AH126">
            <v>141</v>
          </cell>
          <cell r="AI126">
            <v>2.6259490740558249</v>
          </cell>
        </row>
        <row r="127">
          <cell r="AG127" t="str">
            <v>Broadway &amp; Belmont Ave</v>
          </cell>
          <cell r="AH127">
            <v>141</v>
          </cell>
          <cell r="AI127">
            <v>1.4131018518746714</v>
          </cell>
        </row>
        <row r="128">
          <cell r="AG128" t="str">
            <v>Aberdeen St &amp; Randolph St</v>
          </cell>
          <cell r="AH128">
            <v>141</v>
          </cell>
          <cell r="AI128">
            <v>1.223842592582514</v>
          </cell>
        </row>
        <row r="129">
          <cell r="AG129" t="str">
            <v>Greenview Ave &amp; Fullerton Ave</v>
          </cell>
          <cell r="AH129">
            <v>139</v>
          </cell>
          <cell r="AI129">
            <v>1.1768055555367027</v>
          </cell>
        </row>
        <row r="130">
          <cell r="AG130" t="str">
            <v>Peoria St &amp; Jackson Blvd</v>
          </cell>
          <cell r="AH130">
            <v>138</v>
          </cell>
          <cell r="AI130">
            <v>1.2006944444437977</v>
          </cell>
        </row>
        <row r="131">
          <cell r="AG131" t="str">
            <v>LaSalle St &amp; Jackson Blvd</v>
          </cell>
          <cell r="AH131">
            <v>137</v>
          </cell>
          <cell r="AI131">
            <v>2.6089467592828441</v>
          </cell>
        </row>
        <row r="132">
          <cell r="AG132" t="str">
            <v>Broadway &amp; Wilson - Truman College Vaccination Site</v>
          </cell>
          <cell r="AH132">
            <v>136</v>
          </cell>
          <cell r="AI132">
            <v>1.5226851852130494</v>
          </cell>
        </row>
        <row r="133">
          <cell r="AG133" t="str">
            <v>Clinton St &amp; Roosevelt Rd</v>
          </cell>
          <cell r="AH133">
            <v>136</v>
          </cell>
          <cell r="AI133">
            <v>1.3784375000177533</v>
          </cell>
        </row>
        <row r="134">
          <cell r="AG134" t="str">
            <v>Southport Ave &amp; Wrightwood Ave</v>
          </cell>
          <cell r="AH134">
            <v>135</v>
          </cell>
          <cell r="AI134">
            <v>3.183900463001919</v>
          </cell>
        </row>
        <row r="135">
          <cell r="AG135" t="str">
            <v>Clinton St &amp; Jackson Blvd</v>
          </cell>
          <cell r="AH135">
            <v>135</v>
          </cell>
          <cell r="AI135">
            <v>1.4788425925944466</v>
          </cell>
        </row>
        <row r="136">
          <cell r="AG136" t="str">
            <v>Ashland Ave &amp; Blackhawk St</v>
          </cell>
          <cell r="AH136">
            <v>135</v>
          </cell>
          <cell r="AI136">
            <v>1.2109490740476758</v>
          </cell>
        </row>
        <row r="137">
          <cell r="AG137" t="str">
            <v>DuSable Lake Shore Dr &amp; Belmont Ave</v>
          </cell>
          <cell r="AH137">
            <v>134</v>
          </cell>
          <cell r="AI137">
            <v>2.4381481481686933</v>
          </cell>
        </row>
        <row r="138">
          <cell r="AG138" t="str">
            <v>Morgan St &amp; Lake St</v>
          </cell>
          <cell r="AH138">
            <v>133</v>
          </cell>
          <cell r="AI138">
            <v>3.4723611111476202</v>
          </cell>
        </row>
        <row r="139">
          <cell r="AG139" t="str">
            <v>Desplaines St &amp; Randolph St</v>
          </cell>
          <cell r="AH139">
            <v>133</v>
          </cell>
          <cell r="AI139">
            <v>1.199293981451774</v>
          </cell>
        </row>
        <row r="140">
          <cell r="AG140" t="str">
            <v>Sheridan Rd &amp; Buena Ave</v>
          </cell>
          <cell r="AH140">
            <v>131</v>
          </cell>
          <cell r="AI140">
            <v>2.3527199074014788</v>
          </cell>
        </row>
        <row r="141">
          <cell r="AG141" t="str">
            <v>Damen Ave &amp; Cortland St</v>
          </cell>
          <cell r="AH141">
            <v>131</v>
          </cell>
          <cell r="AI141">
            <v>1.691296296325163</v>
          </cell>
        </row>
        <row r="142">
          <cell r="AG142" t="str">
            <v>Lincoln Ave &amp; Fullerton Ave</v>
          </cell>
          <cell r="AH142">
            <v>131</v>
          </cell>
          <cell r="AI142">
            <v>1.2135416666424135</v>
          </cell>
        </row>
        <row r="143">
          <cell r="AG143" t="str">
            <v>Clark St &amp; North Ave</v>
          </cell>
          <cell r="AH143">
            <v>130</v>
          </cell>
          <cell r="AI143">
            <v>1.9045601851976244</v>
          </cell>
        </row>
        <row r="144">
          <cell r="AG144" t="str">
            <v>State St &amp; Pearson St</v>
          </cell>
          <cell r="AH144">
            <v>129</v>
          </cell>
          <cell r="AI144">
            <v>1.6531018517925986</v>
          </cell>
        </row>
        <row r="145">
          <cell r="AG145" t="str">
            <v>Pine Grove Ave &amp; Irving Park Rd</v>
          </cell>
          <cell r="AH145">
            <v>128</v>
          </cell>
          <cell r="AI145">
            <v>1.3627893517987104</v>
          </cell>
        </row>
        <row r="146">
          <cell r="AG146" t="str">
            <v>Elston Ave &amp; Cortland St</v>
          </cell>
          <cell r="AH146">
            <v>128</v>
          </cell>
          <cell r="AI146">
            <v>1.1360995370559976</v>
          </cell>
        </row>
        <row r="147">
          <cell r="AG147" t="str">
            <v>Lincoln Park Conservatory</v>
          </cell>
          <cell r="AH147">
            <v>127</v>
          </cell>
          <cell r="AI147">
            <v>3.2036689815358841</v>
          </cell>
        </row>
        <row r="148">
          <cell r="AG148" t="str">
            <v>Ogden Ave &amp; Chicago Ave</v>
          </cell>
          <cell r="AH148">
            <v>127</v>
          </cell>
          <cell r="AI148">
            <v>1.1126736111982609</v>
          </cell>
        </row>
        <row r="149">
          <cell r="AG149" t="str">
            <v>Clarendon Ave &amp; Gordon Ter</v>
          </cell>
          <cell r="AH149">
            <v>127</v>
          </cell>
          <cell r="AI149">
            <v>1.08872685184906</v>
          </cell>
        </row>
        <row r="150">
          <cell r="AG150" t="str">
            <v>Ashland Ave &amp; Lake St</v>
          </cell>
          <cell r="AH150">
            <v>126</v>
          </cell>
          <cell r="AI150">
            <v>1.0613657407811843</v>
          </cell>
        </row>
        <row r="151">
          <cell r="AG151" t="str">
            <v>Southport Ave &amp; Wellington Ave</v>
          </cell>
          <cell r="AH151">
            <v>125</v>
          </cell>
          <cell r="AI151">
            <v>1.1753009258754901</v>
          </cell>
        </row>
        <row r="152">
          <cell r="AG152" t="str">
            <v>Broadway &amp; Sheridan Rd</v>
          </cell>
          <cell r="AH152">
            <v>125</v>
          </cell>
          <cell r="AI152">
            <v>1.109293981535302</v>
          </cell>
        </row>
        <row r="153">
          <cell r="AG153" t="str">
            <v>Lincoln Ave &amp; Roscoe St</v>
          </cell>
          <cell r="AH153">
            <v>124</v>
          </cell>
          <cell r="AI153">
            <v>1.9068171296821674</v>
          </cell>
        </row>
        <row r="154">
          <cell r="AG154" t="str">
            <v>Stockton Dr &amp; Wrightwood Ave</v>
          </cell>
          <cell r="AH154">
            <v>123</v>
          </cell>
          <cell r="AI154">
            <v>1.4033333332990878</v>
          </cell>
        </row>
        <row r="155">
          <cell r="AG155" t="str">
            <v>Sheffield Ave &amp; Webster Ave</v>
          </cell>
          <cell r="AH155">
            <v>122</v>
          </cell>
          <cell r="AI155">
            <v>1.2393518518219935</v>
          </cell>
        </row>
        <row r="156">
          <cell r="AG156" t="str">
            <v>Carpenter St &amp; Huron St</v>
          </cell>
          <cell r="AH156">
            <v>122</v>
          </cell>
          <cell r="AI156">
            <v>0.79457175927382195</v>
          </cell>
        </row>
        <row r="157">
          <cell r="AG157" t="str">
            <v>Sheridan Rd &amp; Montrose Ave</v>
          </cell>
          <cell r="AH157">
            <v>121</v>
          </cell>
          <cell r="AI157">
            <v>1.4802430555428145</v>
          </cell>
        </row>
        <row r="158">
          <cell r="AG158" t="str">
            <v>Lincoln Ave &amp; Diversey Pkwy</v>
          </cell>
          <cell r="AH158">
            <v>121</v>
          </cell>
          <cell r="AI158">
            <v>1.2413194444598048</v>
          </cell>
        </row>
        <row r="159">
          <cell r="AG159" t="str">
            <v>Aberdeen St &amp; Jackson Blvd</v>
          </cell>
          <cell r="AH159">
            <v>121</v>
          </cell>
          <cell r="AI159">
            <v>1.1960879629987176</v>
          </cell>
        </row>
        <row r="160">
          <cell r="AG160" t="str">
            <v>Delano Ct &amp; Roosevelt Rd</v>
          </cell>
          <cell r="AH160">
            <v>121</v>
          </cell>
          <cell r="AI160">
            <v>1.0733333333118935</v>
          </cell>
        </row>
        <row r="161">
          <cell r="AG161" t="str">
            <v>State St &amp; Van Buren St</v>
          </cell>
          <cell r="AH161">
            <v>119</v>
          </cell>
          <cell r="AI161">
            <v>4.2207523148390464</v>
          </cell>
        </row>
        <row r="162">
          <cell r="AG162" t="str">
            <v>Eckhart Park</v>
          </cell>
          <cell r="AH162">
            <v>119</v>
          </cell>
          <cell r="AI162">
            <v>2.0541203703687643</v>
          </cell>
        </row>
        <row r="163">
          <cell r="AG163" t="str">
            <v>Sedgwick St &amp; Huron St</v>
          </cell>
          <cell r="AH163">
            <v>119</v>
          </cell>
          <cell r="AI163">
            <v>1.8813310184996226</v>
          </cell>
        </row>
        <row r="164">
          <cell r="AG164" t="str">
            <v>DuSable Lake Shore Dr &amp; Wellington Ave</v>
          </cell>
          <cell r="AH164">
            <v>118</v>
          </cell>
          <cell r="AI164">
            <v>2.665208333353803</v>
          </cell>
        </row>
        <row r="165">
          <cell r="AG165" t="str">
            <v>Western Ave &amp; Leland Ave</v>
          </cell>
          <cell r="AH165">
            <v>117</v>
          </cell>
          <cell r="AI165">
            <v>2.8233333333409973</v>
          </cell>
        </row>
        <row r="166">
          <cell r="AG166" t="str">
            <v>Clarendon Ave &amp; Junior Ter</v>
          </cell>
          <cell r="AH166">
            <v>116</v>
          </cell>
          <cell r="AI166">
            <v>1.3335879629594274</v>
          </cell>
        </row>
        <row r="167">
          <cell r="AG167" t="str">
            <v>DuSable Lake Shore Dr &amp; Diversey Pkwy</v>
          </cell>
          <cell r="AH167">
            <v>114</v>
          </cell>
          <cell r="AI167">
            <v>1.5490856481628725</v>
          </cell>
        </row>
        <row r="168">
          <cell r="AG168" t="str">
            <v>Damen Ave &amp; Division St</v>
          </cell>
          <cell r="AH168">
            <v>114</v>
          </cell>
          <cell r="AI168">
            <v>0.9936805556062609</v>
          </cell>
        </row>
        <row r="169">
          <cell r="AG169" t="str">
            <v>Larrabee St &amp; Armitage Ave</v>
          </cell>
          <cell r="AH169">
            <v>113</v>
          </cell>
          <cell r="AI169">
            <v>5.7875810184996226</v>
          </cell>
        </row>
        <row r="170">
          <cell r="AG170" t="str">
            <v>Southport Ave &amp; Belmont Ave</v>
          </cell>
          <cell r="AH170">
            <v>113</v>
          </cell>
          <cell r="AI170">
            <v>1.0738310185261071</v>
          </cell>
        </row>
        <row r="171">
          <cell r="AG171" t="str">
            <v>LaSalle St &amp; Washington St</v>
          </cell>
          <cell r="AH171">
            <v>113</v>
          </cell>
          <cell r="AI171">
            <v>1.0478703703774954</v>
          </cell>
        </row>
        <row r="172">
          <cell r="AG172" t="str">
            <v>Mies van der Rohe Way &amp; Chicago Ave</v>
          </cell>
          <cell r="AH172">
            <v>112</v>
          </cell>
          <cell r="AI172">
            <v>1.4630208333255723</v>
          </cell>
        </row>
        <row r="173">
          <cell r="AG173" t="str">
            <v>Logan Blvd &amp; Elston Ave</v>
          </cell>
          <cell r="AH173">
            <v>112</v>
          </cell>
          <cell r="AI173">
            <v>1.1523148148698965</v>
          </cell>
        </row>
        <row r="174">
          <cell r="AG174" t="str">
            <v>Clark St &amp; Berwyn Ave</v>
          </cell>
          <cell r="AH174">
            <v>111</v>
          </cell>
          <cell r="AI174">
            <v>3.2320254629667033</v>
          </cell>
        </row>
        <row r="175">
          <cell r="AG175" t="str">
            <v>Southport Ave &amp; Clybourn Ave</v>
          </cell>
          <cell r="AH175">
            <v>111</v>
          </cell>
          <cell r="AI175">
            <v>2.2378472222699202</v>
          </cell>
        </row>
        <row r="176">
          <cell r="AG176" t="str">
            <v>Damen Ave &amp; Thomas St (Augusta Blvd)</v>
          </cell>
          <cell r="AH176">
            <v>111</v>
          </cell>
          <cell r="AI176">
            <v>0.8671064814334386</v>
          </cell>
        </row>
        <row r="177">
          <cell r="AG177" t="str">
            <v>Wentworth Ave &amp; Cermak Rd</v>
          </cell>
          <cell r="AH177">
            <v>110</v>
          </cell>
          <cell r="AI177">
            <v>1.7777314814957208</v>
          </cell>
        </row>
        <row r="178">
          <cell r="AG178" t="str">
            <v>Loomis St &amp; Lexington St</v>
          </cell>
          <cell r="AH178">
            <v>110</v>
          </cell>
          <cell r="AI178">
            <v>1.1999189814960118</v>
          </cell>
        </row>
        <row r="179">
          <cell r="AG179" t="str">
            <v>Shore Dr &amp; 55th St</v>
          </cell>
          <cell r="AH179">
            <v>109</v>
          </cell>
          <cell r="AI179">
            <v>3.2442708333692281</v>
          </cell>
        </row>
        <row r="180">
          <cell r="AG180" t="str">
            <v>Wells St &amp; Walton St</v>
          </cell>
          <cell r="AH180">
            <v>108</v>
          </cell>
          <cell r="AI180">
            <v>1.1011458333377959</v>
          </cell>
        </row>
        <row r="181">
          <cell r="AG181" t="str">
            <v>Western Ave &amp; Walton St</v>
          </cell>
          <cell r="AH181">
            <v>108</v>
          </cell>
          <cell r="AI181">
            <v>0.88646990738197928</v>
          </cell>
        </row>
        <row r="182">
          <cell r="AG182" t="str">
            <v>Orleans St &amp; Hubbard St</v>
          </cell>
          <cell r="AH182">
            <v>106</v>
          </cell>
          <cell r="AI182">
            <v>1.3782060185840237</v>
          </cell>
        </row>
        <row r="183">
          <cell r="AG183" t="str">
            <v>Milwaukee Ave &amp; Wabansia Ave</v>
          </cell>
          <cell r="AH183">
            <v>105</v>
          </cell>
          <cell r="AI183">
            <v>1.4774652777196025</v>
          </cell>
        </row>
        <row r="184">
          <cell r="AG184" t="str">
            <v>Halsted St &amp; Willow St</v>
          </cell>
          <cell r="AH184">
            <v>105</v>
          </cell>
          <cell r="AI184">
            <v>1.0753819444071269</v>
          </cell>
        </row>
        <row r="185">
          <cell r="AG185" t="str">
            <v>Lincoln Ave &amp; Belmont Ave</v>
          </cell>
          <cell r="AH185">
            <v>105</v>
          </cell>
          <cell r="AI185">
            <v>0.90023148147156462</v>
          </cell>
        </row>
        <row r="186">
          <cell r="AG186" t="str">
            <v>Wacker Dr &amp; Washington St</v>
          </cell>
          <cell r="AH186">
            <v>104</v>
          </cell>
          <cell r="AI186">
            <v>3.2461342592432629</v>
          </cell>
        </row>
        <row r="187">
          <cell r="AG187" t="str">
            <v>Clark St &amp; Leland Ave</v>
          </cell>
          <cell r="AH187">
            <v>104</v>
          </cell>
          <cell r="AI187">
            <v>2.3681365740631009</v>
          </cell>
        </row>
        <row r="188">
          <cell r="AG188" t="str">
            <v>Larrabee St &amp; Oak St</v>
          </cell>
          <cell r="AH188">
            <v>102</v>
          </cell>
          <cell r="AI188">
            <v>1.7201157407471328</v>
          </cell>
        </row>
        <row r="189">
          <cell r="AG189" t="str">
            <v>Damen Ave &amp; Charleston St</v>
          </cell>
          <cell r="AH189">
            <v>102</v>
          </cell>
          <cell r="AI189">
            <v>1.5162847222090932</v>
          </cell>
        </row>
        <row r="190">
          <cell r="AG190" t="str">
            <v>Fairbanks St &amp; Superior St</v>
          </cell>
          <cell r="AH190">
            <v>101</v>
          </cell>
          <cell r="AI190">
            <v>1.98143518523284</v>
          </cell>
        </row>
        <row r="191">
          <cell r="AG191" t="str">
            <v>Wabash Ave &amp; 16th St</v>
          </cell>
          <cell r="AH191">
            <v>101</v>
          </cell>
          <cell r="AI191">
            <v>0.89490740741166519</v>
          </cell>
        </row>
        <row r="192">
          <cell r="AG192" t="str">
            <v>Ellis Ave &amp; 55th St</v>
          </cell>
          <cell r="AH192">
            <v>101</v>
          </cell>
          <cell r="AI192">
            <v>0.83914351853309199</v>
          </cell>
        </row>
        <row r="193">
          <cell r="AG193" t="str">
            <v>Burling St &amp; Diversey Pkwy</v>
          </cell>
          <cell r="AH193">
            <v>100</v>
          </cell>
          <cell r="AI193">
            <v>1.1467245370295132</v>
          </cell>
        </row>
        <row r="194">
          <cell r="AG194" t="str">
            <v>Canal St &amp; Jackson Blvd</v>
          </cell>
          <cell r="AH194">
            <v>99</v>
          </cell>
          <cell r="AI194">
            <v>1.0393287037150003</v>
          </cell>
        </row>
        <row r="195">
          <cell r="AG195" t="str">
            <v>California Ave &amp; North Ave</v>
          </cell>
          <cell r="AH195">
            <v>98</v>
          </cell>
          <cell r="AI195">
            <v>1.9942013888721704</v>
          </cell>
        </row>
        <row r="196">
          <cell r="AG196" t="str">
            <v>Clifton Ave &amp; Armitage Ave</v>
          </cell>
          <cell r="AH196">
            <v>98</v>
          </cell>
          <cell r="AI196">
            <v>0.76326388890447561</v>
          </cell>
        </row>
        <row r="197">
          <cell r="AG197" t="str">
            <v>Racine Ave &amp; Fullerton Ave</v>
          </cell>
          <cell r="AH197">
            <v>97</v>
          </cell>
          <cell r="AI197">
            <v>0.72591435182403075</v>
          </cell>
        </row>
        <row r="198">
          <cell r="AG198" t="str">
            <v>Franklin St &amp; Adams St (Temp)</v>
          </cell>
          <cell r="AH198">
            <v>96</v>
          </cell>
          <cell r="AI198">
            <v>2.403113425913034</v>
          </cell>
        </row>
        <row r="199">
          <cell r="AG199" t="str">
            <v>Ashland Ave &amp; Grace St</v>
          </cell>
          <cell r="AH199">
            <v>96</v>
          </cell>
          <cell r="AI199">
            <v>0.84822916665143566</v>
          </cell>
        </row>
        <row r="200">
          <cell r="AG200" t="str">
            <v>Financial Pl &amp; Ida B Wells Dr</v>
          </cell>
          <cell r="AH200">
            <v>96</v>
          </cell>
          <cell r="AI200">
            <v>0.6881365740991896</v>
          </cell>
        </row>
        <row r="201">
          <cell r="AG201" t="str">
            <v>Walsh Park</v>
          </cell>
          <cell r="AH201">
            <v>94</v>
          </cell>
          <cell r="AI201">
            <v>1.6159953703463543</v>
          </cell>
        </row>
        <row r="202">
          <cell r="AG202" t="str">
            <v>Aberdeen St &amp; Monroe St</v>
          </cell>
          <cell r="AH202">
            <v>94</v>
          </cell>
          <cell r="AI202">
            <v>1.3853472222253913</v>
          </cell>
        </row>
        <row r="203">
          <cell r="AG203" t="str">
            <v>Paulina Ave &amp; North Ave</v>
          </cell>
          <cell r="AH203">
            <v>94</v>
          </cell>
          <cell r="AI203">
            <v>0.89956018517841585</v>
          </cell>
        </row>
        <row r="204">
          <cell r="AG204" t="str">
            <v>Noble St &amp; Milwaukee Ave</v>
          </cell>
          <cell r="AH204">
            <v>91</v>
          </cell>
          <cell r="AI204">
            <v>1.0218518518740893</v>
          </cell>
        </row>
        <row r="205">
          <cell r="AG205" t="str">
            <v>Sangamon St &amp; Washington Blvd</v>
          </cell>
          <cell r="AH205">
            <v>91</v>
          </cell>
          <cell r="AI205">
            <v>0.96439814814948477</v>
          </cell>
        </row>
        <row r="206">
          <cell r="AG206" t="str">
            <v>Ada St &amp; Washington Blvd</v>
          </cell>
          <cell r="AH206">
            <v>91</v>
          </cell>
          <cell r="AI206">
            <v>0.88581018519471399</v>
          </cell>
        </row>
        <row r="207">
          <cell r="AG207" t="str">
            <v>State St &amp; Harrison St</v>
          </cell>
          <cell r="AH207">
            <v>90</v>
          </cell>
          <cell r="AI207">
            <v>1.1861921296585933</v>
          </cell>
        </row>
        <row r="208">
          <cell r="AG208" t="str">
            <v>Canal St &amp; Monroe St</v>
          </cell>
          <cell r="AH208">
            <v>90</v>
          </cell>
          <cell r="AI208">
            <v>0.91344907407619758</v>
          </cell>
        </row>
        <row r="209">
          <cell r="AG209" t="str">
            <v>Wabash Ave &amp; Adams St</v>
          </cell>
          <cell r="AH209">
            <v>89</v>
          </cell>
          <cell r="AI209">
            <v>1.3552430555282626</v>
          </cell>
        </row>
        <row r="210">
          <cell r="AG210" t="str">
            <v>Halsted St &amp; Maxwell St</v>
          </cell>
          <cell r="AH210">
            <v>89</v>
          </cell>
          <cell r="AI210">
            <v>1.2906597221808624</v>
          </cell>
        </row>
        <row r="211">
          <cell r="AG211" t="str">
            <v>Southport Ave &amp; Irving Park Rd</v>
          </cell>
          <cell r="AH211">
            <v>89</v>
          </cell>
          <cell r="AI211">
            <v>0.9399189815230784</v>
          </cell>
        </row>
        <row r="212">
          <cell r="AG212" t="str">
            <v>Greenview Ave &amp; Diversey Pkwy</v>
          </cell>
          <cell r="AH212">
            <v>89</v>
          </cell>
          <cell r="AI212">
            <v>0.84677083331189351</v>
          </cell>
        </row>
        <row r="213">
          <cell r="AG213" t="str">
            <v>Cornell Ave &amp; Hyde Park Blvd</v>
          </cell>
          <cell r="AH213">
            <v>88</v>
          </cell>
          <cell r="AI213">
            <v>1.5286574074052623</v>
          </cell>
        </row>
        <row r="214">
          <cell r="AG214" t="str">
            <v>Ogden Ave &amp; Race Ave</v>
          </cell>
          <cell r="AH214">
            <v>88</v>
          </cell>
          <cell r="AI214">
            <v>0.70062499999039574</v>
          </cell>
        </row>
        <row r="215">
          <cell r="AG215" t="str">
            <v>Leavitt St &amp; North Ave</v>
          </cell>
          <cell r="AH215">
            <v>88</v>
          </cell>
          <cell r="AI215">
            <v>0.67833333332237089</v>
          </cell>
        </row>
        <row r="216">
          <cell r="AG216" t="str">
            <v>Racine Ave &amp; 18th St</v>
          </cell>
          <cell r="AH216">
            <v>87</v>
          </cell>
          <cell r="AI216">
            <v>0.86563657407532446</v>
          </cell>
        </row>
        <row r="217">
          <cell r="AG217" t="str">
            <v>Loomis St &amp; Jackson Blvd</v>
          </cell>
          <cell r="AH217">
            <v>87</v>
          </cell>
          <cell r="AI217">
            <v>0.81153935181646375</v>
          </cell>
        </row>
        <row r="218">
          <cell r="AG218" t="str">
            <v>Broadway &amp; Berwyn Ave</v>
          </cell>
          <cell r="AH218">
            <v>86</v>
          </cell>
          <cell r="AI218">
            <v>1.0011574073942029</v>
          </cell>
        </row>
        <row r="219">
          <cell r="AG219" t="str">
            <v>Ashland Ave &amp; Grand Ave</v>
          </cell>
          <cell r="AH219">
            <v>86</v>
          </cell>
          <cell r="AI219">
            <v>0.9082407407622668</v>
          </cell>
        </row>
        <row r="220">
          <cell r="AG220" t="str">
            <v>Campbell Ave &amp; North Ave</v>
          </cell>
          <cell r="AH220">
            <v>86</v>
          </cell>
          <cell r="AI220">
            <v>0.76084490735956933</v>
          </cell>
        </row>
        <row r="221">
          <cell r="AG221" t="str">
            <v>Paulina St &amp; 18th St</v>
          </cell>
          <cell r="AH221">
            <v>85</v>
          </cell>
          <cell r="AI221">
            <v>0.88226851847139187</v>
          </cell>
        </row>
        <row r="222">
          <cell r="AG222" t="str">
            <v>Ashland Ave &amp; Wrightwood Ave</v>
          </cell>
          <cell r="AH222">
            <v>85</v>
          </cell>
          <cell r="AI222">
            <v>0.71297453705483349</v>
          </cell>
        </row>
        <row r="223">
          <cell r="AG223" t="str">
            <v>Sheffield Ave &amp; Willow St</v>
          </cell>
          <cell r="AH223">
            <v>84</v>
          </cell>
          <cell r="AI223">
            <v>0.70138888882502215</v>
          </cell>
        </row>
        <row r="224">
          <cell r="AG224" t="str">
            <v>Museum of Science and Industry</v>
          </cell>
          <cell r="AH224">
            <v>82</v>
          </cell>
          <cell r="AI224">
            <v>2.101875000014843</v>
          </cell>
        </row>
        <row r="225">
          <cell r="AG225" t="str">
            <v>Burnham Harbor</v>
          </cell>
          <cell r="AH225">
            <v>82</v>
          </cell>
          <cell r="AI225">
            <v>1.69607638890011</v>
          </cell>
        </row>
        <row r="226">
          <cell r="AG226" t="str">
            <v>May St &amp; Taylor St</v>
          </cell>
          <cell r="AH226">
            <v>82</v>
          </cell>
          <cell r="AI226">
            <v>0.83648148148495238</v>
          </cell>
        </row>
        <row r="227">
          <cell r="AG227" t="str">
            <v>California Ave &amp; Cortez St</v>
          </cell>
          <cell r="AH227">
            <v>82</v>
          </cell>
          <cell r="AI227">
            <v>0.82381944447115529</v>
          </cell>
        </row>
        <row r="228">
          <cell r="AG228" t="str">
            <v>Humboldt Blvd &amp; Armitage Ave</v>
          </cell>
          <cell r="AH228">
            <v>81</v>
          </cell>
          <cell r="AI228">
            <v>0.70400462960242294</v>
          </cell>
        </row>
        <row r="229">
          <cell r="AG229" t="str">
            <v>Broadway &amp; Thorndale Ave</v>
          </cell>
          <cell r="AH229">
            <v>80</v>
          </cell>
          <cell r="AI229">
            <v>1.7996990740648471</v>
          </cell>
        </row>
        <row r="230">
          <cell r="AG230" t="str">
            <v>Damen Ave &amp; Leland Ave</v>
          </cell>
          <cell r="AH230">
            <v>80</v>
          </cell>
          <cell r="AI230">
            <v>1.7417708333377959</v>
          </cell>
        </row>
        <row r="231">
          <cell r="AG231" t="str">
            <v>Western Ave &amp; Division St</v>
          </cell>
          <cell r="AH231">
            <v>80</v>
          </cell>
          <cell r="AI231">
            <v>1.7044444444618421</v>
          </cell>
        </row>
        <row r="232">
          <cell r="AG232" t="str">
            <v>Clark St &amp; Bryn Mawr Ave</v>
          </cell>
          <cell r="AH232">
            <v>79</v>
          </cell>
          <cell r="AI232">
            <v>1.1465046296507353</v>
          </cell>
        </row>
        <row r="233">
          <cell r="AG233" t="str">
            <v>Canal St &amp; Taylor St</v>
          </cell>
          <cell r="AH233">
            <v>79</v>
          </cell>
          <cell r="AI233">
            <v>0.75624999999854481</v>
          </cell>
        </row>
        <row r="234">
          <cell r="AG234" t="str">
            <v>Clarendon Ave &amp; Leland Ave</v>
          </cell>
          <cell r="AH234">
            <v>79</v>
          </cell>
          <cell r="AI234">
            <v>0.73156250002648449</v>
          </cell>
        </row>
        <row r="235">
          <cell r="AG235" t="str">
            <v>Broadway &amp; Argyle St</v>
          </cell>
          <cell r="AH235">
            <v>77</v>
          </cell>
          <cell r="AI235">
            <v>2.1341087963010068</v>
          </cell>
        </row>
        <row r="236">
          <cell r="AG236" t="str">
            <v>MLK Jr Dr &amp; 29th St</v>
          </cell>
          <cell r="AH236">
            <v>77</v>
          </cell>
          <cell r="AI236">
            <v>1.1953356481535593</v>
          </cell>
        </row>
        <row r="237">
          <cell r="AG237" t="str">
            <v>Broadway &amp; Ridge Ave</v>
          </cell>
          <cell r="AH237">
            <v>77</v>
          </cell>
          <cell r="AI237">
            <v>1.0375000000130967</v>
          </cell>
        </row>
        <row r="238">
          <cell r="AG238" t="str">
            <v>N Green St &amp; W Lake St</v>
          </cell>
          <cell r="AH238">
            <v>77</v>
          </cell>
          <cell r="AI238">
            <v>0.61996527779410826</v>
          </cell>
        </row>
        <row r="239">
          <cell r="AG239" t="str">
            <v>Lake Park Ave &amp; 53rd St</v>
          </cell>
          <cell r="AH239">
            <v>76</v>
          </cell>
          <cell r="AI239">
            <v>2.4385300926151103</v>
          </cell>
        </row>
        <row r="240">
          <cell r="AG240" t="str">
            <v>Ashland Ave &amp; Augusta Blvd</v>
          </cell>
          <cell r="AH240">
            <v>76</v>
          </cell>
          <cell r="AI240">
            <v>0.79763888888555812</v>
          </cell>
        </row>
        <row r="241">
          <cell r="AG241" t="str">
            <v>Leavitt St &amp; Division St</v>
          </cell>
          <cell r="AH241">
            <v>76</v>
          </cell>
          <cell r="AI241">
            <v>0.62887731477530906</v>
          </cell>
        </row>
        <row r="242">
          <cell r="AG242" t="str">
            <v>DuSable Lake Shore Dr &amp; Ohio St</v>
          </cell>
          <cell r="AH242">
            <v>75</v>
          </cell>
          <cell r="AI242">
            <v>1.0047916666590027</v>
          </cell>
        </row>
        <row r="243">
          <cell r="AG243" t="str">
            <v>California Ave &amp; Division St</v>
          </cell>
          <cell r="AH243">
            <v>75</v>
          </cell>
          <cell r="AI243">
            <v>0.82400462964142207</v>
          </cell>
        </row>
        <row r="244">
          <cell r="AG244" t="str">
            <v>Sheridan Rd &amp; Lawrence Ave</v>
          </cell>
          <cell r="AH244">
            <v>74</v>
          </cell>
          <cell r="AI244">
            <v>1.0484837963085738</v>
          </cell>
        </row>
        <row r="245">
          <cell r="AG245" t="str">
            <v>Albany Ave &amp; Bloomingdale Ave</v>
          </cell>
          <cell r="AH245">
            <v>74</v>
          </cell>
          <cell r="AI245">
            <v>0.84734953706356464</v>
          </cell>
        </row>
        <row r="246">
          <cell r="AG246" t="str">
            <v>Seeley Ave &amp; Roscoe St</v>
          </cell>
          <cell r="AH246">
            <v>73</v>
          </cell>
          <cell r="AI246">
            <v>0.78010416665347293</v>
          </cell>
        </row>
        <row r="247">
          <cell r="AG247" t="str">
            <v>Blue Island Ave &amp; 18th St</v>
          </cell>
          <cell r="AH247">
            <v>73</v>
          </cell>
          <cell r="AI247">
            <v>0.73695601848157821</v>
          </cell>
        </row>
        <row r="248">
          <cell r="AG248" t="str">
            <v>Clark St &amp; 9th St (AMLI)</v>
          </cell>
          <cell r="AH248">
            <v>72</v>
          </cell>
          <cell r="AI248">
            <v>1.1244560185077717</v>
          </cell>
        </row>
        <row r="249">
          <cell r="AG249" t="str">
            <v>Michigan Ave &amp; 18th St</v>
          </cell>
          <cell r="AH249">
            <v>72</v>
          </cell>
          <cell r="AI249">
            <v>0.99692129625327652</v>
          </cell>
        </row>
        <row r="250">
          <cell r="AG250" t="str">
            <v>McClurg Ct &amp; Ohio St</v>
          </cell>
          <cell r="AH250">
            <v>71</v>
          </cell>
          <cell r="AI250">
            <v>1.629004629663541</v>
          </cell>
        </row>
        <row r="251">
          <cell r="AG251" t="str">
            <v>900 W Harrison St</v>
          </cell>
          <cell r="AH251">
            <v>71</v>
          </cell>
          <cell r="AI251">
            <v>0.70828703699953621</v>
          </cell>
        </row>
        <row r="252">
          <cell r="AG252" t="str">
            <v>Milwaukee Ave &amp; Rockwell St</v>
          </cell>
          <cell r="AH252">
            <v>71</v>
          </cell>
          <cell r="AI252">
            <v>0.63939814810146345</v>
          </cell>
        </row>
        <row r="253">
          <cell r="AG253" t="str">
            <v>Calumet Ave &amp; 18th St</v>
          </cell>
          <cell r="AH253">
            <v>70</v>
          </cell>
          <cell r="AI253">
            <v>2.3158796296847868</v>
          </cell>
        </row>
        <row r="254">
          <cell r="AG254" t="str">
            <v>LaSalle St &amp; Adams St</v>
          </cell>
          <cell r="AH254">
            <v>70</v>
          </cell>
          <cell r="AI254">
            <v>2.1827199074396049</v>
          </cell>
        </row>
        <row r="255">
          <cell r="AG255" t="str">
            <v>Montrose Harbor</v>
          </cell>
          <cell r="AH255">
            <v>70</v>
          </cell>
          <cell r="AI255">
            <v>1.619062500038126</v>
          </cell>
        </row>
        <row r="256">
          <cell r="AG256" t="str">
            <v>Broadway &amp; Granville Ave</v>
          </cell>
          <cell r="AH256">
            <v>70</v>
          </cell>
          <cell r="AI256">
            <v>1.2029745370091405</v>
          </cell>
        </row>
        <row r="257">
          <cell r="AG257" t="str">
            <v>Clark St &amp; Montrose Ave</v>
          </cell>
          <cell r="AH257">
            <v>70</v>
          </cell>
          <cell r="AI257">
            <v>0.78340277774259448</v>
          </cell>
        </row>
        <row r="258">
          <cell r="AG258" t="str">
            <v>Lakefront Trail &amp; Bryn Mawr Ave</v>
          </cell>
          <cell r="AH258">
            <v>69</v>
          </cell>
          <cell r="AI258">
            <v>1.5142592592746951</v>
          </cell>
        </row>
        <row r="259">
          <cell r="AG259" t="str">
            <v>Leavitt St &amp; Chicago Ave</v>
          </cell>
          <cell r="AH259">
            <v>69</v>
          </cell>
          <cell r="AI259">
            <v>0.747418981482042</v>
          </cell>
        </row>
        <row r="260">
          <cell r="AG260" t="str">
            <v>Rush St &amp; Hubbard St</v>
          </cell>
          <cell r="AH260">
            <v>68</v>
          </cell>
          <cell r="AI260">
            <v>0.97306712962745223</v>
          </cell>
        </row>
        <row r="261">
          <cell r="AG261" t="str">
            <v>Spaulding Ave &amp; Armitage Ave</v>
          </cell>
          <cell r="AH261">
            <v>67</v>
          </cell>
          <cell r="AI261">
            <v>1.7297916666502715</v>
          </cell>
        </row>
        <row r="262">
          <cell r="AG262" t="str">
            <v>Damen Ave &amp; Grand Ave</v>
          </cell>
          <cell r="AH262">
            <v>67</v>
          </cell>
          <cell r="AI262">
            <v>1.4107638888599467</v>
          </cell>
        </row>
        <row r="263">
          <cell r="AG263" t="str">
            <v>Michigan Ave &amp; Ida B Wells Dr</v>
          </cell>
          <cell r="AH263">
            <v>67</v>
          </cell>
          <cell r="AI263">
            <v>1.3284490740843466</v>
          </cell>
        </row>
        <row r="264">
          <cell r="AG264" t="str">
            <v>Racine Ave &amp; Randolph St</v>
          </cell>
          <cell r="AH264">
            <v>67</v>
          </cell>
          <cell r="AI264">
            <v>0.51574074072414078</v>
          </cell>
        </row>
        <row r="265">
          <cell r="AG265" t="str">
            <v>Damen Ave &amp; Foster Ave</v>
          </cell>
          <cell r="AH265">
            <v>66</v>
          </cell>
          <cell r="AI265">
            <v>1.5339004630004638</v>
          </cell>
        </row>
        <row r="266">
          <cell r="AG266" t="str">
            <v>Morgan St &amp; 18th St</v>
          </cell>
          <cell r="AH266">
            <v>65</v>
          </cell>
          <cell r="AI266">
            <v>0.75988425927062053</v>
          </cell>
        </row>
        <row r="267">
          <cell r="AG267" t="str">
            <v>Wood St &amp; Chicago Ave</v>
          </cell>
          <cell r="AH267">
            <v>65</v>
          </cell>
          <cell r="AI267">
            <v>0.57745370371412719</v>
          </cell>
        </row>
        <row r="268">
          <cell r="AG268" t="str">
            <v>Wolcott (Ravenswood) Ave &amp; Montrose Ave</v>
          </cell>
          <cell r="AH268">
            <v>65</v>
          </cell>
          <cell r="AI268">
            <v>0.56765046295913635</v>
          </cell>
        </row>
        <row r="269">
          <cell r="AG269" t="str">
            <v>Damen Ave &amp; Madison St</v>
          </cell>
          <cell r="AH269">
            <v>64</v>
          </cell>
          <cell r="AI269">
            <v>3.7978587963007158</v>
          </cell>
        </row>
        <row r="270">
          <cell r="AG270" t="str">
            <v>Marine Dr &amp; Ainslie St</v>
          </cell>
          <cell r="AH270">
            <v>64</v>
          </cell>
          <cell r="AI270">
            <v>1.9381828703626525</v>
          </cell>
        </row>
        <row r="271">
          <cell r="AG271" t="str">
            <v>Clark St &amp; Ida B Wells Dr</v>
          </cell>
          <cell r="AH271">
            <v>64</v>
          </cell>
          <cell r="AI271">
            <v>0.9009606481413357</v>
          </cell>
        </row>
        <row r="272">
          <cell r="AG272" t="str">
            <v>Ashland Ave &amp; Chicago Ave</v>
          </cell>
          <cell r="AH272">
            <v>64</v>
          </cell>
          <cell r="AI272">
            <v>0.5827777777594747</v>
          </cell>
        </row>
        <row r="273">
          <cell r="AG273" t="str">
            <v>Jefferson St &amp; Monroe St</v>
          </cell>
          <cell r="AH273">
            <v>64</v>
          </cell>
          <cell r="AI273">
            <v>0.54480324076575926</v>
          </cell>
        </row>
        <row r="274">
          <cell r="AG274" t="str">
            <v>Kedzie Ave &amp; Palmer Ct</v>
          </cell>
          <cell r="AH274">
            <v>63</v>
          </cell>
          <cell r="AI274">
            <v>0.90810185187729076</v>
          </cell>
        </row>
        <row r="275">
          <cell r="AG275" t="str">
            <v>California Ave &amp; Altgeld St</v>
          </cell>
          <cell r="AH275">
            <v>63</v>
          </cell>
          <cell r="AI275">
            <v>0.66755787037982373</v>
          </cell>
        </row>
        <row r="276">
          <cell r="AG276" t="str">
            <v>Blackstone Ave &amp; Hyde Park Blvd</v>
          </cell>
          <cell r="AH276">
            <v>62</v>
          </cell>
          <cell r="AI276">
            <v>0.9466782407471328</v>
          </cell>
        </row>
        <row r="277">
          <cell r="AG277" t="str">
            <v>Clybourn Ave &amp; Division St</v>
          </cell>
          <cell r="AH277">
            <v>62</v>
          </cell>
          <cell r="AI277">
            <v>0.59275462965160841</v>
          </cell>
        </row>
        <row r="278">
          <cell r="AG278" t="str">
            <v>Lincoln Ave &amp; Belle Plaine Ave</v>
          </cell>
          <cell r="AH278">
            <v>62</v>
          </cell>
          <cell r="AI278">
            <v>0.51310185185138835</v>
          </cell>
        </row>
        <row r="279">
          <cell r="AG279" t="str">
            <v>Calumet Ave &amp; 21st St</v>
          </cell>
          <cell r="AH279">
            <v>61</v>
          </cell>
          <cell r="AI279">
            <v>1.3761921296099899</v>
          </cell>
        </row>
        <row r="280">
          <cell r="AG280" t="str">
            <v>Sheridan Rd &amp; Noyes St (NU)</v>
          </cell>
          <cell r="AH280">
            <v>61</v>
          </cell>
          <cell r="AI280">
            <v>0.89166666667733807</v>
          </cell>
        </row>
        <row r="281">
          <cell r="AG281" t="str">
            <v>Chicago Ave &amp; Sheridan Rd</v>
          </cell>
          <cell r="AH281">
            <v>61</v>
          </cell>
          <cell r="AI281">
            <v>0.84037037034431705</v>
          </cell>
        </row>
        <row r="282">
          <cell r="AG282" t="str">
            <v>Ashland Ave &amp; Wellington Ave</v>
          </cell>
          <cell r="AH282">
            <v>61</v>
          </cell>
          <cell r="AI282">
            <v>0.48907407408114523</v>
          </cell>
        </row>
        <row r="283">
          <cell r="AG283" t="str">
            <v>Leavitt St &amp; Armitage Ave</v>
          </cell>
          <cell r="AH283">
            <v>61</v>
          </cell>
          <cell r="AI283">
            <v>0.46140046294749482</v>
          </cell>
        </row>
        <row r="284">
          <cell r="AG284" t="str">
            <v>Troy St &amp; North Ave</v>
          </cell>
          <cell r="AH284">
            <v>60</v>
          </cell>
          <cell r="AI284">
            <v>0.55980324072879739</v>
          </cell>
        </row>
        <row r="285">
          <cell r="AG285" t="str">
            <v>Winthrop Ave &amp; Lawrence Ave</v>
          </cell>
          <cell r="AH285">
            <v>58</v>
          </cell>
          <cell r="AI285">
            <v>0.9088657407919527</v>
          </cell>
        </row>
        <row r="286">
          <cell r="AG286" t="str">
            <v>Benson Ave &amp; Church St</v>
          </cell>
          <cell r="AH286">
            <v>58</v>
          </cell>
          <cell r="AI286">
            <v>0.78729166667471873</v>
          </cell>
        </row>
        <row r="287">
          <cell r="AG287" t="str">
            <v>California Ave &amp; Francis Pl (Temp)</v>
          </cell>
          <cell r="AH287">
            <v>58</v>
          </cell>
          <cell r="AI287">
            <v>0.50037037042056909</v>
          </cell>
        </row>
        <row r="288">
          <cell r="AG288" t="str">
            <v>Larrabee St &amp; North Ave</v>
          </cell>
          <cell r="AH288">
            <v>58</v>
          </cell>
          <cell r="AI288">
            <v>0.49459490736626321</v>
          </cell>
        </row>
        <row r="289">
          <cell r="AG289" t="str">
            <v>Stave St &amp; Armitage Ave</v>
          </cell>
          <cell r="AH289">
            <v>58</v>
          </cell>
          <cell r="AI289">
            <v>0.46239583334681811</v>
          </cell>
        </row>
        <row r="290">
          <cell r="AG290" t="str">
            <v>Leavitt St &amp; Belmont Ave</v>
          </cell>
          <cell r="AH290">
            <v>57</v>
          </cell>
          <cell r="AI290">
            <v>1.6839236110681668</v>
          </cell>
        </row>
        <row r="291">
          <cell r="AG291" t="str">
            <v>Paulina St &amp; Flournoy St</v>
          </cell>
          <cell r="AH291">
            <v>57</v>
          </cell>
          <cell r="AI291">
            <v>0.56552083335554926</v>
          </cell>
        </row>
        <row r="292">
          <cell r="AG292" t="str">
            <v>Claremont Ave &amp; Hirsch St</v>
          </cell>
          <cell r="AH292">
            <v>57</v>
          </cell>
          <cell r="AI292">
            <v>0.50380787038739072</v>
          </cell>
        </row>
        <row r="293">
          <cell r="AG293" t="str">
            <v>Racine Ave &amp; Washington Blvd</v>
          </cell>
          <cell r="AH293">
            <v>56</v>
          </cell>
          <cell r="AI293">
            <v>0.66429398148466134</v>
          </cell>
        </row>
        <row r="294">
          <cell r="AG294" t="str">
            <v>Campbell Ave &amp; Fullerton Ave</v>
          </cell>
          <cell r="AH294">
            <v>55</v>
          </cell>
          <cell r="AI294">
            <v>0.5691782407448045</v>
          </cell>
        </row>
        <row r="295">
          <cell r="AG295" t="str">
            <v>Sedgwick St &amp; Schiller St</v>
          </cell>
          <cell r="AH295">
            <v>55</v>
          </cell>
          <cell r="AI295">
            <v>0.47624999998515705</v>
          </cell>
        </row>
        <row r="296">
          <cell r="AG296" t="str">
            <v>Woodlawn Ave &amp; 55th St</v>
          </cell>
          <cell r="AH296">
            <v>54</v>
          </cell>
          <cell r="AI296">
            <v>0.58508101855113637</v>
          </cell>
        </row>
        <row r="297">
          <cell r="AG297" t="str">
            <v>Ashland Ave &amp; Belle Plaine Ave</v>
          </cell>
          <cell r="AH297">
            <v>54</v>
          </cell>
          <cell r="AI297">
            <v>0.42648148149601184</v>
          </cell>
        </row>
        <row r="298">
          <cell r="AG298" t="str">
            <v>Larrabee St &amp; Menomonee St</v>
          </cell>
          <cell r="AH298">
            <v>53</v>
          </cell>
          <cell r="AI298">
            <v>0.53914351851562969</v>
          </cell>
        </row>
        <row r="299">
          <cell r="AG299" t="str">
            <v>Ellis Ave &amp; 53rd St</v>
          </cell>
          <cell r="AH299">
            <v>53</v>
          </cell>
          <cell r="AI299">
            <v>0.41717592588247498</v>
          </cell>
        </row>
        <row r="300">
          <cell r="AG300" t="str">
            <v>Racine Ave &amp; Wrightwood Ave</v>
          </cell>
          <cell r="AH300">
            <v>53</v>
          </cell>
          <cell r="AI300">
            <v>0.40474537036789116</v>
          </cell>
        </row>
        <row r="301">
          <cell r="AG301" t="str">
            <v>Halsted St &amp; Polk St</v>
          </cell>
          <cell r="AH301">
            <v>52</v>
          </cell>
          <cell r="AI301">
            <v>0.79324074071337236</v>
          </cell>
        </row>
        <row r="302">
          <cell r="AG302" t="str">
            <v>Racine Ave &amp; Congress Pkwy</v>
          </cell>
          <cell r="AH302">
            <v>52</v>
          </cell>
          <cell r="AI302">
            <v>0.71971064813260455</v>
          </cell>
        </row>
        <row r="303">
          <cell r="AG303" t="str">
            <v>Emerald Ave &amp; 31st St</v>
          </cell>
          <cell r="AH303">
            <v>52</v>
          </cell>
          <cell r="AI303">
            <v>0.62719907404971309</v>
          </cell>
        </row>
        <row r="304">
          <cell r="AG304" t="str">
            <v>Lincoln Ave &amp; Sunnyside Ave</v>
          </cell>
          <cell r="AH304">
            <v>52</v>
          </cell>
          <cell r="AI304">
            <v>0.62099537035101093</v>
          </cell>
        </row>
        <row r="305">
          <cell r="AG305" t="str">
            <v>Spaulding Ave &amp; Division St</v>
          </cell>
          <cell r="AH305">
            <v>52</v>
          </cell>
          <cell r="AI305">
            <v>0.57122685184731381</v>
          </cell>
        </row>
        <row r="306">
          <cell r="AG306" t="str">
            <v>Elston Ave &amp; Wabansia Ave</v>
          </cell>
          <cell r="AH306">
            <v>52</v>
          </cell>
          <cell r="AI306">
            <v>0.51056712964054896</v>
          </cell>
        </row>
        <row r="307">
          <cell r="AG307" t="str">
            <v>Lincoln Ave &amp; Waveland Ave</v>
          </cell>
          <cell r="AH307">
            <v>52</v>
          </cell>
          <cell r="AI307">
            <v>0.45531250000203727</v>
          </cell>
        </row>
        <row r="308">
          <cell r="AG308" t="str">
            <v>Cannon Dr &amp; Fullerton Ave</v>
          </cell>
          <cell r="AH308">
            <v>51</v>
          </cell>
          <cell r="AI308">
            <v>1.2813194444024703</v>
          </cell>
        </row>
        <row r="309">
          <cell r="AG309" t="str">
            <v>Sheridan Rd &amp; Loyola Ave</v>
          </cell>
          <cell r="AH309">
            <v>50</v>
          </cell>
          <cell r="AI309">
            <v>1.1455208333136397</v>
          </cell>
        </row>
        <row r="310">
          <cell r="AG310" t="str">
            <v>Western Ave &amp; Congress Pkwy</v>
          </cell>
          <cell r="AH310">
            <v>50</v>
          </cell>
          <cell r="AI310">
            <v>0.49349537037778646</v>
          </cell>
        </row>
        <row r="311">
          <cell r="AG311" t="str">
            <v>Damen Ave &amp; Walnut (Lake) St</v>
          </cell>
          <cell r="AH311">
            <v>50</v>
          </cell>
          <cell r="AI311">
            <v>0.31810185182257555</v>
          </cell>
        </row>
        <row r="312">
          <cell r="AG312" t="str">
            <v>Lake Park Ave &amp; 56th St</v>
          </cell>
          <cell r="AH312">
            <v>49</v>
          </cell>
          <cell r="AI312">
            <v>1.0783101851629908</v>
          </cell>
        </row>
        <row r="313">
          <cell r="AG313" t="str">
            <v>Glenwood Ave &amp; Morse Ave</v>
          </cell>
          <cell r="AH313">
            <v>49</v>
          </cell>
          <cell r="AI313">
            <v>0.68443287038826384</v>
          </cell>
        </row>
        <row r="314">
          <cell r="AG314" t="str">
            <v>Wolcott Ave &amp; Polk St</v>
          </cell>
          <cell r="AH314">
            <v>49</v>
          </cell>
          <cell r="AI314">
            <v>0.5119328703804058</v>
          </cell>
        </row>
        <row r="315">
          <cell r="AG315" t="str">
            <v>W Oakdale Ave &amp; N Broadway</v>
          </cell>
          <cell r="AH315">
            <v>49</v>
          </cell>
          <cell r="AI315">
            <v>0.37186342594213784</v>
          </cell>
        </row>
        <row r="316">
          <cell r="AG316" t="str">
            <v>Morgan St &amp; 31st St</v>
          </cell>
          <cell r="AH316">
            <v>48</v>
          </cell>
          <cell r="AI316">
            <v>0.60856481480004732</v>
          </cell>
        </row>
        <row r="317">
          <cell r="AG317" t="str">
            <v>Clark St &amp; Elmdale Ave</v>
          </cell>
          <cell r="AH317">
            <v>48</v>
          </cell>
          <cell r="AI317">
            <v>0.50322916667209938</v>
          </cell>
        </row>
        <row r="318">
          <cell r="AG318" t="str">
            <v>Central Park Ave &amp; Bloomingdale Ave</v>
          </cell>
          <cell r="AH318">
            <v>47</v>
          </cell>
          <cell r="AI318">
            <v>0.75021990740060573</v>
          </cell>
        </row>
        <row r="319">
          <cell r="AG319" t="str">
            <v>Clinton St &amp; Tilden St</v>
          </cell>
          <cell r="AH319">
            <v>47</v>
          </cell>
          <cell r="AI319">
            <v>0.54766203699546168</v>
          </cell>
        </row>
        <row r="320">
          <cell r="AG320" t="str">
            <v>Damen Ave &amp; Clybourn Ave</v>
          </cell>
          <cell r="AH320">
            <v>47</v>
          </cell>
          <cell r="AI320">
            <v>0.49531249998108251</v>
          </cell>
        </row>
        <row r="321">
          <cell r="AG321" t="str">
            <v>Morgan St &amp; Polk St</v>
          </cell>
          <cell r="AH321">
            <v>47</v>
          </cell>
          <cell r="AI321">
            <v>0.4249305555713363</v>
          </cell>
        </row>
        <row r="322">
          <cell r="AG322" t="str">
            <v>Damen Ave &amp; Sunnyside Ave</v>
          </cell>
          <cell r="AH322">
            <v>47</v>
          </cell>
          <cell r="AI322">
            <v>0.3692245370184537</v>
          </cell>
        </row>
        <row r="323">
          <cell r="AG323" t="str">
            <v>Troy St &amp; Elston Ave</v>
          </cell>
          <cell r="AH323">
            <v>46</v>
          </cell>
          <cell r="AI323">
            <v>2.4515856481375522</v>
          </cell>
        </row>
        <row r="324">
          <cell r="AG324" t="str">
            <v>Greenwood Ave &amp; 47th St</v>
          </cell>
          <cell r="AH324">
            <v>46</v>
          </cell>
          <cell r="AI324">
            <v>0.75196759258687962</v>
          </cell>
        </row>
        <row r="325">
          <cell r="AG325" t="str">
            <v>Elizabeth (May) St &amp; Fulton St</v>
          </cell>
          <cell r="AH325">
            <v>46</v>
          </cell>
          <cell r="AI325">
            <v>0.35449074069765629</v>
          </cell>
        </row>
        <row r="326">
          <cell r="AG326" t="str">
            <v>Kimball Ave &amp; Belmont Ave</v>
          </cell>
          <cell r="AH326">
            <v>45</v>
          </cell>
          <cell r="AI326">
            <v>1.4517476851688116</v>
          </cell>
        </row>
        <row r="327">
          <cell r="AG327" t="str">
            <v>Milwaukee Ave &amp; Fullerton Ave</v>
          </cell>
          <cell r="AH327">
            <v>45</v>
          </cell>
          <cell r="AI327">
            <v>0.40452546298911329</v>
          </cell>
        </row>
        <row r="328">
          <cell r="AG328" t="str">
            <v>Talman Ave &amp; Addison St</v>
          </cell>
          <cell r="AH328">
            <v>44</v>
          </cell>
          <cell r="AI328">
            <v>0.53711805556667969</v>
          </cell>
        </row>
        <row r="329">
          <cell r="AG329" t="str">
            <v>Canal St &amp; Harrison St</v>
          </cell>
          <cell r="AH329">
            <v>44</v>
          </cell>
          <cell r="AI329">
            <v>0.42687499997555278</v>
          </cell>
        </row>
        <row r="330">
          <cell r="AG330" t="str">
            <v>Paulina St &amp; Montrose Ave</v>
          </cell>
          <cell r="AH330">
            <v>44</v>
          </cell>
          <cell r="AI330">
            <v>0.37269675924471812</v>
          </cell>
        </row>
        <row r="331">
          <cell r="AG331" t="str">
            <v>Damen Ave &amp; Cullerton St</v>
          </cell>
          <cell r="AH331">
            <v>43</v>
          </cell>
          <cell r="AI331">
            <v>1.6246180555681349</v>
          </cell>
        </row>
        <row r="332">
          <cell r="AG332" t="str">
            <v>Avers Ave &amp; Belmont Ave</v>
          </cell>
          <cell r="AH332">
            <v>42</v>
          </cell>
          <cell r="AI332">
            <v>0.64131944439577637</v>
          </cell>
        </row>
        <row r="333">
          <cell r="AG333" t="str">
            <v>Glenwood Ave &amp; Touhy Ave</v>
          </cell>
          <cell r="AH333">
            <v>42</v>
          </cell>
          <cell r="AI333">
            <v>0.60290509258629754</v>
          </cell>
        </row>
        <row r="334">
          <cell r="AG334" t="str">
            <v>Chicago Ave &amp; Washington St</v>
          </cell>
          <cell r="AH334">
            <v>42</v>
          </cell>
          <cell r="AI334">
            <v>0.40673611112288199</v>
          </cell>
        </row>
        <row r="335">
          <cell r="AG335" t="str">
            <v>Ravenswood Ave &amp; Berteau Ave</v>
          </cell>
          <cell r="AH335">
            <v>42</v>
          </cell>
          <cell r="AI335">
            <v>0.30247685188805917</v>
          </cell>
        </row>
        <row r="336">
          <cell r="AG336" t="str">
            <v>California Ave &amp; Fletcher St</v>
          </cell>
          <cell r="AH336">
            <v>41</v>
          </cell>
          <cell r="AI336">
            <v>0.51829861113219522</v>
          </cell>
        </row>
        <row r="337">
          <cell r="AG337" t="str">
            <v>Ravenswood Ave &amp; Irving Park Rd</v>
          </cell>
          <cell r="AH337">
            <v>41</v>
          </cell>
          <cell r="AI337">
            <v>0.48263888889050577</v>
          </cell>
        </row>
        <row r="338">
          <cell r="AG338" t="str">
            <v>Christiana Ave &amp; Lawrence Ave</v>
          </cell>
          <cell r="AH338">
            <v>41</v>
          </cell>
          <cell r="AI338">
            <v>0.46128472223063</v>
          </cell>
        </row>
        <row r="339">
          <cell r="AG339" t="str">
            <v>Wood St &amp; Augusta Blvd</v>
          </cell>
          <cell r="AH339">
            <v>41</v>
          </cell>
          <cell r="AI339">
            <v>0.42071759257669328</v>
          </cell>
        </row>
        <row r="340">
          <cell r="AG340" t="str">
            <v>Central Park Ave &amp; Elbridge Ave</v>
          </cell>
          <cell r="AH340">
            <v>41</v>
          </cell>
          <cell r="AI340">
            <v>0.41858796296583023</v>
          </cell>
        </row>
        <row r="341">
          <cell r="AG341" t="str">
            <v>Wood St &amp; Hubbard St</v>
          </cell>
          <cell r="AH341">
            <v>41</v>
          </cell>
          <cell r="AI341">
            <v>0.28152777776267612</v>
          </cell>
        </row>
        <row r="342">
          <cell r="AG342" t="str">
            <v>Orleans St &amp; Elm St</v>
          </cell>
          <cell r="AH342">
            <v>40</v>
          </cell>
          <cell r="AI342">
            <v>0.26243055554368766</v>
          </cell>
        </row>
        <row r="343">
          <cell r="AG343" t="str">
            <v>Lincoln Ave &amp; Addison St</v>
          </cell>
          <cell r="AH343">
            <v>39</v>
          </cell>
          <cell r="AI343">
            <v>0.68716435186797753</v>
          </cell>
        </row>
        <row r="344">
          <cell r="AG344" t="str">
            <v>Ashland Ave &amp; Archer Ave</v>
          </cell>
          <cell r="AH344">
            <v>39</v>
          </cell>
          <cell r="AI344">
            <v>0.56728009263315471</v>
          </cell>
        </row>
        <row r="345">
          <cell r="AG345" t="str">
            <v>May St &amp; Cullerton St</v>
          </cell>
          <cell r="AH345">
            <v>39</v>
          </cell>
          <cell r="AI345">
            <v>0.35710648148233304</v>
          </cell>
        </row>
        <row r="346">
          <cell r="AG346" t="str">
            <v>Damen Ave &amp; Wabansia Ave</v>
          </cell>
          <cell r="AH346">
            <v>39</v>
          </cell>
          <cell r="AI346">
            <v>0.28710648144624429</v>
          </cell>
        </row>
        <row r="347">
          <cell r="AG347" t="str">
            <v>State St &amp; 35th St</v>
          </cell>
          <cell r="AH347">
            <v>38</v>
          </cell>
          <cell r="AI347">
            <v>0.38321759257087251</v>
          </cell>
        </row>
        <row r="348">
          <cell r="AG348" t="str">
            <v>Leavitt St &amp; Addison St</v>
          </cell>
          <cell r="AH348">
            <v>38</v>
          </cell>
          <cell r="AI348">
            <v>0.35126157410559244</v>
          </cell>
        </row>
        <row r="349">
          <cell r="AG349" t="str">
            <v>Winchester Ave &amp; Elston Ave</v>
          </cell>
          <cell r="AH349">
            <v>38</v>
          </cell>
          <cell r="AI349">
            <v>0.34245370369899319</v>
          </cell>
        </row>
        <row r="350">
          <cell r="AG350" t="str">
            <v>Damen Ave &amp; Wellington Ave</v>
          </cell>
          <cell r="AH350">
            <v>38</v>
          </cell>
          <cell r="AI350">
            <v>0.33563657409104053</v>
          </cell>
        </row>
        <row r="351">
          <cell r="AG351" t="str">
            <v>Kosciuszko Park</v>
          </cell>
          <cell r="AH351">
            <v>37</v>
          </cell>
          <cell r="AI351">
            <v>1.438576388907677</v>
          </cell>
        </row>
        <row r="352">
          <cell r="AG352" t="str">
            <v>California Ave &amp; Byron St</v>
          </cell>
          <cell r="AH352">
            <v>37</v>
          </cell>
          <cell r="AI352">
            <v>0.44956018519587815</v>
          </cell>
        </row>
        <row r="353">
          <cell r="AG353" t="str">
            <v>Clinton St &amp; 18th St</v>
          </cell>
          <cell r="AH353">
            <v>37</v>
          </cell>
          <cell r="AI353">
            <v>0.34168981481343508</v>
          </cell>
        </row>
        <row r="354">
          <cell r="AG354" t="str">
            <v>N Carpenter St &amp; W Lake St</v>
          </cell>
          <cell r="AH354">
            <v>37</v>
          </cell>
          <cell r="AI354">
            <v>0.24042824073694646</v>
          </cell>
        </row>
        <row r="355">
          <cell r="AG355" t="str">
            <v>Ellis Ave &amp; 58th St</v>
          </cell>
          <cell r="AH355">
            <v>36</v>
          </cell>
          <cell r="AI355">
            <v>2.1509953703789506</v>
          </cell>
        </row>
        <row r="356">
          <cell r="AG356" t="str">
            <v>Clark St &amp; Lunt Ave</v>
          </cell>
          <cell r="AH356">
            <v>36</v>
          </cell>
          <cell r="AI356">
            <v>0.39790509256272344</v>
          </cell>
        </row>
        <row r="357">
          <cell r="AG357" t="str">
            <v>Calumet Ave &amp; 51st St</v>
          </cell>
          <cell r="AH357">
            <v>36</v>
          </cell>
          <cell r="AI357">
            <v>0.32716435185284354</v>
          </cell>
        </row>
        <row r="358">
          <cell r="AG358" t="str">
            <v>Halsted St &amp; Archer Ave</v>
          </cell>
          <cell r="AH358">
            <v>36</v>
          </cell>
          <cell r="AI358">
            <v>0.28295138889370719</v>
          </cell>
        </row>
        <row r="359">
          <cell r="AG359" t="str">
            <v>Sheridan Rd &amp; Columbia Ave</v>
          </cell>
          <cell r="AH359">
            <v>35</v>
          </cell>
          <cell r="AI359">
            <v>1.6359143518493511</v>
          </cell>
        </row>
        <row r="360">
          <cell r="AG360" t="str">
            <v>State St &amp; 95th St</v>
          </cell>
          <cell r="AH360">
            <v>35</v>
          </cell>
          <cell r="AI360">
            <v>0.76042824074829696</v>
          </cell>
        </row>
        <row r="361">
          <cell r="AG361" t="str">
            <v>St. Louis Ave &amp; Fullerton Ave</v>
          </cell>
          <cell r="AH361">
            <v>35</v>
          </cell>
          <cell r="AI361">
            <v>0.41388888887013309</v>
          </cell>
        </row>
        <row r="362">
          <cell r="AG362" t="str">
            <v>Clark St &amp; Columbia Ave</v>
          </cell>
          <cell r="AH362">
            <v>35</v>
          </cell>
          <cell r="AI362">
            <v>0.31313657409191364</v>
          </cell>
        </row>
        <row r="363">
          <cell r="AG363" t="str">
            <v>Central Park Ave &amp; North Ave</v>
          </cell>
          <cell r="AH363">
            <v>34</v>
          </cell>
          <cell r="AI363">
            <v>2.3111458333441988</v>
          </cell>
        </row>
        <row r="364">
          <cell r="AG364" t="str">
            <v>Halsted St &amp; 21st St</v>
          </cell>
          <cell r="AH364">
            <v>34</v>
          </cell>
          <cell r="AI364">
            <v>0.92349537037080154</v>
          </cell>
        </row>
        <row r="365">
          <cell r="AG365" t="str">
            <v>Lake Park Ave &amp; 47th St</v>
          </cell>
          <cell r="AH365">
            <v>34</v>
          </cell>
          <cell r="AI365">
            <v>0.51048611112491926</v>
          </cell>
        </row>
        <row r="366">
          <cell r="AG366" t="str">
            <v>Western Ave &amp; Monroe St</v>
          </cell>
          <cell r="AH366">
            <v>34</v>
          </cell>
          <cell r="AI366">
            <v>0.50888888886402128</v>
          </cell>
        </row>
        <row r="367">
          <cell r="AG367" t="str">
            <v>Washtenaw Ave &amp; Lawrence Ave</v>
          </cell>
          <cell r="AH367">
            <v>34</v>
          </cell>
          <cell r="AI367">
            <v>0.38026620372693287</v>
          </cell>
        </row>
        <row r="368">
          <cell r="AG368" t="str">
            <v>N Sheffield Ave &amp; W Wellington Ave</v>
          </cell>
          <cell r="AH368">
            <v>34</v>
          </cell>
          <cell r="AI368">
            <v>0.21281250000902219</v>
          </cell>
        </row>
        <row r="369">
          <cell r="AG369" t="str">
            <v>Malcolm X College Vaccination Site</v>
          </cell>
          <cell r="AH369">
            <v>33</v>
          </cell>
          <cell r="AI369">
            <v>1.083530092590081</v>
          </cell>
        </row>
        <row r="370">
          <cell r="AG370" t="str">
            <v>Damen Ave &amp; Melrose Ave</v>
          </cell>
          <cell r="AH370">
            <v>33</v>
          </cell>
          <cell r="AI370">
            <v>0.73230324075120734</v>
          </cell>
        </row>
        <row r="371">
          <cell r="AG371" t="str">
            <v>Kedzie Ave &amp; Leland Ave</v>
          </cell>
          <cell r="AH371">
            <v>33</v>
          </cell>
          <cell r="AI371">
            <v>0.31564814815646969</v>
          </cell>
        </row>
        <row r="372">
          <cell r="AG372" t="str">
            <v>Throop St &amp; Taylor St</v>
          </cell>
          <cell r="AH372">
            <v>33</v>
          </cell>
          <cell r="AI372">
            <v>0.26739583333255723</v>
          </cell>
        </row>
        <row r="373">
          <cell r="AG373" t="str">
            <v>Dorchester Ave &amp; 49th St</v>
          </cell>
          <cell r="AH373">
            <v>32</v>
          </cell>
          <cell r="AI373">
            <v>0.52603009256563382</v>
          </cell>
        </row>
        <row r="374">
          <cell r="AG374" t="str">
            <v>Clark St &amp; Schreiber Ave</v>
          </cell>
          <cell r="AH374">
            <v>32</v>
          </cell>
          <cell r="AI374">
            <v>0.35834490737033775</v>
          </cell>
        </row>
        <row r="375">
          <cell r="AG375" t="str">
            <v>Richmond St &amp; Diversey Ave</v>
          </cell>
          <cell r="AH375">
            <v>32</v>
          </cell>
          <cell r="AI375">
            <v>0.34359953702369239</v>
          </cell>
        </row>
        <row r="376">
          <cell r="AG376" t="str">
            <v>Wabash Ave &amp; Cermak Rd</v>
          </cell>
          <cell r="AH376">
            <v>31</v>
          </cell>
          <cell r="AI376">
            <v>0.57590277776762377</v>
          </cell>
        </row>
        <row r="377">
          <cell r="AG377" t="str">
            <v>Western Ave &amp; 21st St</v>
          </cell>
          <cell r="AH377">
            <v>31</v>
          </cell>
          <cell r="AI377">
            <v>0.3878819444362307</v>
          </cell>
        </row>
        <row r="378">
          <cell r="AG378" t="str">
            <v>Cherry Ave &amp; Blackhawk St</v>
          </cell>
          <cell r="AH378">
            <v>31</v>
          </cell>
          <cell r="AI378">
            <v>0.30612268517870689</v>
          </cell>
        </row>
        <row r="379">
          <cell r="AG379" t="str">
            <v>Greenview Ave &amp; Jarvis Ave</v>
          </cell>
          <cell r="AH379">
            <v>31</v>
          </cell>
          <cell r="AI379">
            <v>0.25748842593020527</v>
          </cell>
        </row>
        <row r="380">
          <cell r="AG380" t="str">
            <v>Avondale Ave &amp; Irving Park Rd</v>
          </cell>
          <cell r="AH380">
            <v>31</v>
          </cell>
          <cell r="AI380">
            <v>0.24747685188049218</v>
          </cell>
        </row>
        <row r="381">
          <cell r="AG381" t="str">
            <v>Racine Ave &amp; 15th St</v>
          </cell>
          <cell r="AH381">
            <v>31</v>
          </cell>
          <cell r="AI381">
            <v>0.22510416668228572</v>
          </cell>
        </row>
        <row r="382">
          <cell r="AG382" t="str">
            <v>Halsted St &amp; Roosevelt Rd</v>
          </cell>
          <cell r="AH382">
            <v>30</v>
          </cell>
          <cell r="AI382">
            <v>0.51942129628150724</v>
          </cell>
        </row>
        <row r="383">
          <cell r="AG383" t="str">
            <v>Campbell Ave &amp; Montrose Ave</v>
          </cell>
          <cell r="AH383">
            <v>30</v>
          </cell>
          <cell r="AI383">
            <v>0.47653935185371665</v>
          </cell>
        </row>
        <row r="384">
          <cell r="AG384" t="str">
            <v>Winchester (Ravenswood) Ave &amp; Balmoral Ave</v>
          </cell>
          <cell r="AH384">
            <v>30</v>
          </cell>
          <cell r="AI384">
            <v>0.27733796295797219</v>
          </cell>
        </row>
        <row r="385">
          <cell r="AG385" t="str">
            <v>Harper Ave &amp; 59th St</v>
          </cell>
          <cell r="AH385">
            <v>30</v>
          </cell>
          <cell r="AI385">
            <v>0.26907407408725703</v>
          </cell>
        </row>
        <row r="386">
          <cell r="AG386" t="str">
            <v>Western Ave &amp; Fillmore St</v>
          </cell>
          <cell r="AH386">
            <v>30</v>
          </cell>
          <cell r="AI386">
            <v>0.21532407406630227</v>
          </cell>
        </row>
        <row r="387">
          <cell r="AG387" t="str">
            <v>Hampden Ct &amp; Diversey Ave</v>
          </cell>
          <cell r="AH387">
            <v>30</v>
          </cell>
          <cell r="AI387">
            <v>0.20958333335875068</v>
          </cell>
        </row>
        <row r="388">
          <cell r="AG388" t="str">
            <v>Artesian Ave &amp; Hubbard St</v>
          </cell>
          <cell r="AH388">
            <v>29</v>
          </cell>
          <cell r="AI388">
            <v>1.2462384259342798</v>
          </cell>
        </row>
        <row r="389">
          <cell r="AG389" t="str">
            <v>Wood St &amp; 35th St</v>
          </cell>
          <cell r="AH389">
            <v>29</v>
          </cell>
          <cell r="AI389">
            <v>0.6634837962774327</v>
          </cell>
        </row>
        <row r="390">
          <cell r="AG390" t="str">
            <v>California Ave &amp; 21st St</v>
          </cell>
          <cell r="AH390">
            <v>29</v>
          </cell>
          <cell r="AI390">
            <v>0.46175925924035255</v>
          </cell>
        </row>
        <row r="391">
          <cell r="AG391" t="str">
            <v>State St &amp; 33rd St</v>
          </cell>
          <cell r="AH391">
            <v>29</v>
          </cell>
          <cell r="AI391">
            <v>0.35070601853658445</v>
          </cell>
        </row>
        <row r="392">
          <cell r="AG392" t="str">
            <v>Lakefront Trail &amp; Wilson Ave</v>
          </cell>
          <cell r="AH392">
            <v>28</v>
          </cell>
          <cell r="AI392">
            <v>0.75609953700768529</v>
          </cell>
        </row>
        <row r="393">
          <cell r="AG393" t="str">
            <v>Oakley Ave &amp; Irving Park Rd</v>
          </cell>
          <cell r="AH393">
            <v>28</v>
          </cell>
          <cell r="AI393">
            <v>0.33943287037982373</v>
          </cell>
        </row>
        <row r="394">
          <cell r="AG394" t="str">
            <v>Washtenaw Ave &amp; Ogden Ave</v>
          </cell>
          <cell r="AH394">
            <v>28</v>
          </cell>
          <cell r="AI394">
            <v>0.31457175927789649</v>
          </cell>
        </row>
        <row r="395">
          <cell r="AG395" t="str">
            <v>W Armitage Ave &amp; N Sheffield Ave</v>
          </cell>
          <cell r="AH395">
            <v>28</v>
          </cell>
          <cell r="AI395">
            <v>0.27895833332877373</v>
          </cell>
        </row>
        <row r="396">
          <cell r="AG396" t="str">
            <v>Hoyne Ave &amp; Balmoral Ave</v>
          </cell>
          <cell r="AH396">
            <v>28</v>
          </cell>
          <cell r="AI396">
            <v>0.24567129629576812</v>
          </cell>
        </row>
        <row r="397">
          <cell r="AG397" t="str">
            <v>Wood St &amp; Taylor St (Temp)</v>
          </cell>
          <cell r="AH397">
            <v>28</v>
          </cell>
          <cell r="AI397">
            <v>0.23973379632661818</v>
          </cell>
        </row>
        <row r="398">
          <cell r="AG398" t="str">
            <v>Eastlake Ter &amp; Rogers Ave</v>
          </cell>
          <cell r="AH398">
            <v>27</v>
          </cell>
          <cell r="AI398">
            <v>0.52032407408114523</v>
          </cell>
        </row>
        <row r="399">
          <cell r="AG399" t="str">
            <v>Western Ave &amp; Granville Ave</v>
          </cell>
          <cell r="AH399">
            <v>27</v>
          </cell>
          <cell r="AI399">
            <v>0.49924768519849749</v>
          </cell>
        </row>
        <row r="400">
          <cell r="AG400" t="str">
            <v>Central St Metra</v>
          </cell>
          <cell r="AH400">
            <v>27</v>
          </cell>
          <cell r="AI400">
            <v>0.46155092593835434</v>
          </cell>
        </row>
        <row r="401">
          <cell r="AG401" t="str">
            <v>Warren Park East</v>
          </cell>
          <cell r="AH401">
            <v>27</v>
          </cell>
          <cell r="AI401">
            <v>0.30018518518045312</v>
          </cell>
        </row>
        <row r="402">
          <cell r="AG402" t="str">
            <v>Laflin St &amp; Cullerton St</v>
          </cell>
          <cell r="AH402">
            <v>27</v>
          </cell>
          <cell r="AI402">
            <v>0.29107638890855014</v>
          </cell>
        </row>
        <row r="403">
          <cell r="AG403" t="str">
            <v>Bernard St &amp; Elston Ave</v>
          </cell>
          <cell r="AH403">
            <v>27</v>
          </cell>
          <cell r="AI403">
            <v>0.29004629632254364</v>
          </cell>
        </row>
        <row r="404">
          <cell r="AG404" t="str">
            <v>Halsted St &amp; North Branch St</v>
          </cell>
          <cell r="AH404">
            <v>27</v>
          </cell>
          <cell r="AI404">
            <v>0.25509259257523809</v>
          </cell>
        </row>
        <row r="405">
          <cell r="AG405" t="str">
            <v>Southport Ave &amp; Clark St</v>
          </cell>
          <cell r="AH405">
            <v>27</v>
          </cell>
          <cell r="AI405">
            <v>0.24839120368415024</v>
          </cell>
        </row>
        <row r="406">
          <cell r="AG406" t="str">
            <v>Western Ave &amp; 111th St</v>
          </cell>
          <cell r="AH406">
            <v>26</v>
          </cell>
          <cell r="AI406">
            <v>1.0336689814721467</v>
          </cell>
        </row>
        <row r="407">
          <cell r="AG407" t="str">
            <v>Elston Ave &amp; Henderson St</v>
          </cell>
          <cell r="AH407">
            <v>26</v>
          </cell>
          <cell r="AI407">
            <v>0.44975694442837266</v>
          </cell>
        </row>
        <row r="408">
          <cell r="AG408" t="str">
            <v>Leavitt St &amp; Lawrence Ave</v>
          </cell>
          <cell r="AH408">
            <v>26</v>
          </cell>
          <cell r="AI408">
            <v>0.41096064814337296</v>
          </cell>
        </row>
        <row r="409">
          <cell r="AG409" t="str">
            <v>Western Ave &amp; Roscoe St</v>
          </cell>
          <cell r="AH409">
            <v>26</v>
          </cell>
          <cell r="AI409">
            <v>0.34633101849613013</v>
          </cell>
        </row>
        <row r="410">
          <cell r="AG410" t="str">
            <v>Keystone Ave &amp; Montrose Ave</v>
          </cell>
          <cell r="AH410">
            <v>26</v>
          </cell>
          <cell r="AI410">
            <v>0.29853009259386454</v>
          </cell>
        </row>
        <row r="411">
          <cell r="AG411" t="str">
            <v>University Library (NU)</v>
          </cell>
          <cell r="AH411">
            <v>26</v>
          </cell>
          <cell r="AI411">
            <v>0.28048611111444188</v>
          </cell>
        </row>
        <row r="412">
          <cell r="AG412" t="str">
            <v>Rockwell St &amp; Fletcher St</v>
          </cell>
          <cell r="AH412">
            <v>26</v>
          </cell>
          <cell r="AI412">
            <v>0.26340277779672761</v>
          </cell>
        </row>
        <row r="413">
          <cell r="AG413" t="str">
            <v>Ashland Ave &amp; 13th St</v>
          </cell>
          <cell r="AH413">
            <v>26</v>
          </cell>
          <cell r="AI413">
            <v>0.26060185184178408</v>
          </cell>
        </row>
        <row r="414">
          <cell r="AG414" t="str">
            <v>Calumet Ave &amp; 33rd St</v>
          </cell>
          <cell r="AH414">
            <v>26</v>
          </cell>
          <cell r="AI414">
            <v>0.23081018518132623</v>
          </cell>
        </row>
        <row r="415">
          <cell r="AG415" t="str">
            <v>Rockwell St &amp; Eastwood Ave</v>
          </cell>
          <cell r="AH415">
            <v>25</v>
          </cell>
          <cell r="AI415">
            <v>0.54241898149484769</v>
          </cell>
        </row>
        <row r="416">
          <cell r="AG416" t="str">
            <v>Wells St &amp; 19th St</v>
          </cell>
          <cell r="AH416">
            <v>25</v>
          </cell>
          <cell r="AI416">
            <v>0.40605324073840166</v>
          </cell>
        </row>
        <row r="417">
          <cell r="AG417" t="str">
            <v>Francisco Ave &amp; Foster Ave</v>
          </cell>
          <cell r="AH417">
            <v>25</v>
          </cell>
          <cell r="AI417">
            <v>0.33842592593282461</v>
          </cell>
        </row>
        <row r="418">
          <cell r="AG418" t="str">
            <v>Wallace St &amp; 35th St</v>
          </cell>
          <cell r="AH418">
            <v>25</v>
          </cell>
          <cell r="AI418">
            <v>0.21783564813813427</v>
          </cell>
        </row>
        <row r="419">
          <cell r="AG419" t="str">
            <v>Cottage Grove Ave &amp; 63rd St</v>
          </cell>
          <cell r="AH419">
            <v>24</v>
          </cell>
          <cell r="AI419">
            <v>0.34380787036934635</v>
          </cell>
        </row>
        <row r="420">
          <cell r="AG420" t="str">
            <v>Rhodes Ave &amp; 32nd St</v>
          </cell>
          <cell r="AH420">
            <v>24</v>
          </cell>
          <cell r="AI420">
            <v>0.2980439814782585</v>
          </cell>
        </row>
        <row r="421">
          <cell r="AG421" t="str">
            <v>Conservatory Dr &amp; Lake St</v>
          </cell>
          <cell r="AH421">
            <v>24</v>
          </cell>
          <cell r="AI421">
            <v>0.29762731480877846</v>
          </cell>
        </row>
        <row r="422">
          <cell r="AG422" t="str">
            <v>Drake Ave &amp; Addison St</v>
          </cell>
          <cell r="AH422">
            <v>24</v>
          </cell>
          <cell r="AI422">
            <v>0.22620370370714227</v>
          </cell>
        </row>
        <row r="423">
          <cell r="AG423" t="str">
            <v>Wentworth Ave &amp; 33rd St</v>
          </cell>
          <cell r="AH423">
            <v>24</v>
          </cell>
          <cell r="AI423">
            <v>0.16223379629809642</v>
          </cell>
        </row>
        <row r="424">
          <cell r="AG424" t="str">
            <v>Central Park Ave &amp; Ogden Ave</v>
          </cell>
          <cell r="AH424">
            <v>23</v>
          </cell>
          <cell r="AI424">
            <v>1.1882986111086211</v>
          </cell>
        </row>
        <row r="425">
          <cell r="AG425" t="str">
            <v>Lincoln Ave &amp; Winona St</v>
          </cell>
          <cell r="AH425">
            <v>23</v>
          </cell>
          <cell r="AI425">
            <v>0.29931712960387813</v>
          </cell>
        </row>
        <row r="426">
          <cell r="AG426" t="str">
            <v>Hermitage Ave &amp; Polk St</v>
          </cell>
          <cell r="AH426">
            <v>23</v>
          </cell>
          <cell r="AI426">
            <v>0.25122685186215676</v>
          </cell>
        </row>
        <row r="427">
          <cell r="AG427" t="str">
            <v>Wentworth Ave &amp; 24th St (Temp)</v>
          </cell>
          <cell r="AH427">
            <v>22</v>
          </cell>
          <cell r="AI427">
            <v>1.4031944444577675</v>
          </cell>
        </row>
        <row r="428">
          <cell r="AG428" t="str">
            <v>Warren Park West</v>
          </cell>
          <cell r="AH428">
            <v>22</v>
          </cell>
          <cell r="AI428">
            <v>1.3552083333270275</v>
          </cell>
        </row>
        <row r="429">
          <cell r="AG429" t="str">
            <v>Prairie Ave &amp; Garfield Blvd</v>
          </cell>
          <cell r="AH429">
            <v>22</v>
          </cell>
          <cell r="AI429">
            <v>0.30105324074975215</v>
          </cell>
        </row>
        <row r="430">
          <cell r="AG430" t="str">
            <v>California Ave &amp; Montrose Ave</v>
          </cell>
          <cell r="AH430">
            <v>22</v>
          </cell>
          <cell r="AI430">
            <v>0.28627314817276783</v>
          </cell>
        </row>
        <row r="431">
          <cell r="AG431" t="str">
            <v>Western Ave &amp; Howard St</v>
          </cell>
          <cell r="AH431">
            <v>22</v>
          </cell>
          <cell r="AI431">
            <v>0.26166666667268146</v>
          </cell>
        </row>
        <row r="432">
          <cell r="AG432" t="str">
            <v>Albany Ave &amp; Montrose Ave</v>
          </cell>
          <cell r="AH432">
            <v>22</v>
          </cell>
          <cell r="AI432">
            <v>0.24999999998544808</v>
          </cell>
        </row>
        <row r="433">
          <cell r="AG433" t="str">
            <v>Oakley Ave &amp; Touhy Ave</v>
          </cell>
          <cell r="AH433">
            <v>22</v>
          </cell>
          <cell r="AI433">
            <v>0.24643518518132623</v>
          </cell>
        </row>
        <row r="434">
          <cell r="AG434" t="str">
            <v>Racine Ave &amp; 35th St</v>
          </cell>
          <cell r="AH434">
            <v>22</v>
          </cell>
          <cell r="AI434">
            <v>0.24349537036323454</v>
          </cell>
        </row>
        <row r="435">
          <cell r="AG435" t="str">
            <v>State St &amp; 19th St</v>
          </cell>
          <cell r="AH435">
            <v>22</v>
          </cell>
          <cell r="AI435">
            <v>0.23222222221374977</v>
          </cell>
        </row>
        <row r="436">
          <cell r="AG436" t="str">
            <v>Central Ave &amp; Harrison St</v>
          </cell>
          <cell r="AH436">
            <v>21</v>
          </cell>
          <cell r="AI436">
            <v>3.3737962963059545</v>
          </cell>
        </row>
        <row r="437">
          <cell r="AG437" t="str">
            <v>Dorchester Ave &amp; 63rd St</v>
          </cell>
          <cell r="AH437">
            <v>21</v>
          </cell>
          <cell r="AI437">
            <v>2.2780787037045229</v>
          </cell>
        </row>
        <row r="438">
          <cell r="AG438" t="str">
            <v>Fort Dearborn Dr &amp; 31st St</v>
          </cell>
          <cell r="AH438">
            <v>21</v>
          </cell>
          <cell r="AI438">
            <v>1.1711574073706288</v>
          </cell>
        </row>
        <row r="439">
          <cell r="AG439" t="str">
            <v>Lake Park Ave &amp; 35th St</v>
          </cell>
          <cell r="AH439">
            <v>21</v>
          </cell>
          <cell r="AI439">
            <v>0.84093750000465661</v>
          </cell>
        </row>
        <row r="440">
          <cell r="AG440" t="str">
            <v>Austin Blvd &amp; Lake St</v>
          </cell>
          <cell r="AH440">
            <v>21</v>
          </cell>
          <cell r="AI440">
            <v>0.41975694445864065</v>
          </cell>
        </row>
        <row r="441">
          <cell r="AG441" t="str">
            <v>Indiana Ave &amp; 31st St</v>
          </cell>
          <cell r="AH441">
            <v>21</v>
          </cell>
          <cell r="AI441">
            <v>0.22464120369841112</v>
          </cell>
        </row>
        <row r="442">
          <cell r="AG442" t="str">
            <v>Manor Ave &amp; Leland Ave</v>
          </cell>
          <cell r="AH442">
            <v>21</v>
          </cell>
          <cell r="AI442">
            <v>0.21697916665289085</v>
          </cell>
        </row>
        <row r="443">
          <cell r="AG443" t="str">
            <v>Sawyer Ave &amp; Irving Park Rd</v>
          </cell>
          <cell r="AH443">
            <v>21</v>
          </cell>
          <cell r="AI443">
            <v>0.19337962963618338</v>
          </cell>
        </row>
        <row r="444">
          <cell r="AG444" t="str">
            <v>Halsted St &amp; 35th St</v>
          </cell>
          <cell r="AH444">
            <v>20</v>
          </cell>
          <cell r="AI444">
            <v>1.211354166676756</v>
          </cell>
        </row>
        <row r="445">
          <cell r="AG445" t="str">
            <v>Halsted &amp; 63rd - Kennedy-King Vaccination Site</v>
          </cell>
          <cell r="AH445">
            <v>20</v>
          </cell>
          <cell r="AI445">
            <v>0.35109953704522923</v>
          </cell>
        </row>
        <row r="446">
          <cell r="AG446" t="str">
            <v>Keystone Ave &amp; Fullerton Ave</v>
          </cell>
          <cell r="AH446">
            <v>20</v>
          </cell>
          <cell r="AI446">
            <v>0.26768518519384088</v>
          </cell>
        </row>
        <row r="447">
          <cell r="AG447" t="str">
            <v>Budlong Woods Library</v>
          </cell>
          <cell r="AH447">
            <v>20</v>
          </cell>
          <cell r="AI447">
            <v>0.21978009257145459</v>
          </cell>
        </row>
        <row r="448">
          <cell r="AG448" t="str">
            <v>Lamon Ave &amp; Armitage Ave</v>
          </cell>
          <cell r="AH448">
            <v>20</v>
          </cell>
          <cell r="AI448">
            <v>0.21748842592205619</v>
          </cell>
        </row>
        <row r="449">
          <cell r="AG449" t="str">
            <v>Indiana Ave &amp; 26th St</v>
          </cell>
          <cell r="AH449">
            <v>20</v>
          </cell>
          <cell r="AI449">
            <v>0.18526620372722391</v>
          </cell>
        </row>
        <row r="450">
          <cell r="AG450" t="str">
            <v>Ogden Ave &amp; Congress Pkwy</v>
          </cell>
          <cell r="AH450">
            <v>20</v>
          </cell>
          <cell r="AI450">
            <v>0.17587962965626502</v>
          </cell>
        </row>
        <row r="451">
          <cell r="AG451" t="str">
            <v>Morgan St &amp; Pershing Rd</v>
          </cell>
          <cell r="AH451">
            <v>20</v>
          </cell>
          <cell r="AI451">
            <v>0.16078703702805797</v>
          </cell>
        </row>
        <row r="452">
          <cell r="AG452" t="str">
            <v>Morgan Ave &amp; 14th Pl</v>
          </cell>
          <cell r="AH452">
            <v>20</v>
          </cell>
          <cell r="AI452">
            <v>0.1582986110879574</v>
          </cell>
        </row>
        <row r="453">
          <cell r="AG453" t="str">
            <v>DuSable Museum</v>
          </cell>
          <cell r="AH453">
            <v>20</v>
          </cell>
          <cell r="AI453">
            <v>0.1481018518388737</v>
          </cell>
        </row>
        <row r="454">
          <cell r="AG454" t="str">
            <v>California Ave &amp; Lake St</v>
          </cell>
          <cell r="AH454">
            <v>19</v>
          </cell>
          <cell r="AI454">
            <v>3.2728935184932197</v>
          </cell>
        </row>
        <row r="455">
          <cell r="AG455" t="str">
            <v>Vernon Ave &amp; 79th St</v>
          </cell>
          <cell r="AH455">
            <v>19</v>
          </cell>
          <cell r="AI455">
            <v>2.1588888888945803</v>
          </cell>
        </row>
        <row r="456">
          <cell r="AG456" t="str">
            <v>Paulina St &amp; Howard St</v>
          </cell>
          <cell r="AH456">
            <v>19</v>
          </cell>
          <cell r="AI456">
            <v>0.60706018518249039</v>
          </cell>
        </row>
        <row r="457">
          <cell r="AG457" t="str">
            <v>Monticello Ave &amp; Irving Park Rd</v>
          </cell>
          <cell r="AH457">
            <v>19</v>
          </cell>
          <cell r="AI457">
            <v>0.35181712966732448</v>
          </cell>
        </row>
        <row r="458">
          <cell r="AG458" t="str">
            <v>Pulaski Rd &amp; Eddy St (Temp)</v>
          </cell>
          <cell r="AH458">
            <v>19</v>
          </cell>
          <cell r="AI458">
            <v>0.26019675925635966</v>
          </cell>
        </row>
        <row r="459">
          <cell r="AG459" t="str">
            <v>Ogden Ave &amp; Roosevelt Rd</v>
          </cell>
          <cell r="AH459">
            <v>19</v>
          </cell>
          <cell r="AI459">
            <v>0.18855324071046198</v>
          </cell>
        </row>
        <row r="460">
          <cell r="AG460" t="str">
            <v>Cottage Grove Ave &amp; 47th St</v>
          </cell>
          <cell r="AH460">
            <v>18</v>
          </cell>
          <cell r="AI460">
            <v>0.29203703703387873</v>
          </cell>
        </row>
        <row r="461">
          <cell r="AG461" t="str">
            <v>Clark St &amp; Touhy Ave</v>
          </cell>
          <cell r="AH461">
            <v>18</v>
          </cell>
          <cell r="AI461">
            <v>0.27270833332295297</v>
          </cell>
        </row>
        <row r="462">
          <cell r="AG462" t="str">
            <v>Sheridan Rd &amp; Greenleaf Ave</v>
          </cell>
          <cell r="AH462">
            <v>18</v>
          </cell>
          <cell r="AI462">
            <v>0.26844907409395091</v>
          </cell>
        </row>
        <row r="463">
          <cell r="AG463" t="str">
            <v>Princeton Ave &amp; 47th St</v>
          </cell>
          <cell r="AH463">
            <v>18</v>
          </cell>
          <cell r="AI463">
            <v>0.13474537039292045</v>
          </cell>
        </row>
        <row r="464">
          <cell r="AG464" t="str">
            <v>Shields Ave &amp; 28th Pl</v>
          </cell>
          <cell r="AH464">
            <v>17</v>
          </cell>
          <cell r="AI464">
            <v>0.17939814814599231</v>
          </cell>
        </row>
        <row r="465">
          <cell r="AG465" t="str">
            <v>Wentworth Ave &amp; 63rd St</v>
          </cell>
          <cell r="AH465">
            <v>17</v>
          </cell>
          <cell r="AI465">
            <v>0.16306712962250458</v>
          </cell>
        </row>
        <row r="466">
          <cell r="AG466" t="str">
            <v>Pulaski Rd &amp; 21st St</v>
          </cell>
          <cell r="AH466">
            <v>17</v>
          </cell>
          <cell r="AI466">
            <v>0.15108796294225613</v>
          </cell>
        </row>
        <row r="467">
          <cell r="AG467" t="str">
            <v>Indiana Ave &amp; 40th St</v>
          </cell>
          <cell r="AH467">
            <v>17</v>
          </cell>
          <cell r="AI467">
            <v>0.12284722221374977</v>
          </cell>
        </row>
        <row r="468">
          <cell r="AG468" t="str">
            <v>Cicero Ave &amp; Lake St</v>
          </cell>
          <cell r="AH468">
            <v>16</v>
          </cell>
          <cell r="AI468">
            <v>2.1922106481506489</v>
          </cell>
        </row>
        <row r="469">
          <cell r="AG469" t="str">
            <v>MLK Jr Dr &amp; 47th St</v>
          </cell>
          <cell r="AH469">
            <v>16</v>
          </cell>
          <cell r="AI469">
            <v>1.2073958333348855</v>
          </cell>
        </row>
        <row r="470">
          <cell r="AG470" t="str">
            <v>Stewart Ave &amp; 63rd St</v>
          </cell>
          <cell r="AH470">
            <v>16</v>
          </cell>
          <cell r="AI470">
            <v>1.127581018517958</v>
          </cell>
        </row>
        <row r="471">
          <cell r="AG471" t="str">
            <v>Western Ave &amp; Lunt Ave</v>
          </cell>
          <cell r="AH471">
            <v>16</v>
          </cell>
          <cell r="AI471">
            <v>0.21423611110367347</v>
          </cell>
        </row>
        <row r="472">
          <cell r="AG472" t="str">
            <v>Ridge Blvd &amp; Touhy Ave</v>
          </cell>
          <cell r="AH472">
            <v>16</v>
          </cell>
          <cell r="AI472">
            <v>0.21259259261569241</v>
          </cell>
        </row>
        <row r="473">
          <cell r="AG473" t="str">
            <v>Valli Produce - Evanston Plaza</v>
          </cell>
          <cell r="AH473">
            <v>16</v>
          </cell>
          <cell r="AI473">
            <v>0.18412037036614493</v>
          </cell>
        </row>
        <row r="474">
          <cell r="AG474" t="str">
            <v>Prairie Ave &amp; 43rd St</v>
          </cell>
          <cell r="AH474">
            <v>16</v>
          </cell>
          <cell r="AI474">
            <v>0.12685185186273884</v>
          </cell>
        </row>
        <row r="475">
          <cell r="AG475" t="str">
            <v>Greenwood Ave &amp; 97th St</v>
          </cell>
          <cell r="AH475">
            <v>16</v>
          </cell>
          <cell r="AI475">
            <v>0.12288194442226086</v>
          </cell>
        </row>
        <row r="476">
          <cell r="AG476" t="str">
            <v>Lockwood Ave &amp; Wrightwood Ave</v>
          </cell>
          <cell r="AH476">
            <v>16</v>
          </cell>
          <cell r="AI476">
            <v>0.10509259260288673</v>
          </cell>
        </row>
        <row r="477">
          <cell r="AG477" t="str">
            <v>Evanston Civic Center</v>
          </cell>
          <cell r="AH477">
            <v>15</v>
          </cell>
          <cell r="AI477">
            <v>0.49628472221957054</v>
          </cell>
        </row>
        <row r="478">
          <cell r="AG478" t="str">
            <v>Kedzie Ave &amp; Foster Ave</v>
          </cell>
          <cell r="AH478">
            <v>15</v>
          </cell>
          <cell r="AI478">
            <v>0.38821759258280508</v>
          </cell>
        </row>
        <row r="479">
          <cell r="AG479" t="str">
            <v>Kedzie Ave &amp; Bryn Mawr Ave</v>
          </cell>
          <cell r="AH479">
            <v>15</v>
          </cell>
          <cell r="AI479">
            <v>0.18252314815617865</v>
          </cell>
        </row>
        <row r="480">
          <cell r="AG480" t="str">
            <v>Torrence Ave &amp; 126th Pl</v>
          </cell>
          <cell r="AH480">
            <v>15</v>
          </cell>
          <cell r="AI480">
            <v>0.17833333331509493</v>
          </cell>
        </row>
        <row r="481">
          <cell r="AG481" t="str">
            <v>MLK Jr Dr &amp; Pershing Rd</v>
          </cell>
          <cell r="AH481">
            <v>15</v>
          </cell>
          <cell r="AI481">
            <v>0.16622685184120201</v>
          </cell>
        </row>
        <row r="482">
          <cell r="AG482" t="str">
            <v>2112 W Peterson Ave</v>
          </cell>
          <cell r="AH482">
            <v>15</v>
          </cell>
          <cell r="AI482">
            <v>0.16134259258251404</v>
          </cell>
        </row>
        <row r="483">
          <cell r="AG483" t="str">
            <v>Wentworth Ave &amp; 35th St</v>
          </cell>
          <cell r="AH483">
            <v>15</v>
          </cell>
          <cell r="AI483">
            <v>0.15717592593136942</v>
          </cell>
        </row>
        <row r="484">
          <cell r="AG484" t="str">
            <v>Kostner Ave &amp; Wrightwood Ave</v>
          </cell>
          <cell r="AH484">
            <v>15</v>
          </cell>
          <cell r="AI484">
            <v>0.13239583332324401</v>
          </cell>
        </row>
        <row r="485">
          <cell r="AG485" t="str">
            <v>Sacramento Blvd &amp; Franklin Blvd</v>
          </cell>
          <cell r="AH485">
            <v>14</v>
          </cell>
          <cell r="AI485">
            <v>3.2479282407439314</v>
          </cell>
        </row>
        <row r="486">
          <cell r="AG486" t="str">
            <v>Kedzie Ave &amp; Chicago Ave</v>
          </cell>
          <cell r="AH486">
            <v>14</v>
          </cell>
          <cell r="AI486">
            <v>1.1794791666470701</v>
          </cell>
        </row>
        <row r="487">
          <cell r="AG487" t="str">
            <v>Stony Island Ave &amp; 82nd St</v>
          </cell>
          <cell r="AH487">
            <v>14</v>
          </cell>
          <cell r="AI487">
            <v>1.1528935185124283</v>
          </cell>
        </row>
        <row r="488">
          <cell r="AG488" t="str">
            <v>Kildare Ave &amp; Montrose Ave</v>
          </cell>
          <cell r="AH488">
            <v>14</v>
          </cell>
          <cell r="AI488">
            <v>0.37899305552855367</v>
          </cell>
        </row>
        <row r="489">
          <cell r="AG489" t="str">
            <v>Central St &amp; Girard Ave</v>
          </cell>
          <cell r="AH489">
            <v>14</v>
          </cell>
          <cell r="AI489">
            <v>0.24113425928953802</v>
          </cell>
        </row>
        <row r="490">
          <cell r="AG490" t="str">
            <v>Shields Ave &amp; 31st St</v>
          </cell>
          <cell r="AH490">
            <v>14</v>
          </cell>
          <cell r="AI490">
            <v>0.19708333331800532</v>
          </cell>
        </row>
        <row r="491">
          <cell r="AG491" t="str">
            <v>Knox Ave &amp; Montrose Ave</v>
          </cell>
          <cell r="AH491">
            <v>14</v>
          </cell>
          <cell r="AI491">
            <v>0.15572916666133096</v>
          </cell>
        </row>
        <row r="492">
          <cell r="AG492" t="str">
            <v>Halsted St &amp; 18th St</v>
          </cell>
          <cell r="AH492">
            <v>14</v>
          </cell>
          <cell r="AI492">
            <v>0.13600694444903638</v>
          </cell>
        </row>
        <row r="493">
          <cell r="AG493" t="str">
            <v>Sacramento Blvd &amp; Addison St</v>
          </cell>
          <cell r="AH493">
            <v>14</v>
          </cell>
          <cell r="AI493">
            <v>0.12249999998311978</v>
          </cell>
        </row>
        <row r="494">
          <cell r="AG494" t="str">
            <v>Mulligan Ave &amp; Wellington Ave</v>
          </cell>
          <cell r="AH494">
            <v>14</v>
          </cell>
          <cell r="AI494">
            <v>0.11869212962483289</v>
          </cell>
        </row>
        <row r="495">
          <cell r="AG495" t="str">
            <v>Halsted St &amp; 18th St (Temp)</v>
          </cell>
          <cell r="AH495">
            <v>14</v>
          </cell>
          <cell r="AI495">
            <v>0.11642361111444188</v>
          </cell>
        </row>
        <row r="496">
          <cell r="AG496" t="str">
            <v>Troy St &amp; Grace St</v>
          </cell>
          <cell r="AH496">
            <v>14</v>
          </cell>
          <cell r="AI496">
            <v>8.4062499983701855E-2</v>
          </cell>
        </row>
        <row r="497">
          <cell r="AG497" t="str">
            <v>Millard Ave &amp; 26th St</v>
          </cell>
          <cell r="AH497">
            <v>14</v>
          </cell>
          <cell r="AI497">
            <v>6.7256944450491574E-2</v>
          </cell>
        </row>
        <row r="498">
          <cell r="AG498" t="str">
            <v>Kedzie Ave &amp; Roosevelt Rd</v>
          </cell>
          <cell r="AH498">
            <v>13</v>
          </cell>
          <cell r="AI498">
            <v>2.2181597222224809</v>
          </cell>
        </row>
        <row r="499">
          <cell r="AG499" t="str">
            <v>Princeton Ave &amp; Garfield Blvd</v>
          </cell>
          <cell r="AH499">
            <v>13</v>
          </cell>
          <cell r="AI499">
            <v>1.1564467592470464</v>
          </cell>
        </row>
        <row r="500">
          <cell r="AG500" t="str">
            <v>Western Ave &amp; 104th St</v>
          </cell>
          <cell r="AH500">
            <v>13</v>
          </cell>
          <cell r="AI500">
            <v>0.3012037037187838</v>
          </cell>
        </row>
        <row r="501">
          <cell r="AG501" t="str">
            <v>Cottage Grove Ave &amp; 67th St</v>
          </cell>
          <cell r="AH501">
            <v>13</v>
          </cell>
          <cell r="AI501">
            <v>0.28535879631817807</v>
          </cell>
        </row>
        <row r="502">
          <cell r="AG502" t="str">
            <v>Nordica &amp; Medill</v>
          </cell>
          <cell r="AH502">
            <v>13</v>
          </cell>
          <cell r="AI502">
            <v>0.25232638887246139</v>
          </cell>
        </row>
        <row r="503">
          <cell r="AG503" t="str">
            <v>South Shore Dr &amp; 71st St</v>
          </cell>
          <cell r="AH503">
            <v>13</v>
          </cell>
          <cell r="AI503">
            <v>0.23918981481983792</v>
          </cell>
        </row>
        <row r="504">
          <cell r="AG504" t="str">
            <v>Emerald Ave &amp; 28th St</v>
          </cell>
          <cell r="AH504">
            <v>13</v>
          </cell>
          <cell r="AI504">
            <v>0.17317129630100681</v>
          </cell>
        </row>
        <row r="505">
          <cell r="AG505" t="str">
            <v>Artesian Ave &amp; 55th St</v>
          </cell>
          <cell r="AH505">
            <v>13</v>
          </cell>
          <cell r="AI505">
            <v>0.15850694446271518</v>
          </cell>
        </row>
        <row r="506">
          <cell r="AG506" t="str">
            <v>Eberhart Ave &amp; 61st St</v>
          </cell>
          <cell r="AH506">
            <v>13</v>
          </cell>
          <cell r="AI506">
            <v>0.15020833331800532</v>
          </cell>
        </row>
        <row r="507">
          <cell r="AG507" t="str">
            <v>Racine Ave &amp; 13th St</v>
          </cell>
          <cell r="AH507">
            <v>13</v>
          </cell>
          <cell r="AI507">
            <v>0.14947916667733807</v>
          </cell>
        </row>
        <row r="508">
          <cell r="AG508" t="str">
            <v>Loomis St &amp; Archer Ave</v>
          </cell>
          <cell r="AH508">
            <v>13</v>
          </cell>
          <cell r="AI508">
            <v>0.14210648150037741</v>
          </cell>
        </row>
        <row r="509">
          <cell r="AG509" t="str">
            <v>Elston Ave &amp; George St</v>
          </cell>
          <cell r="AH509">
            <v>13</v>
          </cell>
          <cell r="AI509">
            <v>0.13855324074393138</v>
          </cell>
        </row>
        <row r="510">
          <cell r="AG510" t="str">
            <v>Halsted St &amp; 37th St</v>
          </cell>
          <cell r="AH510">
            <v>13</v>
          </cell>
          <cell r="AI510">
            <v>0.13509259260172257</v>
          </cell>
        </row>
        <row r="511">
          <cell r="AG511" t="str">
            <v>Pulaski Rd &amp; 51st St</v>
          </cell>
          <cell r="AH511">
            <v>13</v>
          </cell>
          <cell r="AI511">
            <v>0.11961805553437443</v>
          </cell>
        </row>
        <row r="512">
          <cell r="AG512" t="str">
            <v>Rockwell St &amp; Cermak Rd</v>
          </cell>
          <cell r="AH512">
            <v>13</v>
          </cell>
          <cell r="AI512">
            <v>0.11891203703999054</v>
          </cell>
        </row>
        <row r="513">
          <cell r="AG513" t="str">
            <v>Western Ave &amp; Gunnison St</v>
          </cell>
          <cell r="AH513">
            <v>13</v>
          </cell>
          <cell r="AI513">
            <v>0.11738425924704643</v>
          </cell>
        </row>
        <row r="514">
          <cell r="AG514" t="str">
            <v>Leavitt St &amp; Archer Ave</v>
          </cell>
          <cell r="AH514">
            <v>13</v>
          </cell>
          <cell r="AI514">
            <v>9.693287037225673E-2</v>
          </cell>
        </row>
        <row r="515">
          <cell r="AG515" t="str">
            <v>Maplewood Ave &amp; Peterson Ave</v>
          </cell>
          <cell r="AH515">
            <v>12</v>
          </cell>
          <cell r="AI515">
            <v>1.3713888889033115</v>
          </cell>
        </row>
        <row r="516">
          <cell r="AG516" t="str">
            <v>Cottage Grove Ave &amp; Oakwood Blvd</v>
          </cell>
          <cell r="AH516">
            <v>12</v>
          </cell>
          <cell r="AI516">
            <v>1.1113310185173759</v>
          </cell>
        </row>
        <row r="517">
          <cell r="AG517" t="str">
            <v>Smith Park</v>
          </cell>
          <cell r="AH517">
            <v>12</v>
          </cell>
          <cell r="AI517">
            <v>0.17483796294982312</v>
          </cell>
        </row>
        <row r="518">
          <cell r="AG518" t="str">
            <v>Fairfield Ave &amp; Roosevelt Rd</v>
          </cell>
          <cell r="AH518">
            <v>12</v>
          </cell>
          <cell r="AI518">
            <v>0.16965277778217569</v>
          </cell>
        </row>
        <row r="519">
          <cell r="AG519" t="str">
            <v>Drake Ave &amp; Montrose Ave</v>
          </cell>
          <cell r="AH519">
            <v>12</v>
          </cell>
          <cell r="AI519">
            <v>0.1577662037088885</v>
          </cell>
        </row>
        <row r="520">
          <cell r="AG520" t="str">
            <v>Prospect Sq &amp; 91st St</v>
          </cell>
          <cell r="AH520">
            <v>12</v>
          </cell>
          <cell r="AI520">
            <v>0.1551157407448045</v>
          </cell>
        </row>
        <row r="521">
          <cell r="AG521" t="str">
            <v>Clinton St &amp; Polk St</v>
          </cell>
          <cell r="AH521">
            <v>12</v>
          </cell>
          <cell r="AI521">
            <v>0.15312500001164153</v>
          </cell>
        </row>
        <row r="522">
          <cell r="AG522" t="str">
            <v>Kenosha &amp; Wellington</v>
          </cell>
          <cell r="AH522">
            <v>12</v>
          </cell>
          <cell r="AI522">
            <v>0.14901620370073942</v>
          </cell>
        </row>
        <row r="523">
          <cell r="AG523" t="str">
            <v>Clark St &amp; Jarvis Ave</v>
          </cell>
          <cell r="AH523">
            <v>12</v>
          </cell>
          <cell r="AI523">
            <v>0.14248842594679445</v>
          </cell>
        </row>
        <row r="524">
          <cell r="AG524" t="str">
            <v>Meade Ave &amp; Addison St</v>
          </cell>
          <cell r="AH524">
            <v>12</v>
          </cell>
          <cell r="AI524">
            <v>0.13028935184411239</v>
          </cell>
        </row>
        <row r="525">
          <cell r="AG525" t="str">
            <v>N Southport Ave &amp; W Newport Ave</v>
          </cell>
          <cell r="AH525">
            <v>12</v>
          </cell>
          <cell r="AI525">
            <v>7.424768519558711E-2</v>
          </cell>
        </row>
        <row r="526">
          <cell r="AG526" t="str">
            <v>Cottage Grove Ave &amp; 78th St</v>
          </cell>
          <cell r="AH526">
            <v>11</v>
          </cell>
          <cell r="AI526">
            <v>0.2357407407471328</v>
          </cell>
        </row>
        <row r="527">
          <cell r="AG527" t="str">
            <v>St. Louis Ave &amp; Balmoral Ave</v>
          </cell>
          <cell r="AH527">
            <v>11</v>
          </cell>
          <cell r="AI527">
            <v>0.19818287035741378</v>
          </cell>
        </row>
        <row r="528">
          <cell r="AG528" t="str">
            <v>Stewart Ave &amp; 83rd St</v>
          </cell>
          <cell r="AH528">
            <v>11</v>
          </cell>
          <cell r="AI528">
            <v>0.16232638889050577</v>
          </cell>
        </row>
        <row r="529">
          <cell r="AG529" t="str">
            <v>Stony Island Ave &amp; 71st St</v>
          </cell>
          <cell r="AH529">
            <v>11</v>
          </cell>
          <cell r="AI529">
            <v>0.15839120370219462</v>
          </cell>
        </row>
        <row r="530">
          <cell r="AG530" t="str">
            <v>Cottage Grove Ave &amp; 71st St</v>
          </cell>
          <cell r="AH530">
            <v>11</v>
          </cell>
          <cell r="AI530">
            <v>0.14650462961435551</v>
          </cell>
        </row>
        <row r="531">
          <cell r="AG531" t="str">
            <v>Bosworth Ave &amp; Howard St</v>
          </cell>
          <cell r="AH531">
            <v>11</v>
          </cell>
          <cell r="AI531">
            <v>0.13222222223703284</v>
          </cell>
        </row>
        <row r="532">
          <cell r="AG532" t="str">
            <v>MLK Jr Dr &amp; 63rd St</v>
          </cell>
          <cell r="AH532">
            <v>11</v>
          </cell>
          <cell r="AI532">
            <v>0.13028935184411239</v>
          </cell>
        </row>
        <row r="533">
          <cell r="AG533" t="str">
            <v>Dodge Ave &amp; Main St</v>
          </cell>
          <cell r="AH533">
            <v>11</v>
          </cell>
          <cell r="AI533">
            <v>0.12714120370219462</v>
          </cell>
        </row>
        <row r="534">
          <cell r="AG534" t="str">
            <v>Kilbourn Ave &amp; Irving Park Rd</v>
          </cell>
          <cell r="AH534">
            <v>11</v>
          </cell>
          <cell r="AI534">
            <v>0.11534722221404081</v>
          </cell>
        </row>
        <row r="535">
          <cell r="AG535" t="str">
            <v>Harlem &amp; Irving Park</v>
          </cell>
          <cell r="AH535">
            <v>11</v>
          </cell>
          <cell r="AI535">
            <v>9.9594907413120382E-2</v>
          </cell>
        </row>
        <row r="536">
          <cell r="AG536" t="str">
            <v>Albany Ave &amp; Belmont Ave</v>
          </cell>
          <cell r="AH536">
            <v>11</v>
          </cell>
          <cell r="AI536">
            <v>8.4780092591245193E-2</v>
          </cell>
        </row>
        <row r="537">
          <cell r="AG537" t="str">
            <v>Narragansett &amp; Wrightwood</v>
          </cell>
          <cell r="AH537">
            <v>11</v>
          </cell>
          <cell r="AI537">
            <v>6.5578703703067731E-2</v>
          </cell>
        </row>
        <row r="538">
          <cell r="AG538" t="str">
            <v>Kedzie Ave &amp; George St</v>
          </cell>
          <cell r="AH538">
            <v>11</v>
          </cell>
          <cell r="AI538">
            <v>6.2175925922929309E-2</v>
          </cell>
        </row>
        <row r="539">
          <cell r="AG539" t="str">
            <v>Tripp Ave &amp; 31st St</v>
          </cell>
          <cell r="AH539">
            <v>11</v>
          </cell>
          <cell r="AI539">
            <v>6.0578703705687076E-2</v>
          </cell>
        </row>
        <row r="540">
          <cell r="AG540" t="str">
            <v>Western Blvd &amp; 48th Pl</v>
          </cell>
          <cell r="AH540">
            <v>10</v>
          </cell>
          <cell r="AI540">
            <v>7.123356481497467</v>
          </cell>
        </row>
        <row r="541">
          <cell r="AG541" t="str">
            <v>Dauphin Ave &amp; 87th St</v>
          </cell>
          <cell r="AH541">
            <v>10</v>
          </cell>
          <cell r="AI541">
            <v>1.0542708333377959</v>
          </cell>
        </row>
        <row r="542">
          <cell r="AG542" t="str">
            <v>Big Marsh Park</v>
          </cell>
          <cell r="AH542">
            <v>10</v>
          </cell>
          <cell r="AI542">
            <v>0.2436574074163218</v>
          </cell>
        </row>
        <row r="543">
          <cell r="AG543" t="str">
            <v>South Shore Dr &amp; 74th St</v>
          </cell>
          <cell r="AH543">
            <v>10</v>
          </cell>
          <cell r="AI543">
            <v>0.16797453702747589</v>
          </cell>
        </row>
        <row r="544">
          <cell r="AG544" t="str">
            <v>Woodlawn Ave &amp; Lake Park Ave</v>
          </cell>
          <cell r="AH544">
            <v>10</v>
          </cell>
          <cell r="AI544">
            <v>0.1443402777731535</v>
          </cell>
        </row>
        <row r="545">
          <cell r="AG545" t="str">
            <v>Cottage Grove Ave &amp; 43rd St</v>
          </cell>
          <cell r="AH545">
            <v>10</v>
          </cell>
          <cell r="AI545">
            <v>0.13188657407590654</v>
          </cell>
        </row>
        <row r="546">
          <cell r="AG546" t="str">
            <v>Elmwood Ave &amp; Austin St</v>
          </cell>
          <cell r="AH546">
            <v>10</v>
          </cell>
          <cell r="AI546">
            <v>0.11657407406892162</v>
          </cell>
        </row>
        <row r="547">
          <cell r="AG547" t="str">
            <v>Loomis St &amp; 89th St</v>
          </cell>
          <cell r="AH547">
            <v>10</v>
          </cell>
          <cell r="AI547">
            <v>0.11060185184760485</v>
          </cell>
        </row>
        <row r="548">
          <cell r="AG548" t="str">
            <v>Stony Island Ave &amp; 75th St</v>
          </cell>
          <cell r="AH548">
            <v>10</v>
          </cell>
          <cell r="AI548">
            <v>0.11042824073228985</v>
          </cell>
        </row>
        <row r="549">
          <cell r="AG549" t="str">
            <v>Cottage Grove Ave &amp; 51st St</v>
          </cell>
          <cell r="AH549">
            <v>10</v>
          </cell>
          <cell r="AI549">
            <v>9.9594907398568466E-2</v>
          </cell>
        </row>
        <row r="550">
          <cell r="AG550" t="str">
            <v>Kedzie Ave &amp; Lake St</v>
          </cell>
          <cell r="AH550">
            <v>10</v>
          </cell>
          <cell r="AI550">
            <v>9.9409722213749774E-2</v>
          </cell>
        </row>
        <row r="551">
          <cell r="AG551" t="str">
            <v>Central Ave &amp; Parker Ave</v>
          </cell>
          <cell r="AH551">
            <v>10</v>
          </cell>
          <cell r="AI551">
            <v>7.8032407400314696E-2</v>
          </cell>
        </row>
        <row r="552">
          <cell r="AG552" t="str">
            <v>Lawndale Ave &amp; 30th St</v>
          </cell>
          <cell r="AH552">
            <v>10</v>
          </cell>
          <cell r="AI552">
            <v>7.6099537021946162E-2</v>
          </cell>
        </row>
        <row r="553">
          <cell r="AG553" t="str">
            <v>Calumet Ave &amp; 35th St</v>
          </cell>
          <cell r="AH553">
            <v>10</v>
          </cell>
          <cell r="AI553">
            <v>5.2233796297514345E-2</v>
          </cell>
        </row>
        <row r="554">
          <cell r="AG554" t="str">
            <v>Central Ave &amp; Lake St</v>
          </cell>
          <cell r="AH554">
            <v>9</v>
          </cell>
          <cell r="AI554">
            <v>21.16517361109436</v>
          </cell>
        </row>
        <row r="555">
          <cell r="AG555" t="str">
            <v>Ashland Ave &amp; McDowell Ave</v>
          </cell>
          <cell r="AH555">
            <v>9</v>
          </cell>
          <cell r="AI555">
            <v>1.1564004629472038</v>
          </cell>
        </row>
        <row r="556">
          <cell r="AG556" t="str">
            <v>Oak Park &amp; Wellington</v>
          </cell>
          <cell r="AH556">
            <v>9</v>
          </cell>
          <cell r="AI556">
            <v>0.20534722222510027</v>
          </cell>
        </row>
        <row r="557">
          <cell r="AG557" t="str">
            <v>Dodge Ave &amp; Mulford St</v>
          </cell>
          <cell r="AH557">
            <v>9</v>
          </cell>
          <cell r="AI557">
            <v>0.17325231480936054</v>
          </cell>
        </row>
        <row r="558">
          <cell r="AG558" t="str">
            <v>Laramie Ave &amp; Kinzie St</v>
          </cell>
          <cell r="AH558">
            <v>9</v>
          </cell>
          <cell r="AI558">
            <v>0.16497685184731381</v>
          </cell>
        </row>
        <row r="559">
          <cell r="AG559" t="str">
            <v>Hamlin Ave &amp; 62nd Pl</v>
          </cell>
          <cell r="AH559">
            <v>9</v>
          </cell>
          <cell r="AI559">
            <v>0.15046296295622597</v>
          </cell>
        </row>
        <row r="560">
          <cell r="AG560" t="str">
            <v>Long &amp; Irving Park</v>
          </cell>
          <cell r="AH560">
            <v>9</v>
          </cell>
          <cell r="AI560">
            <v>0.1468634259144892</v>
          </cell>
        </row>
        <row r="561">
          <cell r="AG561" t="str">
            <v>MLK Jr Dr &amp; 56th St</v>
          </cell>
          <cell r="AH561">
            <v>9</v>
          </cell>
          <cell r="AI561">
            <v>0.10550925925781485</v>
          </cell>
        </row>
        <row r="562">
          <cell r="AG562" t="str">
            <v>May St &amp; 69th St</v>
          </cell>
          <cell r="AH562">
            <v>9</v>
          </cell>
          <cell r="AI562">
            <v>0.10096064815297723</v>
          </cell>
        </row>
        <row r="563">
          <cell r="AG563" t="str">
            <v>Cicero Ave &amp; Grace St</v>
          </cell>
          <cell r="AH563">
            <v>9</v>
          </cell>
          <cell r="AI563">
            <v>8.9872685188311152E-2</v>
          </cell>
        </row>
        <row r="564">
          <cell r="AG564" t="str">
            <v>Perry Ave &amp; 69th St</v>
          </cell>
          <cell r="AH564">
            <v>9</v>
          </cell>
          <cell r="AI564">
            <v>8.9363425933697727E-2</v>
          </cell>
        </row>
        <row r="565">
          <cell r="AG565" t="str">
            <v>Rockwell St &amp; 57th St</v>
          </cell>
          <cell r="AH565">
            <v>9</v>
          </cell>
          <cell r="AI565">
            <v>7.9039351861865725E-2</v>
          </cell>
        </row>
        <row r="566">
          <cell r="AG566" t="str">
            <v>N Paulina St &amp; Lincoln Ave</v>
          </cell>
          <cell r="AH566">
            <v>9</v>
          </cell>
          <cell r="AI566">
            <v>5.8263888888177462E-2</v>
          </cell>
        </row>
        <row r="567">
          <cell r="AG567" t="str">
            <v>Chicago State University</v>
          </cell>
          <cell r="AH567">
            <v>9</v>
          </cell>
          <cell r="AI567">
            <v>5.3009259259852115E-2</v>
          </cell>
        </row>
        <row r="568">
          <cell r="AG568" t="str">
            <v>Ashland Ave &amp; 63rd St</v>
          </cell>
          <cell r="AH568">
            <v>8</v>
          </cell>
          <cell r="AI568">
            <v>1.6164467592607252</v>
          </cell>
        </row>
        <row r="569">
          <cell r="AG569" t="str">
            <v>State St &amp; 79th St</v>
          </cell>
          <cell r="AH569">
            <v>8</v>
          </cell>
          <cell r="AI569">
            <v>1.1097685185086448</v>
          </cell>
        </row>
        <row r="570">
          <cell r="AG570" t="str">
            <v>Milwaukee Ave &amp; Cuyler Ave</v>
          </cell>
          <cell r="AH570">
            <v>8</v>
          </cell>
          <cell r="AI570">
            <v>0.86957175926363561</v>
          </cell>
        </row>
        <row r="571">
          <cell r="AG571" t="str">
            <v>Clyde Ave &amp; 87th St</v>
          </cell>
          <cell r="AH571">
            <v>8</v>
          </cell>
          <cell r="AI571">
            <v>0.19609953702456551</v>
          </cell>
        </row>
        <row r="572">
          <cell r="AG572" t="str">
            <v>Stony Island Ave &amp; 90th St</v>
          </cell>
          <cell r="AH572">
            <v>8</v>
          </cell>
          <cell r="AI572">
            <v>0.16744212962657912</v>
          </cell>
        </row>
        <row r="573">
          <cell r="AG573" t="str">
            <v>Western Ave &amp; Lake St</v>
          </cell>
          <cell r="AH573">
            <v>8</v>
          </cell>
          <cell r="AI573">
            <v>0.14049768519180361</v>
          </cell>
        </row>
        <row r="574">
          <cell r="AG574" t="str">
            <v>Lavergne &amp; Fullerton</v>
          </cell>
          <cell r="AH574">
            <v>8</v>
          </cell>
          <cell r="AI574">
            <v>0.13842592592118308</v>
          </cell>
        </row>
        <row r="575">
          <cell r="AG575" t="str">
            <v>Damen Ave &amp; Coulter St</v>
          </cell>
          <cell r="AH575">
            <v>8</v>
          </cell>
          <cell r="AI575">
            <v>0.13670138887391658</v>
          </cell>
        </row>
        <row r="576">
          <cell r="AG576" t="str">
            <v>Central Ave &amp; Roscoe St</v>
          </cell>
          <cell r="AH576">
            <v>8</v>
          </cell>
          <cell r="AI576">
            <v>0.13096064815908903</v>
          </cell>
        </row>
        <row r="577">
          <cell r="AG577" t="str">
            <v>Wabash Ave &amp; 87th St</v>
          </cell>
          <cell r="AH577">
            <v>8</v>
          </cell>
          <cell r="AI577">
            <v>0.12964120369724697</v>
          </cell>
        </row>
        <row r="578">
          <cell r="AG578" t="str">
            <v>Kedzie Ave &amp; 48th Pl</v>
          </cell>
          <cell r="AH578">
            <v>8</v>
          </cell>
          <cell r="AI578">
            <v>0.12620370369404554</v>
          </cell>
        </row>
        <row r="579">
          <cell r="AG579" t="str">
            <v>Lincoln Ave &amp; Balmoral Ave</v>
          </cell>
          <cell r="AH579">
            <v>8</v>
          </cell>
          <cell r="AI579">
            <v>0.124756944438559</v>
          </cell>
        </row>
        <row r="580">
          <cell r="AG580" t="str">
            <v>Komensky Ave &amp; 31st St</v>
          </cell>
          <cell r="AH580">
            <v>8</v>
          </cell>
          <cell r="AI580">
            <v>0.12055555554979946</v>
          </cell>
        </row>
        <row r="581">
          <cell r="AG581" t="str">
            <v>Halsted St &amp; 47th Pl</v>
          </cell>
          <cell r="AH581">
            <v>8</v>
          </cell>
          <cell r="AI581">
            <v>9.0196759265381843E-2</v>
          </cell>
        </row>
        <row r="582">
          <cell r="AG582" t="str">
            <v>Western Ave &amp; 24th St</v>
          </cell>
          <cell r="AH582">
            <v>8</v>
          </cell>
          <cell r="AI582">
            <v>8.7372685178706888E-2</v>
          </cell>
        </row>
        <row r="583">
          <cell r="AG583" t="str">
            <v>Sacramento Blvd &amp; Fulton Ave</v>
          </cell>
          <cell r="AH583">
            <v>8</v>
          </cell>
          <cell r="AI583">
            <v>8.6770833317132201E-2</v>
          </cell>
        </row>
        <row r="584">
          <cell r="AG584" t="str">
            <v>Narragansett &amp; Irving Park</v>
          </cell>
          <cell r="AH584">
            <v>8</v>
          </cell>
          <cell r="AI584">
            <v>8.4583333336922806E-2</v>
          </cell>
        </row>
        <row r="585">
          <cell r="AG585" t="str">
            <v>Dodge Ave &amp; Church St</v>
          </cell>
          <cell r="AH585">
            <v>8</v>
          </cell>
          <cell r="AI585">
            <v>8.3518518513301387E-2</v>
          </cell>
        </row>
        <row r="586">
          <cell r="AG586" t="str">
            <v>Albany Ave &amp; 26th St</v>
          </cell>
          <cell r="AH586">
            <v>8</v>
          </cell>
          <cell r="AI586">
            <v>8.0011574071249925E-2</v>
          </cell>
        </row>
        <row r="587">
          <cell r="AG587" t="str">
            <v>Meade Ave &amp; Diversey Ave</v>
          </cell>
          <cell r="AH587">
            <v>8</v>
          </cell>
          <cell r="AI587">
            <v>6.8761574075324461E-2</v>
          </cell>
        </row>
        <row r="588">
          <cell r="AG588" t="str">
            <v>Kilpatrick Ave &amp; Parker Ave</v>
          </cell>
          <cell r="AH588">
            <v>8</v>
          </cell>
          <cell r="AI588">
            <v>5.5879629624541849E-2</v>
          </cell>
        </row>
        <row r="589">
          <cell r="AG589" t="str">
            <v>Damen Ave &amp; Pershing Rd</v>
          </cell>
          <cell r="AH589">
            <v>8</v>
          </cell>
          <cell r="AI589">
            <v>5.4456018522614613E-2</v>
          </cell>
        </row>
        <row r="590">
          <cell r="AG590" t="str">
            <v>Stony Island Ave &amp; South Chicago Ave</v>
          </cell>
          <cell r="AH590">
            <v>8</v>
          </cell>
          <cell r="AI590">
            <v>5.1319444450200535E-2</v>
          </cell>
        </row>
        <row r="591">
          <cell r="AG591" t="str">
            <v>Lamon Ave &amp; Belmont Ave</v>
          </cell>
          <cell r="AH591">
            <v>8</v>
          </cell>
          <cell r="AI591">
            <v>4.832175925548654E-2</v>
          </cell>
        </row>
        <row r="592">
          <cell r="AG592" t="str">
            <v>Wolcott Ave &amp; Fargo Ave</v>
          </cell>
          <cell r="AH592">
            <v>8</v>
          </cell>
          <cell r="AI592">
            <v>4.667824075295357E-2</v>
          </cell>
        </row>
        <row r="593">
          <cell r="AG593" t="str">
            <v>Damen Ave &amp; 51st St</v>
          </cell>
          <cell r="AH593">
            <v>8</v>
          </cell>
          <cell r="AI593">
            <v>4.446759259008104E-2</v>
          </cell>
        </row>
        <row r="594">
          <cell r="AG594" t="str">
            <v>Halsted St &amp; 111th St</v>
          </cell>
          <cell r="AH594">
            <v>7</v>
          </cell>
          <cell r="AI594">
            <v>1.1323842592610163</v>
          </cell>
        </row>
        <row r="595">
          <cell r="AG595" t="str">
            <v>Kedzie Ave &amp; 21st St</v>
          </cell>
          <cell r="AH595">
            <v>7</v>
          </cell>
          <cell r="AI595">
            <v>0.21045138888439396</v>
          </cell>
        </row>
        <row r="596">
          <cell r="AG596" t="str">
            <v>Lavergne Ave &amp; 46th St</v>
          </cell>
          <cell r="AH596">
            <v>7</v>
          </cell>
          <cell r="AI596">
            <v>0.15369212964287726</v>
          </cell>
        </row>
        <row r="597">
          <cell r="AG597" t="str">
            <v>Stony Island Ave &amp; 64th St</v>
          </cell>
          <cell r="AH597">
            <v>7</v>
          </cell>
          <cell r="AI597">
            <v>0.1393171296294895</v>
          </cell>
        </row>
        <row r="598">
          <cell r="AG598" t="str">
            <v>State St &amp; Chicago Ave</v>
          </cell>
          <cell r="AH598">
            <v>7</v>
          </cell>
          <cell r="AI598">
            <v>0.11884259259386454</v>
          </cell>
        </row>
        <row r="599">
          <cell r="AG599" t="str">
            <v>State St &amp; Pershing Rd</v>
          </cell>
          <cell r="AH599">
            <v>7</v>
          </cell>
          <cell r="AI599">
            <v>0.11254629630275303</v>
          </cell>
        </row>
        <row r="600">
          <cell r="AG600" t="str">
            <v>Central Park Ave &amp; Douglas Blvd</v>
          </cell>
          <cell r="AH600">
            <v>7</v>
          </cell>
          <cell r="AI600">
            <v>0.10375000000931323</v>
          </cell>
        </row>
        <row r="601">
          <cell r="AG601" t="str">
            <v>Jeffery Blvd &amp; 67th St</v>
          </cell>
          <cell r="AH601">
            <v>7</v>
          </cell>
          <cell r="AI601">
            <v>0.10356481480994262</v>
          </cell>
        </row>
        <row r="602">
          <cell r="AG602" t="str">
            <v>Western Ave &amp; Grace St</v>
          </cell>
          <cell r="AH602">
            <v>7</v>
          </cell>
          <cell r="AI602">
            <v>8.8807870386517607E-2</v>
          </cell>
        </row>
        <row r="603">
          <cell r="AG603" t="str">
            <v>Stony Island Ave &amp; 67th St</v>
          </cell>
          <cell r="AH603">
            <v>7</v>
          </cell>
          <cell r="AI603">
            <v>7.4699074088130146E-2</v>
          </cell>
        </row>
        <row r="604">
          <cell r="AG604" t="str">
            <v>Lavergne Ave &amp; Division St</v>
          </cell>
          <cell r="AH604">
            <v>7</v>
          </cell>
          <cell r="AI604">
            <v>6.9502314829151146E-2</v>
          </cell>
        </row>
        <row r="605">
          <cell r="AG605" t="str">
            <v>St Louis Ave &amp; 59th St</v>
          </cell>
          <cell r="AH605">
            <v>7</v>
          </cell>
          <cell r="AI605">
            <v>6.3738425924384501E-2</v>
          </cell>
        </row>
        <row r="606">
          <cell r="AG606" t="str">
            <v>Ridge Blvd &amp; Howard St</v>
          </cell>
          <cell r="AH606">
            <v>7</v>
          </cell>
          <cell r="AI606">
            <v>6.3136574070085771E-2</v>
          </cell>
        </row>
        <row r="607">
          <cell r="AG607" t="str">
            <v>Kilpatrick Ave &amp; Grand Ave</v>
          </cell>
          <cell r="AH607">
            <v>7</v>
          </cell>
          <cell r="AI607">
            <v>5.4652777776937E-2</v>
          </cell>
        </row>
        <row r="608">
          <cell r="AG608" t="str">
            <v>Lawndale Ave &amp; 111th St</v>
          </cell>
          <cell r="AH608">
            <v>6</v>
          </cell>
          <cell r="AI608">
            <v>2.4888541666659876</v>
          </cell>
        </row>
        <row r="609">
          <cell r="AG609" t="str">
            <v>Vernon Ave &amp; 107th St</v>
          </cell>
          <cell r="AH609">
            <v>6</v>
          </cell>
          <cell r="AI609">
            <v>1.1222337962899473</v>
          </cell>
        </row>
        <row r="610">
          <cell r="AG610" t="str">
            <v>Eberhart Ave &amp; 131st St</v>
          </cell>
          <cell r="AH610">
            <v>6</v>
          </cell>
          <cell r="AI610">
            <v>0.29552083332237089</v>
          </cell>
        </row>
        <row r="611">
          <cell r="AG611" t="str">
            <v>Cornell Dr &amp; Hayes Dr</v>
          </cell>
          <cell r="AH611">
            <v>6</v>
          </cell>
          <cell r="AI611">
            <v>0.15856481481023366</v>
          </cell>
        </row>
        <row r="612">
          <cell r="AG612" t="str">
            <v>Lawler Ave &amp; 50th St</v>
          </cell>
          <cell r="AH612">
            <v>6</v>
          </cell>
          <cell r="AI612">
            <v>0.12854166666511446</v>
          </cell>
        </row>
        <row r="613">
          <cell r="AG613" t="str">
            <v>Calumet Park</v>
          </cell>
          <cell r="AH613">
            <v>6</v>
          </cell>
          <cell r="AI613">
            <v>0.11217592592583969</v>
          </cell>
        </row>
        <row r="614">
          <cell r="AG614" t="str">
            <v>Lincolnwood Dr &amp; Central St</v>
          </cell>
          <cell r="AH614">
            <v>6</v>
          </cell>
          <cell r="AI614">
            <v>7.4826388881774619E-2</v>
          </cell>
        </row>
        <row r="615">
          <cell r="AG615" t="str">
            <v>California Ave &amp; Winona St</v>
          </cell>
          <cell r="AH615">
            <v>6</v>
          </cell>
          <cell r="AI615">
            <v>6.6006944442051463E-2</v>
          </cell>
        </row>
        <row r="616">
          <cell r="AG616" t="str">
            <v>Long Ave &amp; Belden Ave</v>
          </cell>
          <cell r="AH616">
            <v>6</v>
          </cell>
          <cell r="AI616">
            <v>6.4965277786541265E-2</v>
          </cell>
        </row>
        <row r="617">
          <cell r="AG617" t="str">
            <v>Kildare Ave &amp; 47th St</v>
          </cell>
          <cell r="AH617">
            <v>6</v>
          </cell>
          <cell r="AI617">
            <v>5.1655092604050878E-2</v>
          </cell>
        </row>
        <row r="618">
          <cell r="AG618" t="str">
            <v>Western &amp; 28th - Velasquez Institute Vaccination Site</v>
          </cell>
          <cell r="AH618">
            <v>6</v>
          </cell>
          <cell r="AI618">
            <v>4.8333333324990235E-2</v>
          </cell>
        </row>
        <row r="619">
          <cell r="AG619" t="str">
            <v>Archer (Damen) Ave &amp; 37th St</v>
          </cell>
          <cell r="AH619">
            <v>6</v>
          </cell>
          <cell r="AI619">
            <v>3.9490740738983732E-2</v>
          </cell>
        </row>
        <row r="620">
          <cell r="AG620" t="str">
            <v>Kedzie Ave &amp; 57th St</v>
          </cell>
          <cell r="AH620">
            <v>6</v>
          </cell>
          <cell r="AI620">
            <v>3.8796296292275656E-2</v>
          </cell>
        </row>
        <row r="621">
          <cell r="AG621" t="str">
            <v>Pulaski &amp; Ann Lurie Pl</v>
          </cell>
          <cell r="AH621">
            <v>6</v>
          </cell>
          <cell r="AI621">
            <v>3.6168981496302877E-2</v>
          </cell>
        </row>
        <row r="622">
          <cell r="AG622" t="str">
            <v>Orange &amp; Addison</v>
          </cell>
          <cell r="AH622">
            <v>6</v>
          </cell>
          <cell r="AI622">
            <v>3.1006944438559003E-2</v>
          </cell>
        </row>
        <row r="623">
          <cell r="AG623" t="str">
            <v>Ashland Ave &amp; 78th St</v>
          </cell>
          <cell r="AH623">
            <v>5</v>
          </cell>
          <cell r="AI623">
            <v>3.1730324074087548</v>
          </cell>
        </row>
        <row r="624">
          <cell r="AG624" t="str">
            <v>Austin Blvd &amp; Madison St</v>
          </cell>
          <cell r="AH624">
            <v>5</v>
          </cell>
          <cell r="AI624">
            <v>1.1127083333340124</v>
          </cell>
        </row>
        <row r="625">
          <cell r="AG625" t="str">
            <v>Major Taylor Trail &amp; 115th St</v>
          </cell>
          <cell r="AH625">
            <v>5</v>
          </cell>
          <cell r="AI625">
            <v>1.1033101851862739</v>
          </cell>
        </row>
        <row r="626">
          <cell r="AG626" t="str">
            <v>Indiana Ave &amp; 103rd St</v>
          </cell>
          <cell r="AH626">
            <v>5</v>
          </cell>
          <cell r="AI626">
            <v>1.1000231481448282</v>
          </cell>
        </row>
        <row r="627">
          <cell r="AG627" t="str">
            <v>Ashland Ave &amp; 74th St</v>
          </cell>
          <cell r="AH627">
            <v>5</v>
          </cell>
          <cell r="AI627">
            <v>1.0807291666715173</v>
          </cell>
        </row>
        <row r="628">
          <cell r="AG628" t="str">
            <v>Avenue O &amp; 118th St</v>
          </cell>
          <cell r="AH628">
            <v>5</v>
          </cell>
          <cell r="AI628">
            <v>0.13124999999854481</v>
          </cell>
        </row>
        <row r="629">
          <cell r="AG629" t="str">
            <v>Phillips Ave &amp; 79th St</v>
          </cell>
          <cell r="AH629">
            <v>5</v>
          </cell>
          <cell r="AI629">
            <v>9.7627314818964805E-2</v>
          </cell>
        </row>
        <row r="630">
          <cell r="AG630" t="str">
            <v>Damen Ave &amp; 33rd St</v>
          </cell>
          <cell r="AH630">
            <v>5</v>
          </cell>
          <cell r="AI630">
            <v>9.3344907407299615E-2</v>
          </cell>
        </row>
        <row r="631">
          <cell r="AG631" t="str">
            <v>State St &amp; 123rd St</v>
          </cell>
          <cell r="AH631">
            <v>5</v>
          </cell>
          <cell r="AI631">
            <v>7.7187499999126885E-2</v>
          </cell>
        </row>
        <row r="632">
          <cell r="AG632" t="str">
            <v>Narragansett &amp; McLean</v>
          </cell>
          <cell r="AH632">
            <v>5</v>
          </cell>
          <cell r="AI632">
            <v>7.5312500004656613E-2</v>
          </cell>
        </row>
        <row r="633">
          <cell r="AG633" t="str">
            <v>Pulaski Rd &amp; Congress Pkwy</v>
          </cell>
          <cell r="AH633">
            <v>5</v>
          </cell>
          <cell r="AI633">
            <v>7.1087962969613727E-2</v>
          </cell>
        </row>
        <row r="634">
          <cell r="AG634" t="str">
            <v>Cottage Grove Ave &amp; 83rd St</v>
          </cell>
          <cell r="AH634">
            <v>5</v>
          </cell>
          <cell r="AI634">
            <v>7.0821759254613426E-2</v>
          </cell>
        </row>
        <row r="635">
          <cell r="AG635" t="str">
            <v>Mason Ave &amp; Belmont Ave</v>
          </cell>
          <cell r="AH635">
            <v>5</v>
          </cell>
          <cell r="AI635">
            <v>7.0173611115023959E-2</v>
          </cell>
        </row>
        <row r="636">
          <cell r="AG636" t="str">
            <v>Walden Pkwy &amp; 100th St</v>
          </cell>
          <cell r="AH636">
            <v>5</v>
          </cell>
          <cell r="AI636">
            <v>6.7928240743640345E-2</v>
          </cell>
        </row>
        <row r="637">
          <cell r="AG637" t="str">
            <v>Menard Ave &amp; North Ave</v>
          </cell>
          <cell r="AH637">
            <v>5</v>
          </cell>
          <cell r="AI637">
            <v>6.5104166664241347E-2</v>
          </cell>
        </row>
        <row r="638">
          <cell r="AG638" t="str">
            <v>Virginia Ave &amp; Catalpa Ave</v>
          </cell>
          <cell r="AH638">
            <v>5</v>
          </cell>
          <cell r="AI638">
            <v>6.4050925917399582E-2</v>
          </cell>
        </row>
        <row r="639">
          <cell r="AG639" t="str">
            <v>Ashland Ave &amp; Pershing Rd</v>
          </cell>
          <cell r="AH639">
            <v>5</v>
          </cell>
          <cell r="AI639">
            <v>6.1689814814599231E-2</v>
          </cell>
        </row>
        <row r="640">
          <cell r="AG640" t="str">
            <v>Kostner Ave &amp; 63rd St</v>
          </cell>
          <cell r="AH640">
            <v>5</v>
          </cell>
          <cell r="AI640">
            <v>5.8055555542523507E-2</v>
          </cell>
        </row>
        <row r="641">
          <cell r="AG641" t="str">
            <v>Racine Ave &amp; Garfield Blvd</v>
          </cell>
          <cell r="AH641">
            <v>5</v>
          </cell>
          <cell r="AI641">
            <v>5.5219907415448688E-2</v>
          </cell>
        </row>
        <row r="642">
          <cell r="AG642" t="str">
            <v>Narragansett Ave &amp; School St</v>
          </cell>
          <cell r="AH642">
            <v>5</v>
          </cell>
          <cell r="AI642">
            <v>4.9965277779847383E-2</v>
          </cell>
        </row>
        <row r="643">
          <cell r="AG643" t="str">
            <v>Cicero Ave &amp; Quincy St</v>
          </cell>
          <cell r="AH643">
            <v>5</v>
          </cell>
          <cell r="AI643">
            <v>4.484953702922212E-2</v>
          </cell>
        </row>
        <row r="644">
          <cell r="AG644" t="str">
            <v>Western Ave &amp; Ardmore Ave</v>
          </cell>
          <cell r="AH644">
            <v>5</v>
          </cell>
          <cell r="AI644">
            <v>4.3877314827113878E-2</v>
          </cell>
        </row>
        <row r="645">
          <cell r="AG645" t="str">
            <v>Roscoe &amp; Harlem</v>
          </cell>
          <cell r="AH645">
            <v>5</v>
          </cell>
          <cell r="AI645">
            <v>4.337962963472819E-2</v>
          </cell>
        </row>
        <row r="646">
          <cell r="AG646" t="str">
            <v>Komensky Ave &amp; 55th St</v>
          </cell>
          <cell r="AH646">
            <v>5</v>
          </cell>
          <cell r="AI646">
            <v>4.2685185180744156E-2</v>
          </cell>
        </row>
        <row r="647">
          <cell r="AG647" t="str">
            <v>Washtenaw Ave &amp; Peterson Ave</v>
          </cell>
          <cell r="AH647">
            <v>5</v>
          </cell>
          <cell r="AI647">
            <v>4.2210648141917773E-2</v>
          </cell>
        </row>
        <row r="648">
          <cell r="AG648" t="str">
            <v>California Ave &amp; 26th St</v>
          </cell>
          <cell r="AH648">
            <v>5</v>
          </cell>
          <cell r="AI648">
            <v>3.8668981484079268E-2</v>
          </cell>
        </row>
        <row r="649">
          <cell r="AG649" t="str">
            <v>Commercial Ave &amp; 130th St</v>
          </cell>
          <cell r="AH649">
            <v>5</v>
          </cell>
          <cell r="AI649">
            <v>3.7037037043774035E-2</v>
          </cell>
        </row>
        <row r="650">
          <cell r="AG650" t="str">
            <v>Homewood Ave &amp; 115th St</v>
          </cell>
          <cell r="AH650">
            <v>5</v>
          </cell>
          <cell r="AI650">
            <v>3.2592592593573499E-2</v>
          </cell>
        </row>
        <row r="651">
          <cell r="AG651" t="str">
            <v>Sayre &amp; Diversey</v>
          </cell>
          <cell r="AH651">
            <v>5</v>
          </cell>
          <cell r="AI651">
            <v>3.2291666670062114E-2</v>
          </cell>
        </row>
        <row r="652">
          <cell r="AG652" t="str">
            <v>State St &amp; 29th St</v>
          </cell>
          <cell r="AH652">
            <v>5</v>
          </cell>
          <cell r="AI652">
            <v>3.0219907399441581E-2</v>
          </cell>
        </row>
        <row r="653">
          <cell r="AG653" t="str">
            <v>Long Ave &amp; Belmont Ave</v>
          </cell>
          <cell r="AH653">
            <v>5</v>
          </cell>
          <cell r="AI653">
            <v>2.6643518518540077E-2</v>
          </cell>
        </row>
        <row r="654">
          <cell r="AG654" t="str">
            <v>Halsted St &amp; 78th St</v>
          </cell>
          <cell r="AH654">
            <v>4</v>
          </cell>
          <cell r="AI654">
            <v>2.1006134259223472</v>
          </cell>
        </row>
        <row r="655">
          <cell r="AG655" t="str">
            <v>State St &amp; 54th St</v>
          </cell>
          <cell r="AH655">
            <v>4</v>
          </cell>
          <cell r="AI655">
            <v>1.0902199074043892</v>
          </cell>
        </row>
        <row r="656">
          <cell r="AG656" t="str">
            <v>Halsted St &amp; 56th St</v>
          </cell>
          <cell r="AH656">
            <v>4</v>
          </cell>
          <cell r="AI656">
            <v>0.75826388887799112</v>
          </cell>
        </row>
        <row r="657">
          <cell r="AG657" t="str">
            <v>California Ave &amp; 23rd Pl</v>
          </cell>
          <cell r="AH657">
            <v>4</v>
          </cell>
          <cell r="AI657">
            <v>0.38525462964753387</v>
          </cell>
        </row>
        <row r="658">
          <cell r="AG658" t="str">
            <v>Ashland Ave &amp; 66th St</v>
          </cell>
          <cell r="AH658">
            <v>4</v>
          </cell>
          <cell r="AI658">
            <v>0.21152777777024312</v>
          </cell>
        </row>
        <row r="659">
          <cell r="AG659" t="str">
            <v>Francisco Ave &amp; 47th St</v>
          </cell>
          <cell r="AH659">
            <v>4</v>
          </cell>
          <cell r="AI659">
            <v>9.7361111111240461E-2</v>
          </cell>
        </row>
        <row r="660">
          <cell r="AG660" t="str">
            <v>Long Ave &amp; North Ave</v>
          </cell>
          <cell r="AH660">
            <v>4</v>
          </cell>
          <cell r="AI660">
            <v>9.0127314811979886E-2</v>
          </cell>
        </row>
        <row r="661">
          <cell r="AG661" t="str">
            <v>Richmond St &amp; 59th St</v>
          </cell>
          <cell r="AH661">
            <v>4</v>
          </cell>
          <cell r="AI661">
            <v>8.8356481486698613E-2</v>
          </cell>
        </row>
        <row r="662">
          <cell r="AG662" t="str">
            <v>Hoyne Ave &amp; 47th St</v>
          </cell>
          <cell r="AH662">
            <v>4</v>
          </cell>
          <cell r="AI662">
            <v>8.6354166662204079E-2</v>
          </cell>
        </row>
        <row r="663">
          <cell r="AG663" t="str">
            <v>63rd St Beach</v>
          </cell>
          <cell r="AH663">
            <v>4</v>
          </cell>
          <cell r="AI663">
            <v>8.1921296296059154E-2</v>
          </cell>
        </row>
        <row r="664">
          <cell r="AG664" t="str">
            <v>Hoyne Ave &amp; 34th St</v>
          </cell>
          <cell r="AH664">
            <v>4</v>
          </cell>
          <cell r="AI664">
            <v>7.5902777767623775E-2</v>
          </cell>
        </row>
        <row r="665">
          <cell r="AG665" t="str">
            <v>Lincoln Ave &amp; Peterson Ave</v>
          </cell>
          <cell r="AH665">
            <v>4</v>
          </cell>
          <cell r="AI665">
            <v>6.564814814919373E-2</v>
          </cell>
        </row>
        <row r="666">
          <cell r="AG666" t="str">
            <v>Marshfield Ave &amp; 44th St</v>
          </cell>
          <cell r="AH666">
            <v>4</v>
          </cell>
          <cell r="AI666">
            <v>6.4074074078234844E-2</v>
          </cell>
        </row>
        <row r="667">
          <cell r="AG667" t="str">
            <v>Archer Ave &amp; 43rd St</v>
          </cell>
          <cell r="AH667">
            <v>4</v>
          </cell>
          <cell r="AI667">
            <v>6.2650462969031651E-2</v>
          </cell>
        </row>
        <row r="668">
          <cell r="AG668" t="str">
            <v>Eberhart Ave &amp; 91st St</v>
          </cell>
          <cell r="AH668">
            <v>4</v>
          </cell>
          <cell r="AI668">
            <v>5.9699074081436265E-2</v>
          </cell>
        </row>
        <row r="669">
          <cell r="AG669" t="str">
            <v>Bloomingdale Ave &amp; Harlem Ave</v>
          </cell>
          <cell r="AH669">
            <v>4</v>
          </cell>
          <cell r="AI669">
            <v>5.9398148143372964E-2</v>
          </cell>
        </row>
        <row r="670">
          <cell r="AG670" t="str">
            <v>Laramie Ave &amp; Madison St</v>
          </cell>
          <cell r="AH670">
            <v>4</v>
          </cell>
          <cell r="AI670">
            <v>5.2939814813726116E-2</v>
          </cell>
        </row>
        <row r="671">
          <cell r="AG671" t="str">
            <v>Ellis Ave &amp; 83rd St</v>
          </cell>
          <cell r="AH671">
            <v>4</v>
          </cell>
          <cell r="AI671">
            <v>5.2511574074742384E-2</v>
          </cell>
        </row>
        <row r="672">
          <cell r="AG672" t="str">
            <v>Tripp Ave &amp; 65th St</v>
          </cell>
          <cell r="AH672">
            <v>4</v>
          </cell>
          <cell r="AI672">
            <v>4.9606481479713693E-2</v>
          </cell>
        </row>
        <row r="673">
          <cell r="AG673" t="str">
            <v>Greenwood Ave &amp; 91st St</v>
          </cell>
          <cell r="AH673">
            <v>4</v>
          </cell>
          <cell r="AI673">
            <v>4.8576388900983147E-2</v>
          </cell>
        </row>
        <row r="674">
          <cell r="AG674" t="str">
            <v>Augusta Blvd &amp; Laramie Ave</v>
          </cell>
          <cell r="AH674">
            <v>4</v>
          </cell>
          <cell r="AI674">
            <v>4.783564815443242E-2</v>
          </cell>
        </row>
        <row r="675">
          <cell r="AG675" t="str">
            <v>Constance Ave &amp; 95th St</v>
          </cell>
          <cell r="AH675">
            <v>4</v>
          </cell>
          <cell r="AI675">
            <v>4.7418981477676425E-2</v>
          </cell>
        </row>
        <row r="676">
          <cell r="AG676" t="str">
            <v>Austin Blvd &amp; Chicago Ave</v>
          </cell>
          <cell r="AH676">
            <v>4</v>
          </cell>
          <cell r="AI676">
            <v>4.5416666667733807E-2</v>
          </cell>
        </row>
        <row r="677">
          <cell r="AG677" t="str">
            <v>Vincennes Ave &amp; 75th St</v>
          </cell>
          <cell r="AH677">
            <v>4</v>
          </cell>
          <cell r="AI677">
            <v>4.4814814813435078E-2</v>
          </cell>
        </row>
        <row r="678">
          <cell r="AG678" t="str">
            <v>Houston Ave &amp; 92nd St</v>
          </cell>
          <cell r="AH678">
            <v>4</v>
          </cell>
          <cell r="AI678">
            <v>3.9340277769952081E-2</v>
          </cell>
        </row>
        <row r="679">
          <cell r="AG679" t="str">
            <v>Oketo Ave &amp; Addison St</v>
          </cell>
          <cell r="AH679">
            <v>4</v>
          </cell>
          <cell r="AI679">
            <v>3.5798611119389534E-2</v>
          </cell>
        </row>
        <row r="680">
          <cell r="AG680" t="str">
            <v>Kilbourn &amp; Roscoe</v>
          </cell>
          <cell r="AH680">
            <v>4</v>
          </cell>
          <cell r="AI680">
            <v>3.2280092586006504E-2</v>
          </cell>
        </row>
        <row r="681">
          <cell r="AG681" t="str">
            <v>Kedzie Ave &amp; 110th St</v>
          </cell>
          <cell r="AH681">
            <v>4</v>
          </cell>
          <cell r="AI681">
            <v>2.7280092588625848E-2</v>
          </cell>
        </row>
        <row r="682">
          <cell r="AG682" t="str">
            <v>Normal Ave &amp; Archer Ave</v>
          </cell>
          <cell r="AH682">
            <v>4</v>
          </cell>
          <cell r="AI682">
            <v>2.6064814810524695E-2</v>
          </cell>
        </row>
        <row r="683">
          <cell r="AG683" t="str">
            <v>Bennett Ave &amp; 79th St</v>
          </cell>
          <cell r="AH683">
            <v>4</v>
          </cell>
          <cell r="AI683">
            <v>2.4837962962919846E-2</v>
          </cell>
        </row>
        <row r="684">
          <cell r="AG684" t="str">
            <v>Halsted St &amp; 96th St</v>
          </cell>
          <cell r="AH684">
            <v>4</v>
          </cell>
          <cell r="AI684">
            <v>2.2604166668315884E-2</v>
          </cell>
        </row>
        <row r="685">
          <cell r="AG685" t="str">
            <v>Kildare Ave &amp; 55th St</v>
          </cell>
          <cell r="AH685">
            <v>4</v>
          </cell>
          <cell r="AI685">
            <v>2.0763888875080738E-2</v>
          </cell>
        </row>
        <row r="686">
          <cell r="AG686" t="str">
            <v>Menard Ave &amp; Division St</v>
          </cell>
          <cell r="AH686">
            <v>4</v>
          </cell>
          <cell r="AI686">
            <v>2.0266203704522923E-2</v>
          </cell>
        </row>
        <row r="687">
          <cell r="AG687" t="str">
            <v>Wentworth Ave &amp; 104th St</v>
          </cell>
          <cell r="AH687">
            <v>4</v>
          </cell>
          <cell r="AI687">
            <v>1.9398148149775807E-2</v>
          </cell>
        </row>
        <row r="688">
          <cell r="AG688" t="str">
            <v>South Chicago Ave &amp; Elliot Ave</v>
          </cell>
          <cell r="AH688">
            <v>3</v>
          </cell>
          <cell r="AI688">
            <v>10.763148148143955</v>
          </cell>
        </row>
        <row r="689">
          <cell r="AG689" t="str">
            <v>East End Ave &amp; 87th St</v>
          </cell>
          <cell r="AH689">
            <v>3</v>
          </cell>
          <cell r="AI689">
            <v>2.7443749999947613</v>
          </cell>
        </row>
        <row r="690">
          <cell r="AG690" t="str">
            <v>Michigan Ave &amp; 114th St</v>
          </cell>
          <cell r="AH690">
            <v>3</v>
          </cell>
          <cell r="AI690">
            <v>1.1285416666651145</v>
          </cell>
        </row>
        <row r="691">
          <cell r="AG691" t="str">
            <v>Yates Blvd &amp; 75th St</v>
          </cell>
          <cell r="AH691">
            <v>3</v>
          </cell>
          <cell r="AI691">
            <v>1.0990046296283253</v>
          </cell>
        </row>
        <row r="692">
          <cell r="AG692" t="str">
            <v>Ashland Ave &amp; Garfield Blvd</v>
          </cell>
          <cell r="AH692">
            <v>3</v>
          </cell>
          <cell r="AI692">
            <v>1.0659490740727051</v>
          </cell>
        </row>
        <row r="693">
          <cell r="AG693" t="str">
            <v>Halsted St &amp; 104th St</v>
          </cell>
          <cell r="AH693">
            <v>3</v>
          </cell>
          <cell r="AI693">
            <v>0.96246527778566815</v>
          </cell>
        </row>
        <row r="694">
          <cell r="AG694" t="str">
            <v>Damen Ave &amp; 59th St</v>
          </cell>
          <cell r="AH694">
            <v>3</v>
          </cell>
          <cell r="AI694">
            <v>0.29693287036934635</v>
          </cell>
        </row>
        <row r="695">
          <cell r="AG695" t="str">
            <v>South Shore Dr &amp; 67th St</v>
          </cell>
          <cell r="AH695">
            <v>3</v>
          </cell>
          <cell r="AI695">
            <v>0.11885416667064419</v>
          </cell>
        </row>
        <row r="696">
          <cell r="AG696" t="str">
            <v>Exchange Ave &amp; 79th St</v>
          </cell>
          <cell r="AH696">
            <v>3</v>
          </cell>
          <cell r="AI696">
            <v>7.6273148151813075E-2</v>
          </cell>
        </row>
        <row r="697">
          <cell r="AG697" t="str">
            <v>Avenue O &amp; 134th St</v>
          </cell>
          <cell r="AH697">
            <v>3</v>
          </cell>
          <cell r="AI697">
            <v>7.1793981471273582E-2</v>
          </cell>
        </row>
        <row r="698">
          <cell r="AG698" t="str">
            <v>Mozart St &amp; Jackson Blvd</v>
          </cell>
          <cell r="AH698">
            <v>3</v>
          </cell>
          <cell r="AI698">
            <v>6.9525462960882578E-2</v>
          </cell>
        </row>
        <row r="699">
          <cell r="AG699" t="str">
            <v>North Ave &amp; New England Ave</v>
          </cell>
          <cell r="AH699">
            <v>3</v>
          </cell>
          <cell r="AI699">
            <v>6.1388888891087845E-2</v>
          </cell>
        </row>
        <row r="700">
          <cell r="AG700" t="str">
            <v>Pulaski Rd &amp; Lake St</v>
          </cell>
          <cell r="AH700">
            <v>3</v>
          </cell>
          <cell r="AI700">
            <v>5.9965277774608694E-2</v>
          </cell>
        </row>
        <row r="701">
          <cell r="AG701" t="str">
            <v>Dauphin Ave &amp; 103rd St</v>
          </cell>
          <cell r="AH701">
            <v>3</v>
          </cell>
          <cell r="AI701">
            <v>5.9895833328482695E-2</v>
          </cell>
        </row>
        <row r="702">
          <cell r="AG702" t="str">
            <v>Jeffery Blvd &amp; 71st St</v>
          </cell>
          <cell r="AH702">
            <v>3</v>
          </cell>
          <cell r="AI702">
            <v>5.6053240739856847E-2</v>
          </cell>
        </row>
        <row r="703">
          <cell r="AG703" t="str">
            <v>Latrobe Ave &amp; Chicago Ave</v>
          </cell>
          <cell r="AH703">
            <v>3</v>
          </cell>
          <cell r="AI703">
            <v>4.8252314809360541E-2</v>
          </cell>
        </row>
        <row r="704">
          <cell r="AG704" t="str">
            <v>Homan Ave &amp; Fillmore St</v>
          </cell>
          <cell r="AH704">
            <v>3</v>
          </cell>
          <cell r="AI704">
            <v>4.8217592593573499E-2</v>
          </cell>
        </row>
        <row r="705">
          <cell r="AG705" t="str">
            <v>Rockwell St &amp; Archer Ave</v>
          </cell>
          <cell r="AH705">
            <v>3</v>
          </cell>
          <cell r="AI705">
            <v>4.5000000005529728E-2</v>
          </cell>
        </row>
        <row r="706">
          <cell r="AG706" t="str">
            <v>Torrence Ave &amp; 106th St</v>
          </cell>
          <cell r="AH706">
            <v>3</v>
          </cell>
          <cell r="AI706">
            <v>4.0057870370219462E-2</v>
          </cell>
        </row>
        <row r="707">
          <cell r="AG707" t="str">
            <v>Francisco Ave &amp; Montrose Ave</v>
          </cell>
          <cell r="AH707">
            <v>3</v>
          </cell>
          <cell r="AI707">
            <v>3.9155092585133389E-2</v>
          </cell>
        </row>
        <row r="708">
          <cell r="AG708" t="str">
            <v>Kedzie Ave &amp; 24th St</v>
          </cell>
          <cell r="AH708">
            <v>3</v>
          </cell>
          <cell r="AI708">
            <v>3.6550925928167999E-2</v>
          </cell>
        </row>
        <row r="709">
          <cell r="AG709" t="str">
            <v>Oglesby Ave &amp; 100th St</v>
          </cell>
          <cell r="AH709">
            <v>3</v>
          </cell>
          <cell r="AI709">
            <v>3.2129629624250811E-2</v>
          </cell>
        </row>
        <row r="710">
          <cell r="AG710" t="str">
            <v>Springfield Ave &amp; 47th St</v>
          </cell>
          <cell r="AH710">
            <v>3</v>
          </cell>
          <cell r="AI710">
            <v>2.9849537037080154E-2</v>
          </cell>
        </row>
        <row r="711">
          <cell r="AG711" t="str">
            <v>Kilbourn Ave &amp; Milwaukee Ave</v>
          </cell>
          <cell r="AH711">
            <v>3</v>
          </cell>
          <cell r="AI711">
            <v>2.6597222218697425E-2</v>
          </cell>
        </row>
        <row r="712">
          <cell r="AG712" t="str">
            <v>Kenneth Ave &amp; 50th St</v>
          </cell>
          <cell r="AH712">
            <v>3</v>
          </cell>
          <cell r="AI712">
            <v>2.5416666670935228E-2</v>
          </cell>
        </row>
        <row r="713">
          <cell r="AG713" t="str">
            <v>Kostner Ave &amp; Lake St</v>
          </cell>
          <cell r="AH713">
            <v>3</v>
          </cell>
          <cell r="AI713">
            <v>2.4930555548053235E-2</v>
          </cell>
        </row>
        <row r="714">
          <cell r="AG714" t="str">
            <v>Kilbourn &amp; Belden</v>
          </cell>
          <cell r="AH714">
            <v>3</v>
          </cell>
          <cell r="AI714">
            <v>2.4131944439432118E-2</v>
          </cell>
        </row>
        <row r="715">
          <cell r="AG715" t="str">
            <v>Kedzie Ave &amp; Harrison St</v>
          </cell>
          <cell r="AH715">
            <v>3</v>
          </cell>
          <cell r="AI715">
            <v>2.3391203707433306E-2</v>
          </cell>
        </row>
        <row r="716">
          <cell r="AG716" t="str">
            <v>N Damen Ave &amp; W Chicago Ave</v>
          </cell>
          <cell r="AH716">
            <v>3</v>
          </cell>
          <cell r="AI716">
            <v>2.0162037035333924E-2</v>
          </cell>
        </row>
        <row r="717">
          <cell r="AG717" t="str">
            <v>Eggleston Ave &amp; 92nd St</v>
          </cell>
          <cell r="AH717">
            <v>3</v>
          </cell>
          <cell r="AI717">
            <v>1.932870369637385E-2</v>
          </cell>
        </row>
        <row r="718">
          <cell r="AG718" t="str">
            <v>Woodlawn &amp; 103rd - Olive Harvey Vaccination Site</v>
          </cell>
          <cell r="AH718">
            <v>3</v>
          </cell>
          <cell r="AI718">
            <v>1.9293981473310851E-2</v>
          </cell>
        </row>
        <row r="719">
          <cell r="AG719" t="str">
            <v>Campbell Ave &amp; 51st St</v>
          </cell>
          <cell r="AH719">
            <v>3</v>
          </cell>
          <cell r="AI719">
            <v>1.8356481472437736E-2</v>
          </cell>
        </row>
        <row r="720">
          <cell r="AG720" t="str">
            <v>S Wentworth Ave &amp; W 111th St</v>
          </cell>
          <cell r="AH720">
            <v>3</v>
          </cell>
          <cell r="AI720">
            <v>1.2314814819546882E-2</v>
          </cell>
        </row>
        <row r="721">
          <cell r="AG721" t="str">
            <v>Halsted St &amp; 69th St</v>
          </cell>
          <cell r="AH721">
            <v>2</v>
          </cell>
          <cell r="AI721">
            <v>1.0523379629594274</v>
          </cell>
        </row>
        <row r="722">
          <cell r="AG722" t="str">
            <v>Eggleston Ave &amp; 69th St</v>
          </cell>
          <cell r="AH722">
            <v>2</v>
          </cell>
          <cell r="AI722">
            <v>9.2037037036789116E-2</v>
          </cell>
        </row>
        <row r="723">
          <cell r="AG723" t="str">
            <v>Baltimore Ave &amp; 87th St</v>
          </cell>
          <cell r="AH723">
            <v>2</v>
          </cell>
          <cell r="AI723">
            <v>8.3541666666860692E-2</v>
          </cell>
        </row>
        <row r="724">
          <cell r="AG724" t="str">
            <v>Maryland Ave &amp; 104th St</v>
          </cell>
          <cell r="AH724">
            <v>2</v>
          </cell>
          <cell r="AI724">
            <v>6.2430555553874001E-2</v>
          </cell>
        </row>
        <row r="725">
          <cell r="AG725" t="str">
            <v>Commercial Ave &amp; 83rd St</v>
          </cell>
          <cell r="AH725">
            <v>2</v>
          </cell>
          <cell r="AI725">
            <v>6.1493055560276844E-2</v>
          </cell>
        </row>
        <row r="726">
          <cell r="AG726" t="str">
            <v>Sacramento Ave &amp; Pershing Rd</v>
          </cell>
          <cell r="AH726">
            <v>2</v>
          </cell>
          <cell r="AI726">
            <v>5.2037037043191958E-2</v>
          </cell>
        </row>
        <row r="727">
          <cell r="AG727" t="str">
            <v>South Chicago Ave &amp; 83rd St</v>
          </cell>
          <cell r="AH727">
            <v>2</v>
          </cell>
          <cell r="AI727">
            <v>5.0150462964666076E-2</v>
          </cell>
        </row>
        <row r="728">
          <cell r="AG728" t="str">
            <v>California Ave &amp; 29th St</v>
          </cell>
          <cell r="AH728">
            <v>2</v>
          </cell>
          <cell r="AI728">
            <v>4.8842592601431534E-2</v>
          </cell>
        </row>
        <row r="729">
          <cell r="AG729" t="str">
            <v>Cottage Grove Ave &amp; 111th Pl</v>
          </cell>
          <cell r="AH729">
            <v>2</v>
          </cell>
          <cell r="AI729">
            <v>4.312499999650754E-2</v>
          </cell>
        </row>
        <row r="730">
          <cell r="AG730" t="str">
            <v>Washtenaw Ave &amp; Madison St</v>
          </cell>
          <cell r="AH730">
            <v>2</v>
          </cell>
          <cell r="AI730">
            <v>4.0138888893125113E-2</v>
          </cell>
        </row>
        <row r="731">
          <cell r="AG731" t="str">
            <v>Western Ave &amp; 62nd St</v>
          </cell>
          <cell r="AH731">
            <v>2</v>
          </cell>
          <cell r="AI731">
            <v>3.8715277776645962E-2</v>
          </cell>
        </row>
        <row r="732">
          <cell r="AG732" t="str">
            <v>Kildare Ave &amp; Chicago Ave</v>
          </cell>
          <cell r="AH732">
            <v>2</v>
          </cell>
          <cell r="AI732">
            <v>3.7754629636765458E-2</v>
          </cell>
        </row>
        <row r="733">
          <cell r="AG733" t="str">
            <v>Halsted St &amp; 73rd St</v>
          </cell>
          <cell r="AH733">
            <v>2</v>
          </cell>
          <cell r="AI733">
            <v>3.3819444455730263E-2</v>
          </cell>
        </row>
        <row r="734">
          <cell r="AG734" t="str">
            <v>Racine Ave &amp; 65th St</v>
          </cell>
          <cell r="AH734">
            <v>2</v>
          </cell>
          <cell r="AI734">
            <v>3.0069444444961846E-2</v>
          </cell>
        </row>
        <row r="735">
          <cell r="AG735" t="str">
            <v>Central Park Ave &amp; Ohio St</v>
          </cell>
          <cell r="AH735">
            <v>2</v>
          </cell>
          <cell r="AI735">
            <v>2.8437499997380655E-2</v>
          </cell>
        </row>
        <row r="736">
          <cell r="AG736" t="str">
            <v>Throop St &amp; 52nd St</v>
          </cell>
          <cell r="AH736">
            <v>2</v>
          </cell>
          <cell r="AI736">
            <v>2.7418981480877846E-2</v>
          </cell>
        </row>
        <row r="737">
          <cell r="AG737" t="str">
            <v>Jeffery Blvd &amp; 76th St</v>
          </cell>
          <cell r="AH737">
            <v>2</v>
          </cell>
          <cell r="AI737">
            <v>2.7349537034751847E-2</v>
          </cell>
        </row>
        <row r="738">
          <cell r="AG738" t="str">
            <v>Central Park Blvd &amp; 5th Ave</v>
          </cell>
          <cell r="AH738">
            <v>2</v>
          </cell>
          <cell r="AI738">
            <v>2.527777777868323E-2</v>
          </cell>
        </row>
        <row r="739">
          <cell r="AG739" t="str">
            <v>Laramie Ave &amp; Gladys Ave</v>
          </cell>
          <cell r="AH739">
            <v>2</v>
          </cell>
          <cell r="AI739">
            <v>2.5254629625123926E-2</v>
          </cell>
        </row>
        <row r="740">
          <cell r="AG740" t="str">
            <v>Central Park &amp; Augusta Blvd</v>
          </cell>
          <cell r="AH740">
            <v>2</v>
          </cell>
          <cell r="AI740">
            <v>2.3460648153559305E-2</v>
          </cell>
        </row>
        <row r="741">
          <cell r="AG741" t="str">
            <v>Elizabeth St &amp; 47th St</v>
          </cell>
          <cell r="AH741">
            <v>2</v>
          </cell>
          <cell r="AI741">
            <v>2.2013888890796807E-2</v>
          </cell>
        </row>
        <row r="742">
          <cell r="AG742" t="str">
            <v>Avenue L &amp; 114th St</v>
          </cell>
          <cell r="AH742">
            <v>2</v>
          </cell>
          <cell r="AI742">
            <v>2.1504629636183381E-2</v>
          </cell>
        </row>
        <row r="743">
          <cell r="AG743" t="str">
            <v>Michigan Ave &amp; 71st St</v>
          </cell>
          <cell r="AH743">
            <v>2</v>
          </cell>
          <cell r="AI743">
            <v>2.138888889021473E-2</v>
          </cell>
        </row>
        <row r="744">
          <cell r="AG744" t="str">
            <v>Hale Ave &amp; 107th St</v>
          </cell>
          <cell r="AH744">
            <v>2</v>
          </cell>
          <cell r="AI744">
            <v>2.0729166673845612E-2</v>
          </cell>
        </row>
        <row r="745">
          <cell r="AG745" t="str">
            <v>Whipple/Irving Park</v>
          </cell>
          <cell r="AH745">
            <v>2</v>
          </cell>
          <cell r="AI745">
            <v>2.0150462958554272E-2</v>
          </cell>
        </row>
        <row r="746">
          <cell r="AG746" t="str">
            <v>Ashland Ave &amp; 50th St</v>
          </cell>
          <cell r="AH746">
            <v>2</v>
          </cell>
          <cell r="AI746">
            <v>1.894675925723277E-2</v>
          </cell>
        </row>
        <row r="747">
          <cell r="AG747" t="str">
            <v>Elizabeth St &amp; 59th St</v>
          </cell>
          <cell r="AH747">
            <v>2</v>
          </cell>
          <cell r="AI747">
            <v>1.8854166664823424E-2</v>
          </cell>
        </row>
        <row r="748">
          <cell r="AG748" t="str">
            <v>Loomis Blvd &amp; 84th St</v>
          </cell>
          <cell r="AH748">
            <v>2</v>
          </cell>
          <cell r="AI748">
            <v>1.8344907402934041E-2</v>
          </cell>
        </row>
        <row r="749">
          <cell r="AG749" t="str">
            <v>Sacramento Blvd &amp; Polk St</v>
          </cell>
          <cell r="AH749">
            <v>2</v>
          </cell>
          <cell r="AI749">
            <v>1.7222222217242233E-2</v>
          </cell>
        </row>
        <row r="750">
          <cell r="AG750" t="str">
            <v>Union Ave &amp; Root St</v>
          </cell>
          <cell r="AH750">
            <v>2</v>
          </cell>
          <cell r="AI750">
            <v>1.5856481484661344E-2</v>
          </cell>
        </row>
        <row r="751">
          <cell r="AG751" t="str">
            <v>Francisco Ave &amp; Hollywood Ave</v>
          </cell>
          <cell r="AH751">
            <v>2</v>
          </cell>
          <cell r="AI751">
            <v>1.5115740745386574E-2</v>
          </cell>
        </row>
        <row r="752">
          <cell r="AG752" t="str">
            <v>Lamon Ave &amp; Chicago Ave</v>
          </cell>
          <cell r="AH752">
            <v>2</v>
          </cell>
          <cell r="AI752">
            <v>1.4456018514465541E-2</v>
          </cell>
        </row>
        <row r="753">
          <cell r="AG753" t="str">
            <v>Hegewisch Metra Station</v>
          </cell>
          <cell r="AH753">
            <v>2</v>
          </cell>
          <cell r="AI753">
            <v>1.4004629629198462E-2</v>
          </cell>
        </row>
        <row r="754">
          <cell r="AG754" t="str">
            <v>Summit Ave &amp; 86th St</v>
          </cell>
          <cell r="AH754">
            <v>2</v>
          </cell>
          <cell r="AI754">
            <v>1.1932870373129845E-2</v>
          </cell>
        </row>
        <row r="755">
          <cell r="AG755" t="str">
            <v>Spaulding Ave &amp; 63rd St</v>
          </cell>
          <cell r="AH755">
            <v>2</v>
          </cell>
          <cell r="AI755">
            <v>1.1863425927003846E-2</v>
          </cell>
        </row>
        <row r="756">
          <cell r="AG756" t="str">
            <v>State St &amp; 76th St</v>
          </cell>
          <cell r="AH756">
            <v>2</v>
          </cell>
          <cell r="AI756">
            <v>1.1851851850224193E-2</v>
          </cell>
        </row>
        <row r="757">
          <cell r="AG757" t="str">
            <v>Greenwood Ave &amp; 79th St</v>
          </cell>
          <cell r="AH757">
            <v>2</v>
          </cell>
          <cell r="AI757">
            <v>9.4675925938645378E-3</v>
          </cell>
        </row>
        <row r="758">
          <cell r="AG758" t="str">
            <v>Vincennes Ave &amp; 104th St</v>
          </cell>
          <cell r="AH758">
            <v>2</v>
          </cell>
          <cell r="AI758">
            <v>9.1550925935734995E-3</v>
          </cell>
        </row>
        <row r="759">
          <cell r="AG759" t="str">
            <v>Ping Tom Park (East)</v>
          </cell>
          <cell r="AH759">
            <v>2</v>
          </cell>
          <cell r="AI759">
            <v>8.1134259235113859E-3</v>
          </cell>
        </row>
        <row r="760">
          <cell r="AG760" t="str">
            <v>Francisco Ave &amp; Bloomingdale Ave</v>
          </cell>
          <cell r="AH760">
            <v>2</v>
          </cell>
          <cell r="AI760">
            <v>8.0439814846613444E-3</v>
          </cell>
        </row>
        <row r="761">
          <cell r="AG761" t="str">
            <v>Yates Blvd &amp; 93rd St</v>
          </cell>
          <cell r="AH761">
            <v>2</v>
          </cell>
          <cell r="AI761">
            <v>7.6388888919609599E-3</v>
          </cell>
        </row>
        <row r="762">
          <cell r="AG762" t="str">
            <v>Maplewood Ave &amp; 59th St</v>
          </cell>
          <cell r="AH762">
            <v>2</v>
          </cell>
          <cell r="AI762">
            <v>2.9976851801620796E-3</v>
          </cell>
        </row>
        <row r="763">
          <cell r="AG763" t="str">
            <v>Doty Ave &amp; 111th St</v>
          </cell>
          <cell r="AH763">
            <v>1</v>
          </cell>
          <cell r="AI763">
            <v>1.0416898148105247</v>
          </cell>
        </row>
        <row r="764">
          <cell r="AG764" t="str">
            <v>Fairfield Ave &amp; 44th St</v>
          </cell>
          <cell r="AH764">
            <v>1</v>
          </cell>
          <cell r="AI764">
            <v>6.6608796296350192E-2</v>
          </cell>
        </row>
        <row r="765">
          <cell r="AG765" t="str">
            <v>Phillips Ave &amp; 83rd St</v>
          </cell>
          <cell r="AH765">
            <v>1</v>
          </cell>
          <cell r="AI765">
            <v>6.5960648149484769E-2</v>
          </cell>
        </row>
        <row r="766">
          <cell r="AG766" t="str">
            <v>Parkside Ave &amp; Armitage Ave</v>
          </cell>
          <cell r="AH766">
            <v>1</v>
          </cell>
          <cell r="AI766">
            <v>3.6585648143955041E-2</v>
          </cell>
        </row>
        <row r="767">
          <cell r="AG767" t="str">
            <v>Elizabeth St &amp; 92nd St</v>
          </cell>
          <cell r="AH767">
            <v>1</v>
          </cell>
          <cell r="AI767">
            <v>3.5104166665405501E-2</v>
          </cell>
        </row>
        <row r="768">
          <cell r="AG768" t="str">
            <v>Altgeld Gardens</v>
          </cell>
          <cell r="AH768">
            <v>1</v>
          </cell>
          <cell r="AI768">
            <v>3.3287037033005618E-2</v>
          </cell>
        </row>
        <row r="769">
          <cell r="AG769" t="str">
            <v>Kenton Ave &amp; Madison St</v>
          </cell>
          <cell r="AH769">
            <v>1</v>
          </cell>
          <cell r="AI769">
            <v>3.1504629623668734E-2</v>
          </cell>
        </row>
        <row r="770">
          <cell r="AG770" t="str">
            <v>Wabash Ave &amp; 83rd St</v>
          </cell>
          <cell r="AH770">
            <v>1</v>
          </cell>
          <cell r="AI770">
            <v>3.0243055560276844E-2</v>
          </cell>
        </row>
        <row r="771">
          <cell r="AG771" t="str">
            <v>Base - 2132 W Hubbard Warehouse</v>
          </cell>
          <cell r="AH771">
            <v>1</v>
          </cell>
          <cell r="AI771">
            <v>2.9444444444379769E-2</v>
          </cell>
        </row>
        <row r="772">
          <cell r="AG772" t="str">
            <v>Burnham Greenway &amp; 105th St</v>
          </cell>
          <cell r="AH772">
            <v>1</v>
          </cell>
          <cell r="AI772">
            <v>2.8020833335176576E-2</v>
          </cell>
        </row>
        <row r="773">
          <cell r="AG773" t="str">
            <v>MLK Jr Dr &amp; 83rd St</v>
          </cell>
          <cell r="AH773">
            <v>1</v>
          </cell>
          <cell r="AI773">
            <v>2.7222222219279502E-2</v>
          </cell>
        </row>
        <row r="774">
          <cell r="AG774" t="str">
            <v>Olive Harvey College</v>
          </cell>
          <cell r="AH774">
            <v>1</v>
          </cell>
          <cell r="AI774">
            <v>2.6782407410792075E-2</v>
          </cell>
        </row>
        <row r="775">
          <cell r="AG775" t="str">
            <v>Seeley Ave &amp; Garfield Blvd</v>
          </cell>
          <cell r="AH775">
            <v>1</v>
          </cell>
          <cell r="AI775">
            <v>2.4490740739565808E-2</v>
          </cell>
        </row>
        <row r="776">
          <cell r="AG776" t="str">
            <v>N Shore Channel Trail &amp; Argyle Ave</v>
          </cell>
          <cell r="AH776">
            <v>1</v>
          </cell>
          <cell r="AI776">
            <v>2.4282407401187811E-2</v>
          </cell>
        </row>
        <row r="777">
          <cell r="AG777" t="str">
            <v>Kedzie Ave &amp; 52nd St</v>
          </cell>
          <cell r="AH777">
            <v>1</v>
          </cell>
          <cell r="AI777">
            <v>2.3703703707724344E-2</v>
          </cell>
        </row>
        <row r="778">
          <cell r="AG778" t="str">
            <v>Calumet Ave &amp; 71st St</v>
          </cell>
          <cell r="AH778">
            <v>1</v>
          </cell>
          <cell r="AI778">
            <v>2.0995370374293998E-2</v>
          </cell>
        </row>
        <row r="779">
          <cell r="AG779" t="str">
            <v>Kildare Ave &amp; Division St</v>
          </cell>
          <cell r="AH779">
            <v>1</v>
          </cell>
          <cell r="AI779">
            <v>2.0833333335758653E-2</v>
          </cell>
        </row>
        <row r="780">
          <cell r="AG780" t="str">
            <v>Kostner Ave &amp; Adams St</v>
          </cell>
          <cell r="AH780">
            <v>1</v>
          </cell>
          <cell r="AI780">
            <v>2.0023148150357883E-2</v>
          </cell>
        </row>
        <row r="781">
          <cell r="AG781" t="str">
            <v>Racine Ave &amp; 61st St</v>
          </cell>
          <cell r="AH781">
            <v>1</v>
          </cell>
          <cell r="AI781">
            <v>1.9606481488153804E-2</v>
          </cell>
        </row>
        <row r="782">
          <cell r="AG782" t="str">
            <v>Marshfield Ave &amp; 59th St</v>
          </cell>
          <cell r="AH782">
            <v>1</v>
          </cell>
          <cell r="AI782">
            <v>1.8275462964083999E-2</v>
          </cell>
        </row>
        <row r="783">
          <cell r="AG783" t="str">
            <v>Sacramento Ave &amp; 25th St</v>
          </cell>
          <cell r="AH783">
            <v>1</v>
          </cell>
          <cell r="AI783">
            <v>1.7812500002037268E-2</v>
          </cell>
        </row>
        <row r="784">
          <cell r="AG784" t="str">
            <v>Shields Ave &amp; 43rd St</v>
          </cell>
          <cell r="AH784">
            <v>1</v>
          </cell>
          <cell r="AI784">
            <v>1.6585648147156462E-2</v>
          </cell>
        </row>
        <row r="785">
          <cell r="AG785" t="str">
            <v>Marquette Ave &amp; 89th St</v>
          </cell>
          <cell r="AH785">
            <v>1</v>
          </cell>
          <cell r="AI785">
            <v>1.5636574076779652E-2</v>
          </cell>
        </row>
        <row r="786">
          <cell r="AG786" t="str">
            <v>Kildare Ave &amp; 26th St</v>
          </cell>
          <cell r="AH786">
            <v>1</v>
          </cell>
          <cell r="AI786">
            <v>1.5219907407299615E-2</v>
          </cell>
        </row>
        <row r="787">
          <cell r="AG787" t="str">
            <v>W 103rd St &amp; S Avers Ave</v>
          </cell>
          <cell r="AH787">
            <v>1</v>
          </cell>
          <cell r="AI787">
            <v>1.2384259265672881E-2</v>
          </cell>
        </row>
        <row r="788">
          <cell r="AG788" t="str">
            <v>Major Ave &amp; Bloomingdale Ave</v>
          </cell>
          <cell r="AH788">
            <v>1</v>
          </cell>
          <cell r="AI788">
            <v>1.2083333334885538E-2</v>
          </cell>
        </row>
        <row r="789">
          <cell r="AG789" t="str">
            <v>Major Taylor Trail &amp; 124th St</v>
          </cell>
          <cell r="AH789">
            <v>1</v>
          </cell>
          <cell r="AI789">
            <v>1.1527777773153502E-2</v>
          </cell>
        </row>
        <row r="790">
          <cell r="AG790" t="str">
            <v>Washtenaw Ave &amp; Polk St</v>
          </cell>
          <cell r="AH790">
            <v>1</v>
          </cell>
          <cell r="AI790">
            <v>1.1053240741603076E-2</v>
          </cell>
        </row>
        <row r="791">
          <cell r="AG791" t="str">
            <v>Central Ave &amp; Madison St</v>
          </cell>
          <cell r="AH791">
            <v>1</v>
          </cell>
          <cell r="AI791">
            <v>1.0347222225391306E-2</v>
          </cell>
        </row>
        <row r="792">
          <cell r="AG792" t="str">
            <v>St Louis Ave &amp; Norman Bobbins Ave</v>
          </cell>
          <cell r="AH792">
            <v>1</v>
          </cell>
          <cell r="AI792">
            <v>9.0740740779438056E-3</v>
          </cell>
        </row>
        <row r="793">
          <cell r="AG793" t="str">
            <v>Leamington Ave &amp; Hirsch St</v>
          </cell>
          <cell r="AH793">
            <v>1</v>
          </cell>
          <cell r="AI793">
            <v>6.8055555602768436E-3</v>
          </cell>
        </row>
        <row r="794">
          <cell r="AG794" t="str">
            <v>Halsted St &amp; 51st St</v>
          </cell>
          <cell r="AH794">
            <v>1</v>
          </cell>
          <cell r="AI794">
            <v>6.3541666677338071E-3</v>
          </cell>
        </row>
        <row r="795">
          <cell r="AG795" t="str">
            <v>Rainbow Beach</v>
          </cell>
          <cell r="AH795">
            <v>1</v>
          </cell>
          <cell r="AI795">
            <v>5.8796296361833811E-3</v>
          </cell>
        </row>
        <row r="796">
          <cell r="AG796" t="str">
            <v>Evans Ave &amp; 75th St</v>
          </cell>
          <cell r="AH796">
            <v>1</v>
          </cell>
          <cell r="AI796">
            <v>5.694444444088731E-3</v>
          </cell>
        </row>
        <row r="797">
          <cell r="AG797" t="str">
            <v>Cicero Ave &amp; Flournoy St</v>
          </cell>
          <cell r="AH797">
            <v>1</v>
          </cell>
          <cell r="AI797">
            <v>5.4513888899236917E-3</v>
          </cell>
        </row>
        <row r="798">
          <cell r="AG798" t="str">
            <v>Central Ave &amp; Chicago Ave</v>
          </cell>
          <cell r="AH798">
            <v>1</v>
          </cell>
          <cell r="AI798">
            <v>5.1388888896326534E-3</v>
          </cell>
        </row>
        <row r="799">
          <cell r="AG799" t="str">
            <v>W Washington Blvd &amp; N Peoria St</v>
          </cell>
          <cell r="AH799">
            <v>1</v>
          </cell>
          <cell r="AI799">
            <v>5.0810185202863067E-3</v>
          </cell>
        </row>
        <row r="800">
          <cell r="AG800" t="str">
            <v>Karlov Ave &amp; Madison St</v>
          </cell>
          <cell r="AH800">
            <v>1</v>
          </cell>
          <cell r="AI800">
            <v>5.0578703740029596E-3</v>
          </cell>
        </row>
        <row r="801">
          <cell r="AG801" t="str">
            <v>California Ave &amp; Marquette Rd</v>
          </cell>
          <cell r="AH801">
            <v>1</v>
          </cell>
          <cell r="AI801">
            <v>4.4097222198615782E-3</v>
          </cell>
        </row>
        <row r="802">
          <cell r="AG802" t="str">
            <v>Central Park Ave &amp; 24th St</v>
          </cell>
          <cell r="AH802">
            <v>1</v>
          </cell>
          <cell r="AI802">
            <v>3.5763888881774619E-3</v>
          </cell>
        </row>
        <row r="803">
          <cell r="AG803" t="str">
            <v>Harding Ave &amp; 26th St</v>
          </cell>
          <cell r="AH803">
            <v>1</v>
          </cell>
          <cell r="AI803">
            <v>3.2986111109494232E-3</v>
          </cell>
        </row>
        <row r="804">
          <cell r="AG804" t="str">
            <v>Pulaski Rd &amp; 60th St</v>
          </cell>
          <cell r="AH804">
            <v>1</v>
          </cell>
          <cell r="AI804">
            <v>3.0439814800047316E-3</v>
          </cell>
        </row>
        <row r="805">
          <cell r="AG805" t="str">
            <v>Richmond St &amp; Lincoln Ave</v>
          </cell>
          <cell r="AH805">
            <v>1</v>
          </cell>
          <cell r="AI805">
            <v>3.0324074105010368E-3</v>
          </cell>
        </row>
        <row r="806">
          <cell r="AG806" t="str">
            <v>Vernon Ave &amp; 75th St</v>
          </cell>
          <cell r="AH806">
            <v>1</v>
          </cell>
          <cell r="AI806">
            <v>2.8356481489026919E-3</v>
          </cell>
        </row>
        <row r="807">
          <cell r="AG807" t="str">
            <v>Lawndale Ave &amp; 16th St</v>
          </cell>
          <cell r="AH807">
            <v>1</v>
          </cell>
          <cell r="AI807">
            <v>2.3495370405726135E-3</v>
          </cell>
        </row>
        <row r="808">
          <cell r="AG808" t="str">
            <v>Shabbona Park</v>
          </cell>
          <cell r="AH808">
            <v>1</v>
          </cell>
          <cell r="AI808">
            <v>2.2453703713836148E-3</v>
          </cell>
        </row>
        <row r="809">
          <cell r="AG809" t="str">
            <v>Plainfield &amp; Irving Park</v>
          </cell>
          <cell r="AH809">
            <v>1</v>
          </cell>
          <cell r="AI809">
            <v>6.36574077361729E-4</v>
          </cell>
        </row>
        <row r="810">
          <cell r="AG810" t="str">
            <v>Ada St &amp; 113th St</v>
          </cell>
          <cell r="AH810">
            <v>0</v>
          </cell>
          <cell r="AI810">
            <v>0</v>
          </cell>
        </row>
        <row r="811">
          <cell r="AG811" t="str">
            <v>Rhodes Ave &amp; 71st St</v>
          </cell>
          <cell r="AH811">
            <v>0</v>
          </cell>
          <cell r="AI811">
            <v>0</v>
          </cell>
        </row>
        <row r="812">
          <cell r="AG812" t="str">
            <v>S Aberdeen St &amp; W 106th St</v>
          </cell>
          <cell r="AH812">
            <v>0</v>
          </cell>
          <cell r="AI812">
            <v>0</v>
          </cell>
        </row>
        <row r="813">
          <cell r="AG813" t="str">
            <v>Ewing Ave &amp; Burnham Greenway</v>
          </cell>
          <cell r="AH813">
            <v>0</v>
          </cell>
          <cell r="AI813">
            <v>0</v>
          </cell>
        </row>
        <row r="814">
          <cell r="AG814" t="str">
            <v>N Clark St &amp; W Elm St</v>
          </cell>
          <cell r="AH814">
            <v>0</v>
          </cell>
          <cell r="AI814">
            <v>0</v>
          </cell>
        </row>
        <row r="815">
          <cell r="AG815" t="str">
            <v>Carpenter St &amp; 63rd St</v>
          </cell>
          <cell r="AH815">
            <v>0</v>
          </cell>
          <cell r="AI815">
            <v>0</v>
          </cell>
        </row>
        <row r="816">
          <cell r="AG816" t="str">
            <v>Harlem Ave &amp; Grace St</v>
          </cell>
          <cell r="AH816">
            <v>0</v>
          </cell>
          <cell r="AI816">
            <v>0</v>
          </cell>
        </row>
        <row r="817">
          <cell r="AG817" t="str">
            <v>Woodlawn Ave &amp; 75th St</v>
          </cell>
          <cell r="AH817">
            <v>0</v>
          </cell>
          <cell r="AI817">
            <v>0</v>
          </cell>
        </row>
        <row r="818">
          <cell r="AG818" t="str">
            <v>Halsted St &amp; 59th St</v>
          </cell>
          <cell r="AH818">
            <v>0</v>
          </cell>
          <cell r="AI818">
            <v>0</v>
          </cell>
        </row>
        <row r="819">
          <cell r="AG819" t="str">
            <v>Bradley Park</v>
          </cell>
          <cell r="AH819">
            <v>0</v>
          </cell>
          <cell r="AI819">
            <v>0</v>
          </cell>
        </row>
        <row r="820">
          <cell r="AG820" t="str">
            <v>Commercial Ave &amp; 100th St</v>
          </cell>
          <cell r="AH820">
            <v>0</v>
          </cell>
          <cell r="AI820">
            <v>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41837-0A40-4A77-9FEE-F6C20B1CFBE9}" name="Table17" displayName="Table17" ref="A1:N140" totalsRowShown="0" dataDxfId="135" tableBorderDxfId="134">
  <autoFilter ref="A1:N140" xr:uid="{77D95E3C-E8BE-4125-BBDD-7EC1DC9461A9}"/>
  <sortState xmlns:xlrd2="http://schemas.microsoft.com/office/spreadsheetml/2017/richdata2" ref="A2:N140">
    <sortCondition descending="1" ref="N1:N140"/>
  </sortState>
  <tableColumns count="14">
    <tableColumn id="1" xr3:uid="{9C0A28B0-17F2-4D63-A1AB-CEC49713F8C0}" name="Best Membership Advertisements Targets" dataDxfId="133"/>
    <tableColumn id="14" xr3:uid="{3FCEC5BA-18BF-41BA-93D9-147868DCDB3E}" name="January" dataDxfId="132">
      <calculatedColumnFormula>IFERROR(VLOOKUP($A2,'[1]202101-divvy-tripdata'!$AG$2:$AI$641,2,FALSE),0)</calculatedColumnFormula>
    </tableColumn>
    <tableColumn id="15" xr3:uid="{89E9CE78-E7B4-431D-B4FD-979541F6E998}" name="February" dataDxfId="131">
      <calculatedColumnFormula>IFERROR(VLOOKUP($A2,'[1]202202-divvy-tripdata'!$AG$2:$AI$583,2,FALSE),0)</calculatedColumnFormula>
    </tableColumn>
    <tableColumn id="18" xr3:uid="{FB8D5A92-3EF2-48F6-A424-21A172358B20}" name="March" dataDxfId="130">
      <calculatedColumnFormula>IFERROR(VLOOKUP($A2,'[1]202203-divvy-tripdata'!$AG$2:$AI$674,2,FALSE),0)</calculatedColumnFormula>
    </tableColumn>
    <tableColumn id="20" xr3:uid="{DA634FE2-CA47-41CF-B87F-012BB56236CA}" name="April" dataDxfId="129">
      <calculatedColumnFormula>IFERROR(VLOOKUP($A2,'[1]202204-divvy-tripdata'!$AG$2:$AI$682,2,FALSE),0)</calculatedColumnFormula>
    </tableColumn>
    <tableColumn id="25" xr3:uid="{C915E40F-AFFA-4614-BF6A-FCA18A21F908}" name="May" dataDxfId="128">
      <calculatedColumnFormula>IFERROR(VLOOKUP($A2,'[1]202205-divvy-tripdata'!$AG$2:$AI$689,2,FALSE),0)</calculatedColumnFormula>
    </tableColumn>
    <tableColumn id="22" xr3:uid="{E8AD81FB-DEC4-4552-AE12-C4B16E53CD45}" name="June" dataDxfId="127">
      <calculatedColumnFormula>IFERROR(VLOOKUP($A2,'[1]202206-divvy-tripdata'!$AG$2:$AI$690,2,FALSE),0)</calculatedColumnFormula>
    </tableColumn>
    <tableColumn id="27" xr3:uid="{D11D3863-BE2B-4091-847A-4EA30EB8BA2F}" name="July" dataDxfId="126">
      <calculatedColumnFormula>IFERROR(VLOOKUP($A2,'[1]202207-divvy-tripdata'!$AG$2:$AI$718,2,FALSE),0)</calculatedColumnFormula>
    </tableColumn>
    <tableColumn id="29" xr3:uid="{A771349E-395A-4941-92F9-664D5A59CFB2}" name="August" dataDxfId="125">
      <calculatedColumnFormula>IFERROR(VLOOKUP($A2,'[1]202208-divvy-tripdata'!$AG$2:$AI$727,2,FALSE),0)</calculatedColumnFormula>
    </tableColumn>
    <tableColumn id="31" xr3:uid="{FEBA1004-5A9C-43AD-9A01-D1D53D9615AE}" name="September" dataDxfId="124">
      <calculatedColumnFormula>IFERROR(VLOOKUP($A2,'[1]202209-divvy-tripdata'!$AG$2:$AI$759,2,FALSE),0)</calculatedColumnFormula>
    </tableColumn>
    <tableColumn id="33" xr3:uid="{2D453D86-6A38-4107-BDE3-A9AF817E7F91}" name="October" dataDxfId="123">
      <calculatedColumnFormula>IFERROR(VLOOKUP($A2,'[1]202210-divvy-tripdata'!$AG$2:$AI$794,2,FALSE),0)</calculatedColumnFormula>
    </tableColumn>
    <tableColumn id="37" xr3:uid="{BDC0B7BB-4F63-4908-A91E-B59B40F9074D}" name="November" dataDxfId="122">
      <calculatedColumnFormula>IFERROR(VLOOKUP($A2,'[1]202211-divvy-tripdata'!$AG$2:$AI$816,2,FALSE),0)</calculatedColumnFormula>
    </tableColumn>
    <tableColumn id="39" xr3:uid="{41739C05-82DF-4B71-A3E7-C849DEC8958A}" name="December" dataDxfId="121">
      <calculatedColumnFormula>IFERROR(VLOOKUP($A2,'[1]202212-divvy-tripdata'!$AG$2:$AI$820,2,FALSE),0)</calculatedColumnFormula>
    </tableColumn>
    <tableColumn id="40" xr3:uid="{4C1E6F4F-6891-4FE9-A6EE-FA82B522DFCB}" name="Total rides" dataDxfId="120">
      <calculatedColumnFormula>SUM(B2:M2)</calculatedColumnFormula>
    </tableColumn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F21EC3F-3802-44FC-9982-7454A247CB6E}" name="Table1183035425461687529344862768390" displayName="Table1183035425461687529344862768390" ref="J154:Q157" totalsRowShown="0" headerRowDxfId="55">
  <autoFilter ref="J154:Q157" xr:uid="{0F21EC3F-3802-44FC-9982-7454A247CB6E}"/>
  <tableColumns count="8">
    <tableColumn id="1" xr3:uid="{05D986D0-B2A3-440A-A772-042FCC4AEDF7}" name="Members"/>
    <tableColumn id="2" xr3:uid="{3E786941-7A7C-4711-9496-08C2827D4C9E}" name="Monday" dataDxfId="54"/>
    <tableColumn id="3" xr3:uid="{194F3C1D-F62D-4F44-92D9-58CA240485E3}" name="Tuesday" dataDxfId="53"/>
    <tableColumn id="4" xr3:uid="{4BEBC02E-EBB7-46FE-BA75-10D7A29B0EC1}" name="Wednesday" dataDxfId="52"/>
    <tableColumn id="5" xr3:uid="{0C0D6191-FDF1-4D9F-B6A8-10C4628DFBA8}" name="Thursday" dataDxfId="51"/>
    <tableColumn id="6" xr3:uid="{963F5857-33EE-47FB-8BBE-9AA6C743AAEC}" name="Friday" dataDxfId="50"/>
    <tableColumn id="7" xr3:uid="{44CABA11-D8DE-46B6-8664-71065054315D}" name="Saturday" dataDxfId="49"/>
    <tableColumn id="8" xr3:uid="{61C1D861-ADB8-414F-ABE7-CE060C353912}" name="Sunday" dataDxfId="48"/>
  </tableColumns>
  <tableStyleInfo name="TableStyleMedium2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67DC70-99FE-45B2-A0CD-971366B11E1E}" name="Table1183035425461687529344862768390978" displayName="Table1183035425461687529344862768390978" ref="J173:Q176" totalsRowShown="0" headerRowDxfId="47">
  <autoFilter ref="J173:Q176" xr:uid="{9A67DC70-99FE-45B2-A0CD-971366B11E1E}"/>
  <tableColumns count="8">
    <tableColumn id="1" xr3:uid="{F56032BA-3A84-405C-A822-34BD5BFB5D76}" name="Members"/>
    <tableColumn id="2" xr3:uid="{87678F5E-4BE8-4EBF-AF19-DB61A9D21A6D}" name="Monday" dataDxfId="46"/>
    <tableColumn id="3" xr3:uid="{8D25310E-E1DC-4AB8-BB72-848EFFEF8715}" name="Tuesday" dataDxfId="45"/>
    <tableColumn id="4" xr3:uid="{F97683DC-AFD5-48C7-B20D-D422A1930D83}" name="Wednesday" dataDxfId="44"/>
    <tableColumn id="5" xr3:uid="{5CACF1D9-80A0-440F-AF0B-2FE4CF7F1506}" name="Thursday" dataDxfId="43"/>
    <tableColumn id="6" xr3:uid="{414AE6AF-8A1E-4B57-BAF3-0F3972853E3B}" name="Friday" dataDxfId="42"/>
    <tableColumn id="7" xr3:uid="{D905F76E-026F-4F08-948B-3558D4E23454}" name="Saturday" dataDxfId="41"/>
    <tableColumn id="8" xr3:uid="{ED93F9D4-8B6E-464A-9349-2D23C8846AA5}" name="Sunday" dataDxfId="40"/>
  </tableColumns>
  <tableStyleInfo name="TableStyleMedium2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FE6A934-29F2-437C-BBE7-3164AAA80AE1}" name="Table11830354254616875293448627683909783462" displayName="Table11830354254616875293448627683909783462" ref="J192:Q195" totalsRowShown="0" headerRowDxfId="39">
  <autoFilter ref="J192:Q195" xr:uid="{DFE6A934-29F2-437C-BBE7-3164AAA80AE1}"/>
  <tableColumns count="8">
    <tableColumn id="1" xr3:uid="{2185F8FA-D8C1-46C3-AD0D-63042D89AB61}" name="Members"/>
    <tableColumn id="2" xr3:uid="{2E0145C9-919A-4339-9A93-2A4B6D55A6B9}" name="Monday" dataDxfId="38"/>
    <tableColumn id="3" xr3:uid="{667B01D7-D35D-4719-9552-91F7B82438A7}" name="Tuesday" dataDxfId="37"/>
    <tableColumn id="4" xr3:uid="{A215A656-32D4-4DAE-A90A-AA8832894AF6}" name="Wednesday" dataDxfId="36"/>
    <tableColumn id="5" xr3:uid="{99DB370D-5C50-4787-AE96-D7D90F7ED400}" name="Thursday" dataDxfId="35"/>
    <tableColumn id="6" xr3:uid="{E4B22676-4270-496F-AFF6-67F7298C152C}" name="Friday" dataDxfId="34"/>
    <tableColumn id="7" xr3:uid="{6AE0A9F0-5E0D-4F33-99B2-74891A418160}" name="Saturday" dataDxfId="33"/>
    <tableColumn id="8" xr3:uid="{785537FE-2678-4ADD-BA72-3C563B0FAD46}" name="Sunday" dataDxfId="32"/>
  </tableColumns>
  <tableStyleInfo name="TableStyleMedium2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B3564C9-7768-4093-A249-3C64772C3A00}" name="Table118303542546168752934486276839097834627792" displayName="Table118303542546168752934486276839097834627792" ref="J211:Q214" totalsRowShown="0" headerRowDxfId="31">
  <autoFilter ref="J211:Q214" xr:uid="{3B3564C9-7768-4093-A249-3C64772C3A00}"/>
  <tableColumns count="8">
    <tableColumn id="1" xr3:uid="{699243F3-EDB7-4F69-A29C-C531EA820FA3}" name="Members"/>
    <tableColumn id="2" xr3:uid="{468DFEF2-7074-4CEC-AE0E-2EED73DAA051}" name="Monday" dataDxfId="30"/>
    <tableColumn id="3" xr3:uid="{B31B84A4-72B0-4CA9-A4B1-B247F99717C8}" name="Tuesday" dataDxfId="29"/>
    <tableColumn id="4" xr3:uid="{E75C7A4F-A738-41B3-A85A-4EEE0A3625BF}" name="Wednesday" dataDxfId="28"/>
    <tableColumn id="5" xr3:uid="{A7BA54BF-9238-49CE-A328-36C6AA57DE8D}" name="Thursday" dataDxfId="27"/>
    <tableColumn id="6" xr3:uid="{8FDA2352-3768-4B7A-AAB1-6AA8EF3DC0C8}" name="Friday" dataDxfId="26"/>
    <tableColumn id="7" xr3:uid="{7C7D0A32-051B-498F-9043-76F3C5C3D889}" name="Saturday" dataDxfId="25"/>
    <tableColumn id="8" xr3:uid="{9FF892FC-6D59-4D94-8FF7-3ED924F613FE}" name="Sunday" dataDxfId="24"/>
  </tableColumns>
  <tableStyleInfo name="TableStyleMedium2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1959630-2BD6-41E4-9B87-960CEB93726E}" name="Table19" displayName="Table19" ref="J230:Q233" totalsRowShown="0">
  <autoFilter ref="J230:Q233" xr:uid="{11959630-2BD6-41E4-9B87-960CEB93726E}"/>
  <tableColumns count="8">
    <tableColumn id="1" xr3:uid="{ED5302B6-0939-4D07-A2BA-181DE99A4667}" name="Members"/>
    <tableColumn id="2" xr3:uid="{3AC095A9-97CD-498D-B48C-065CF17C9AE8}" name="Monday"/>
    <tableColumn id="3" xr3:uid="{17D099C5-B796-4B5E-99E5-4BA8AC1ED590}" name="Tuesday"/>
    <tableColumn id="4" xr3:uid="{F77B4D55-4E6B-4B40-AAAF-E954DE8222E0}" name="Wednesday"/>
    <tableColumn id="5" xr3:uid="{A71DC704-519A-4377-B939-F8FA292F33D5}" name="Thursday"/>
    <tableColumn id="6" xr3:uid="{F15623ED-D46D-40A3-B509-5904D1F2F0AA}" name="Friday"/>
    <tableColumn id="7" xr3:uid="{A6793AEE-BD8B-4182-9BF5-E9067993171E}" name="Saturday"/>
    <tableColumn id="8" xr3:uid="{5D8C6AD6-C34A-43B7-8CAE-03FD79B86E01}" name="Sunda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DB3992-7825-48C3-A4FF-D9C37CE0EAFD}" name="Table2" displayName="Table2" ref="J248:R260" totalsRowShown="0">
  <autoFilter ref="J248:R260" xr:uid="{B9DB3992-7825-48C3-A4FF-D9C37CE0EAFD}"/>
  <tableColumns count="9">
    <tableColumn id="1" xr3:uid="{5C2583EE-9A69-4B32-9FA8-7F324CA2E3C1}" name="Month"/>
    <tableColumn id="2" xr3:uid="{081FAD1C-A5C6-4CF9-B07C-E1C9618EF047}" name="Monday" dataDxfId="23"/>
    <tableColumn id="3" xr3:uid="{7C3D9220-B91A-4091-A143-08A7B43BDC0A}" name="Tueasday" dataDxfId="22"/>
    <tableColumn id="4" xr3:uid="{FBBC734A-1542-4CE5-9B2D-C6376503F7BC}" name="Wednesday" dataDxfId="21"/>
    <tableColumn id="5" xr3:uid="{9A019698-FA0A-4142-A5E4-553661CA2695}" name="Thursday" dataDxfId="20"/>
    <tableColumn id="6" xr3:uid="{3D23528D-7680-4E8D-8115-C9A2881D6882}" name="Friday" dataDxfId="19"/>
    <tableColumn id="7" xr3:uid="{42EB22DE-2A8C-4FE0-9A68-B9F63AF154D9}" name="Saturday" dataDxfId="18"/>
    <tableColumn id="8" xr3:uid="{E448C536-A9E3-4608-A172-FBE4CCC0CA85}" name="Sunday" dataDxfId="17"/>
    <tableColumn id="9" xr3:uid="{2FB59A71-C40C-4CC6-BCC4-28D4512D4A38}" name="Totals" dataDxfId="16">
      <calculatedColumnFormula>SUM(K249:Q249)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E5B912-482F-40D6-A2C9-621271F37111}" name="Table7" displayName="Table7" ref="J264:R276" totalsRowShown="0">
  <autoFilter ref="J264:R276" xr:uid="{22E5B912-482F-40D6-A2C9-621271F37111}"/>
  <tableColumns count="9">
    <tableColumn id="1" xr3:uid="{29332027-60DF-4990-A7A8-663F9A0E570E}" name="Month"/>
    <tableColumn id="2" xr3:uid="{FAC87701-F870-45C2-A7F2-F7932E3EF8A8}" name="Monday" dataDxfId="15"/>
    <tableColumn id="3" xr3:uid="{DE315FC1-3D9F-45B0-8C96-D173D1CD0DD8}" name="Tuesday" dataDxfId="14"/>
    <tableColumn id="4" xr3:uid="{AE2BD198-B48D-42AE-A06C-62BB4B24C777}" name="Wednesday" dataDxfId="13"/>
    <tableColumn id="5" xr3:uid="{24A9F5DB-A583-45AA-928A-FB876EF4731A}" name="Thursday" dataDxfId="12"/>
    <tableColumn id="6" xr3:uid="{F3F21636-D521-4BAB-ADE3-8C0C81329F6E}" name="Friday" dataDxfId="11"/>
    <tableColumn id="7" xr3:uid="{F4840F7D-B2D2-429B-9F79-EF145F5BE310}" name="Saturday" dataDxfId="10"/>
    <tableColumn id="8" xr3:uid="{5718C3E4-5049-4904-8B3D-6BE426A3B0F1}" name="Sunday" dataDxfId="9"/>
    <tableColumn id="9" xr3:uid="{34D3B0E0-4FD4-4847-98B5-995BF918E240}" name="Totals" dataDxfId="8">
      <calculatedColumnFormula>SUM(Table7[[#This Row],[Monday]:[Sunday]])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0D2950-D1E9-4851-BD42-745E56AC48A6}" name="Table8" displayName="Table8" ref="J280:R292" totalsRowShown="0">
  <autoFilter ref="J280:R292" xr:uid="{570D2950-D1E9-4851-BD42-745E56AC48A6}"/>
  <tableColumns count="9">
    <tableColumn id="1" xr3:uid="{F769100E-A500-478F-B693-DEC19E88360A}" name="Month"/>
    <tableColumn id="2" xr3:uid="{902324D1-F9A5-44AA-A710-5B25A24D7B9C}" name="Monday" dataDxfId="7">
      <calculatedColumnFormula>K249+K265</calculatedColumnFormula>
    </tableColumn>
    <tableColumn id="3" xr3:uid="{8FBB9F63-BAD6-475C-9EA3-AE9F0FF85A40}" name="Tuesday" dataDxfId="6">
      <calculatedColumnFormula>L249+L265</calculatedColumnFormula>
    </tableColumn>
    <tableColumn id="4" xr3:uid="{DD946B79-B903-4D63-8718-30B665AD12B5}" name="Wednesday" dataDxfId="5">
      <calculatedColumnFormula>M249+M265</calculatedColumnFormula>
    </tableColumn>
    <tableColumn id="5" xr3:uid="{AD154F73-1F11-496A-9FFB-A1A732B49333}" name="Thursday" dataDxfId="4">
      <calculatedColumnFormula>N249+N265</calculatedColumnFormula>
    </tableColumn>
    <tableColumn id="6" xr3:uid="{4F85E326-064E-4921-A5F1-3F5557C70C0D}" name="Friday" dataDxfId="3">
      <calculatedColumnFormula>O249+O265</calculatedColumnFormula>
    </tableColumn>
    <tableColumn id="7" xr3:uid="{D19A167C-EEE6-4F7A-8C1F-837328E3C6B4}" name="Saturday" dataDxfId="2">
      <calculatedColumnFormula>P249+P265</calculatedColumnFormula>
    </tableColumn>
    <tableColumn id="8" xr3:uid="{16DC9566-7EA6-4F02-8883-093D32C83315}" name="Sunday" dataDxfId="1">
      <calculatedColumnFormula>Q249+Q265</calculatedColumnFormula>
    </tableColumn>
    <tableColumn id="9" xr3:uid="{04DE2ABE-1041-41F8-A472-AB26B195C2F4}" name="Totals" dataDxfId="0">
      <calculatedColumnFormula>SUM(K281:Q281)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E4F787-FBB9-4854-8089-EE16C1264AEB}" name="Table11981" displayName="Table11981" ref="J2:Q5" totalsRowShown="0" headerRowDxfId="119">
  <autoFilter ref="J2:Q5" xr:uid="{E7E4F787-FBB9-4854-8089-EE16C1264AEB}"/>
  <tableColumns count="8">
    <tableColumn id="1" xr3:uid="{CBA0C11A-3EA2-4B9A-932B-37FC577642BD}" name="Members"/>
    <tableColumn id="2" xr3:uid="{B73FC0CE-FBA3-435C-8502-9BDFDFB21B28}" name="Monday" dataDxfId="118"/>
    <tableColumn id="3" xr3:uid="{314FC955-292D-4456-98FB-DB4494806D27}" name="Tuesday" dataDxfId="117"/>
    <tableColumn id="4" xr3:uid="{8645D821-5AA6-45FA-A7B4-A2A669CF2BF2}" name="Wednesday" dataDxfId="116"/>
    <tableColumn id="5" xr3:uid="{156A6BA5-B6A9-478D-B258-009E487002C6}" name="Thursday" dataDxfId="115"/>
    <tableColumn id="6" xr3:uid="{AB815FAB-0205-4AFD-B9A9-9CF0FA8B1D3E}" name="Friday" dataDxfId="114"/>
    <tableColumn id="7" xr3:uid="{C232038F-FD6A-4C03-A7B6-2E6643B11438}" name="Saturday" dataDxfId="113"/>
    <tableColumn id="8" xr3:uid="{27B66F38-826E-4F47-980D-2136B523704F}" name="Sunday" dataDxfId="112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FC373A-FA5C-4A16-8641-A9A929E655E7}" name="Table11830" displayName="Table11830" ref="J21:Q24" totalsRowShown="0" headerRowDxfId="111">
  <autoFilter ref="J21:Q24" xr:uid="{19FC373A-FA5C-4A16-8641-A9A929E655E7}"/>
  <tableColumns count="8">
    <tableColumn id="1" xr3:uid="{F72B1B4F-6F08-49F9-8143-D7EDD449B3DD}" name="Members"/>
    <tableColumn id="2" xr3:uid="{E4C74C75-D215-432F-BFB9-1289496356AF}" name="Monday" dataDxfId="110"/>
    <tableColumn id="3" xr3:uid="{EBEA5FFB-14DB-42AC-A6C9-6A61A0527056}" name="Tuesday" dataDxfId="109"/>
    <tableColumn id="4" xr3:uid="{7DAF4E50-E5A9-4D2D-ACB6-ED10EE4C5593}" name="Wednesday" dataDxfId="108"/>
    <tableColumn id="5" xr3:uid="{F33D6FB2-3485-477E-88C5-1D7F1E347FFD}" name="Thursday" dataDxfId="107"/>
    <tableColumn id="6" xr3:uid="{74B64426-D632-4D0B-B180-DBF2D0C84FA5}" name="Friday" dataDxfId="106"/>
    <tableColumn id="7" xr3:uid="{EBFF7509-AC3B-4D00-A52A-48402675FFBC}" name="Saturday" dataDxfId="105"/>
    <tableColumn id="8" xr3:uid="{0C3194A9-F379-4796-9887-DA2EC56C8107}" name="Sunday" dataDxfId="104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75C911-E61A-410E-86F5-BFC262901372}" name="Table118303542" displayName="Table118303542" ref="J40:Q43" totalsRowShown="0" headerRowDxfId="103">
  <autoFilter ref="J40:Q43" xr:uid="{1075C911-E61A-410E-86F5-BFC262901372}"/>
  <tableColumns count="8">
    <tableColumn id="1" xr3:uid="{7A9087EC-D29C-457A-8FF0-B15674F4D172}" name="Members"/>
    <tableColumn id="2" xr3:uid="{E56A8E51-4E86-4B1F-AB7D-024F7677BDA0}" name="Monday" dataDxfId="102"/>
    <tableColumn id="3" xr3:uid="{2B717BE5-2CEC-4B53-9D7C-A124FD6411F2}" name="Tuesday" dataDxfId="101"/>
    <tableColumn id="4" xr3:uid="{F0B50130-A297-4D74-9A4F-26F7CD19171B}" name="Wednesday" dataDxfId="100"/>
    <tableColumn id="5" xr3:uid="{64D4775B-FF1B-4719-90CF-4BB952C291F2}" name="Thursday" dataDxfId="99"/>
    <tableColumn id="6" xr3:uid="{D6DBCB28-DD8B-4AC9-B48E-5F53F08C8724}" name="Friday" dataDxfId="98"/>
    <tableColumn id="7" xr3:uid="{CB740EEB-35F7-442F-B97A-8B630BFD6DCF}" name="Saturday" dataDxfId="97"/>
    <tableColumn id="8" xr3:uid="{C75D097D-CC94-4CF9-A497-D3D1CD9B6273}" name="Sunday" dataDxfId="96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D88F28-0AF2-423D-A574-849E8D3B0B27}" name="Table1183035425461" displayName="Table1183035425461" ref="J59:Q62" totalsRowShown="0" headerRowDxfId="95">
  <autoFilter ref="J59:Q62" xr:uid="{C6D88F28-0AF2-423D-A574-849E8D3B0B27}"/>
  <tableColumns count="8">
    <tableColumn id="1" xr3:uid="{9F1963F8-1AEA-4621-9FC8-1E3AF432D551}" name="Members"/>
    <tableColumn id="2" xr3:uid="{A52FFD89-679F-4D8E-8182-2C90B727D414}" name="Monday" dataDxfId="94"/>
    <tableColumn id="3" xr3:uid="{861A54C5-4803-478C-8D86-CA568B402FA2}" name="Tuesday" dataDxfId="93"/>
    <tableColumn id="4" xr3:uid="{0B750F41-2CA1-4038-A6FF-C88D5097429E}" name="Wednesday" dataDxfId="92"/>
    <tableColumn id="5" xr3:uid="{DCF67C9D-1CA8-4D27-9E5C-BCEE4B5DC39A}" name="Thursday" dataDxfId="91"/>
    <tableColumn id="6" xr3:uid="{380428E3-4CB6-4775-9BA4-71119CDCBE82}" name="Friday" dataDxfId="90"/>
    <tableColumn id="7" xr3:uid="{33EE37DF-98A4-4C21-9AB9-2F6D3627F8AA}" name="Saturday" dataDxfId="89"/>
    <tableColumn id="8" xr3:uid="{1831F1A9-6371-4611-94B8-254C8FB6AF05}" name="Sunday" dataDxfId="88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CA5D3D-9B32-433A-B620-2187E0CFDFDC}" name="Table11830354254616875" displayName="Table11830354254616875" ref="J78:Q81" totalsRowShown="0" headerRowDxfId="87">
  <autoFilter ref="J78:Q81" xr:uid="{4DCA5D3D-9B32-433A-B620-2187E0CFDFDC}"/>
  <tableColumns count="8">
    <tableColumn id="1" xr3:uid="{BA946F76-5DDE-4A22-B4F2-FCBE28E5B378}" name="Members"/>
    <tableColumn id="2" xr3:uid="{27502F0D-923C-4839-9E67-2D6256104966}" name="Monday" dataDxfId="86"/>
    <tableColumn id="3" xr3:uid="{AC9C4801-677D-4062-9173-02805B4EB141}" name="Tuesday" dataDxfId="85"/>
    <tableColumn id="4" xr3:uid="{BEEC9B3C-B61D-45C8-B2A0-DF122722BD02}" name="Wednesday" dataDxfId="84"/>
    <tableColumn id="5" xr3:uid="{E0233A52-126A-4454-9423-A17AE6947CE1}" name="Thursday" dataDxfId="83"/>
    <tableColumn id="6" xr3:uid="{D7902BE5-66FF-45C7-B663-0F94C15777EE}" name="Friday" dataDxfId="82"/>
    <tableColumn id="7" xr3:uid="{199C703B-5DD0-4BE0-A424-6553267F2FA7}" name="Saturday" dataDxfId="81"/>
    <tableColumn id="8" xr3:uid="{B79098AE-673E-4E76-BCD7-43E10DDAC0C8}" name="Sunday" dataDxfId="80"/>
  </tableColumns>
  <tableStyleInfo name="TableStyleMedium2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2A77679-2946-45AB-8BA7-C09357803C64}" name="Table1183035425461687529" displayName="Table1183035425461687529" ref="J97:Q100" totalsRowShown="0" headerRowDxfId="79">
  <autoFilter ref="J97:Q100" xr:uid="{82A77679-2946-45AB-8BA7-C09357803C64}"/>
  <tableColumns count="8">
    <tableColumn id="1" xr3:uid="{814020B1-4BEC-4635-B288-48C8A7EC7AD5}" name="Members"/>
    <tableColumn id="2" xr3:uid="{88E4A87B-9F24-44B8-90E6-960F0D993248}" name="Monday" dataDxfId="78"/>
    <tableColumn id="3" xr3:uid="{09AA52F9-4957-41FC-B67F-751C02704467}" name="Tuesday" dataDxfId="77"/>
    <tableColumn id="4" xr3:uid="{B9F38DB2-38D3-40B9-9FB1-5C9242283BB0}" name="Wednesday" dataDxfId="76"/>
    <tableColumn id="5" xr3:uid="{49252D67-552E-4C3F-82AC-1DC4385FF18D}" name="Thursday" dataDxfId="75"/>
    <tableColumn id="6" xr3:uid="{2D986523-15C8-49D3-9557-EF704CB467F1}" name="Friday" dataDxfId="74"/>
    <tableColumn id="7" xr3:uid="{6BAF6BCB-6D91-4F0B-9A49-9784B2947D19}" name="Saturday" dataDxfId="73"/>
    <tableColumn id="8" xr3:uid="{8F072103-43E1-478C-B5F3-9564B943C9B1}" name="Sunday" dataDxfId="72"/>
  </tableColumns>
  <tableStyleInfo name="TableStyleMedium2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D7E81E-406F-4720-BB92-206175718CB7}" name="Table11830354254616875293448" displayName="Table11830354254616875293448" ref="J116:Q119" totalsRowShown="0" headerRowDxfId="71">
  <autoFilter ref="J116:Q119" xr:uid="{6CD7E81E-406F-4720-BB92-206175718CB7}"/>
  <tableColumns count="8">
    <tableColumn id="1" xr3:uid="{FEE69F03-588D-45E5-8F00-907EA5E920A1}" name="Members"/>
    <tableColumn id="2" xr3:uid="{5B0E7B75-770D-45FB-9E49-EACDBD0E990A}" name="Monday" dataDxfId="70"/>
    <tableColumn id="3" xr3:uid="{DB34CC0A-5CDD-4920-9828-D4AA4A2E5228}" name="Tuesday" dataDxfId="69"/>
    <tableColumn id="4" xr3:uid="{FA1CC08C-E6CF-4760-9E7F-E8121B7644D0}" name="Wednesday" dataDxfId="68"/>
    <tableColumn id="5" xr3:uid="{D5FC5AED-7A75-4F01-8C49-379A79EDC53F}" name="Thursday" dataDxfId="67"/>
    <tableColumn id="6" xr3:uid="{DB44009F-1648-4142-BDAF-64EDE300BE65}" name="Friday" dataDxfId="66"/>
    <tableColumn id="7" xr3:uid="{2BF1C28A-F9C6-418F-BA4C-D42B85728259}" name="Saturday" dataDxfId="65"/>
    <tableColumn id="8" xr3:uid="{B557F17C-62B1-420F-8BAB-3373CF6AAF19}" name="Sunday" dataDxfId="64"/>
  </tableColumns>
  <tableStyleInfo name="TableStyleMedium2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85D61BC-AC95-4C00-A898-5FF9FBC6ACED}" name="Table118303542546168752934486276" displayName="Table118303542546168752934486276" ref="J135:Q138" totalsRowShown="0" headerRowDxfId="63">
  <autoFilter ref="J135:Q138" xr:uid="{085D61BC-AC95-4C00-A898-5FF9FBC6ACED}"/>
  <tableColumns count="8">
    <tableColumn id="1" xr3:uid="{374BD755-7071-458D-98F2-30459BE76763}" name="Members"/>
    <tableColumn id="2" xr3:uid="{C88E1177-879C-4E8A-8FD5-4726A21B2F34}" name="Monday" dataDxfId="62"/>
    <tableColumn id="3" xr3:uid="{F836FD81-F341-4FE2-BD84-7F2E0E4B9E6A}" name="Tuesday" dataDxfId="61"/>
    <tableColumn id="4" xr3:uid="{0AAE9596-60C5-4C3E-B928-E58E9EA4E4D0}" name="Wednesday" dataDxfId="60"/>
    <tableColumn id="5" xr3:uid="{1F2B477C-6C05-4166-9A59-60E639B16B78}" name="Thursday" dataDxfId="59"/>
    <tableColumn id="6" xr3:uid="{F5A0D54A-0905-4E86-93F9-3E33E9DEA98A}" name="Friday" dataDxfId="58"/>
    <tableColumn id="7" xr3:uid="{4B786CBA-8CEA-4E13-BA8D-F9990339C724}" name="Saturday" dataDxfId="57"/>
    <tableColumn id="8" xr3:uid="{0638A887-63BD-441E-952F-7E6DF1EB522C}" name="Sunday" dataDxfId="56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drawing" Target="../drawings/drawing2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0CEB5-7DB2-4226-B557-91D737D2A7C5}">
  <dimension ref="A1:N140"/>
  <sheetViews>
    <sheetView zoomScaleNormal="100" workbookViewId="0">
      <selection activeCell="N140" sqref="A1:N140"/>
    </sheetView>
  </sheetViews>
  <sheetFormatPr defaultRowHeight="15" x14ac:dyDescent="0.25"/>
  <cols>
    <col min="1" max="1" width="37.42578125" customWidth="1"/>
    <col min="2" max="13" width="12.7109375" customWidth="1"/>
    <col min="14" max="14" width="11.7109375" customWidth="1"/>
  </cols>
  <sheetData>
    <row r="1" spans="1:14" x14ac:dyDescent="0.25">
      <c r="A1" t="s">
        <v>139</v>
      </c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</row>
    <row r="2" spans="1:14" x14ac:dyDescent="0.25">
      <c r="A2" s="1" t="s">
        <v>54</v>
      </c>
      <c r="B2" s="8">
        <f>IFERROR(VLOOKUP($A2,'[1]202101-divvy-tripdata'!$AG$2:$AI$641,2,FALSE),0)</f>
        <v>80</v>
      </c>
      <c r="C2" s="8">
        <f>IFERROR(VLOOKUP($A2,'[1]202202-divvy-tripdata'!$AG$2:$AI$583,2,FALSE),0)</f>
        <v>83</v>
      </c>
      <c r="D2" s="13">
        <f>IFERROR(VLOOKUP($A2,'[1]202203-divvy-tripdata'!$AG$2:$AI$674,2,FALSE),0)</f>
        <v>1504</v>
      </c>
      <c r="E2" s="13">
        <f>IFERROR(VLOOKUP($A2,'[1]202204-divvy-tripdata'!$AG$2:$AI$682,2,FALSE),0)</f>
        <v>2365</v>
      </c>
      <c r="F2" s="8">
        <f>IFERROR(VLOOKUP($A2,'[1]202205-divvy-tripdata'!$AG$2:$AI$689,2,FALSE),0)</f>
        <v>8419</v>
      </c>
      <c r="G2" s="13">
        <f>IFERROR(VLOOKUP($A2,'[1]202206-divvy-tripdata'!$AG$2:$AI$690,2,FALSE),0)</f>
        <v>11523</v>
      </c>
      <c r="H2" s="13">
        <f>IFERROR(VLOOKUP($A2,'[1]202207-divvy-tripdata'!$AG$2:$AI$718,2,FALSE),0)</f>
        <v>14292</v>
      </c>
      <c r="I2" s="13">
        <f>IFERROR(VLOOKUP($A2,'[1]202208-divvy-tripdata'!$AG$2:$AI$727,2,FALSE),0)</f>
        <v>11691</v>
      </c>
      <c r="J2" s="13">
        <f>IFERROR(VLOOKUP($A2,'[1]202209-divvy-tripdata'!$AG$2:$AI$759,2,FALSE),0)</f>
        <v>9236</v>
      </c>
      <c r="K2" s="13">
        <f>IFERROR(VLOOKUP($A2,'[1]202210-divvy-tripdata'!$AG$2:$AI$794,2,FALSE),0)</f>
        <v>4731</v>
      </c>
      <c r="L2" s="13">
        <f>IFERROR(VLOOKUP($A2,'[1]202211-divvy-tripdata'!$AG$2:$AI$816,2,FALSE),0)</f>
        <v>1516</v>
      </c>
      <c r="M2" s="13">
        <f>IFERROR(VLOOKUP($A2,'[1]202212-divvy-tripdata'!$AG$2:$AI$820,2,FALSE),0)</f>
        <v>919</v>
      </c>
      <c r="N2" s="16">
        <f t="shared" ref="N2:N33" si="0">SUM(B2:M2)</f>
        <v>66359</v>
      </c>
    </row>
    <row r="3" spans="1:14" x14ac:dyDescent="0.25">
      <c r="A3" s="2" t="s">
        <v>52</v>
      </c>
      <c r="B3" s="9">
        <f>IFERROR(VLOOKUP($A3,'[1]202101-divvy-tripdata'!$AG$2:$AI$641,2,FALSE),0)</f>
        <v>130</v>
      </c>
      <c r="C3" s="9">
        <f>IFERROR(VLOOKUP($A3,'[1]202202-divvy-tripdata'!$AG$2:$AI$583,2,FALSE),0)</f>
        <v>122</v>
      </c>
      <c r="D3" s="14">
        <f>IFERROR(VLOOKUP($A3,'[1]202203-divvy-tripdata'!$AG$2:$AI$674,2,FALSE),0)</f>
        <v>1431</v>
      </c>
      <c r="E3" s="14">
        <f>IFERROR(VLOOKUP($A3,'[1]202204-divvy-tripdata'!$AG$2:$AI$682,2,FALSE),0)</f>
        <v>2094</v>
      </c>
      <c r="F3" s="9">
        <f>IFERROR(VLOOKUP($A3,'[1]202205-divvy-tripdata'!$AG$2:$AI$689,2,FALSE),0)</f>
        <v>4108</v>
      </c>
      <c r="G3" s="14">
        <f>IFERROR(VLOOKUP($A3,'[1]202206-divvy-tripdata'!$AG$2:$AI$690,2,FALSE),0)</f>
        <v>5077</v>
      </c>
      <c r="H3" s="14">
        <f>IFERROR(VLOOKUP($A3,'[1]202207-divvy-tripdata'!$AG$2:$AI$718,2,FALSE),0)</f>
        <v>6349</v>
      </c>
      <c r="I3" s="14">
        <f>IFERROR(VLOOKUP($A3,'[1]202208-divvy-tripdata'!$AG$2:$AI$727,2,FALSE),0)</f>
        <v>5245</v>
      </c>
      <c r="J3" s="14">
        <f>IFERROR(VLOOKUP($A3,'[1]202209-divvy-tripdata'!$AG$2:$AI$759,2,FALSE),0)</f>
        <v>4127</v>
      </c>
      <c r="K3" s="14">
        <f>IFERROR(VLOOKUP($A3,'[1]202210-divvy-tripdata'!$AG$2:$AI$794,2,FALSE),0)</f>
        <v>3229</v>
      </c>
      <c r="L3" s="14">
        <f>IFERROR(VLOOKUP($A3,'[1]202211-divvy-tripdata'!$AG$2:$AI$816,2,FALSE),0)</f>
        <v>984</v>
      </c>
      <c r="M3" s="14">
        <f>IFERROR(VLOOKUP($A3,'[1]202212-divvy-tripdata'!$AG$2:$AI$820,2,FALSE),0)</f>
        <v>694</v>
      </c>
      <c r="N3" s="16">
        <f t="shared" si="0"/>
        <v>33590</v>
      </c>
    </row>
    <row r="4" spans="1:14" x14ac:dyDescent="0.25">
      <c r="A4" s="1" t="s">
        <v>51</v>
      </c>
      <c r="B4" s="10">
        <f>IFERROR(VLOOKUP($A4,'[1]202101-divvy-tripdata'!$AG$2:$AI$641,2,FALSE),0)</f>
        <v>55</v>
      </c>
      <c r="C4" s="10">
        <f>IFERROR(VLOOKUP($A4,'[1]202202-divvy-tripdata'!$AG$2:$AI$583,2,FALSE),0)</f>
        <v>38</v>
      </c>
      <c r="D4" s="15">
        <f>IFERROR(VLOOKUP($A4,'[1]202203-divvy-tripdata'!$AG$2:$AI$674,2,FALSE),0)</f>
        <v>873</v>
      </c>
      <c r="E4" s="15">
        <f>IFERROR(VLOOKUP($A4,'[1]202204-divvy-tripdata'!$AG$2:$AI$682,2,FALSE),0)</f>
        <v>1638</v>
      </c>
      <c r="F4" s="10">
        <f>IFERROR(VLOOKUP($A4,'[1]202205-divvy-tripdata'!$AG$2:$AI$689,2,FALSE),0)</f>
        <v>3386</v>
      </c>
      <c r="G4" s="15">
        <f>IFERROR(VLOOKUP($A4,'[1]202206-divvy-tripdata'!$AG$2:$AI$690,2,FALSE),0)</f>
        <v>4985</v>
      </c>
      <c r="H4" s="15">
        <f>IFERROR(VLOOKUP($A4,'[1]202207-divvy-tripdata'!$AG$2:$AI$718,2,FALSE),0)</f>
        <v>6045</v>
      </c>
      <c r="I4" s="15">
        <f>IFERROR(VLOOKUP($A4,'[1]202208-divvy-tripdata'!$AG$2:$AI$727,2,FALSE),0)</f>
        <v>5722</v>
      </c>
      <c r="J4" s="15">
        <f>IFERROR(VLOOKUP($A4,'[1]202209-divvy-tripdata'!$AG$2:$AI$759,2,FALSE),0)</f>
        <v>4199</v>
      </c>
      <c r="K4" s="15">
        <f>IFERROR(VLOOKUP($A4,'[1]202210-divvy-tripdata'!$AG$2:$AI$794,2,FALSE),0)</f>
        <v>2052</v>
      </c>
      <c r="L4" s="15">
        <f>IFERROR(VLOOKUP($A4,'[1]202211-divvy-tripdata'!$AG$2:$AI$816,2,FALSE),0)</f>
        <v>503</v>
      </c>
      <c r="M4" s="15">
        <f>IFERROR(VLOOKUP($A4,'[1]202212-divvy-tripdata'!$AG$2:$AI$820,2,FALSE),0)</f>
        <v>284</v>
      </c>
      <c r="N4" s="16">
        <f t="shared" si="0"/>
        <v>29780</v>
      </c>
    </row>
    <row r="5" spans="1:14" x14ac:dyDescent="0.25">
      <c r="A5" s="1" t="s">
        <v>49</v>
      </c>
      <c r="B5" s="10">
        <f>IFERROR(VLOOKUP($A5,'[1]202101-divvy-tripdata'!$AG$2:$AI$641,2,FALSE),0)</f>
        <v>56</v>
      </c>
      <c r="C5" s="10">
        <f>IFERROR(VLOOKUP($A5,'[1]202202-divvy-tripdata'!$AG$2:$AI$583,2,FALSE),0)</f>
        <v>94</v>
      </c>
      <c r="D5" s="15">
        <f>IFERROR(VLOOKUP($A5,'[1]202203-divvy-tripdata'!$AG$2:$AI$674,2,FALSE),0)</f>
        <v>1056</v>
      </c>
      <c r="E5" s="15">
        <f>IFERROR(VLOOKUP($A5,'[1]202204-divvy-tripdata'!$AG$2:$AI$682,2,FALSE),0)</f>
        <v>1409</v>
      </c>
      <c r="F5" s="10">
        <f>IFERROR(VLOOKUP($A5,'[1]202205-divvy-tripdata'!$AG$2:$AI$689,2,FALSE),0)</f>
        <v>2652</v>
      </c>
      <c r="G5" s="15">
        <f>IFERROR(VLOOKUP($A5,'[1]202206-divvy-tripdata'!$AG$2:$AI$690,2,FALSE),0)</f>
        <v>3232</v>
      </c>
      <c r="H5" s="15">
        <f>IFERROR(VLOOKUP($A5,'[1]202207-divvy-tripdata'!$AG$2:$AI$718,2,FALSE),0)</f>
        <v>4358</v>
      </c>
      <c r="I5" s="15">
        <f>IFERROR(VLOOKUP($A5,'[1]202208-divvy-tripdata'!$AG$2:$AI$727,2,FALSE),0)</f>
        <v>3961</v>
      </c>
      <c r="J5" s="15">
        <f>IFERROR(VLOOKUP($A5,'[1]202209-divvy-tripdata'!$AG$2:$AI$759,2,FALSE),0)</f>
        <v>2947</v>
      </c>
      <c r="K5" s="15">
        <f>IFERROR(VLOOKUP($A5,'[1]202210-divvy-tripdata'!$AG$2:$AI$794,2,FALSE),0)</f>
        <v>1954</v>
      </c>
      <c r="L5" s="15">
        <f>IFERROR(VLOOKUP($A5,'[1]202211-divvy-tripdata'!$AG$2:$AI$816,2,FALSE),0)</f>
        <v>780</v>
      </c>
      <c r="M5" s="15">
        <f>IFERROR(VLOOKUP($A5,'[1]202212-divvy-tripdata'!$AG$2:$AI$820,2,FALSE),0)</f>
        <v>752</v>
      </c>
      <c r="N5" s="16">
        <f t="shared" si="0"/>
        <v>23251</v>
      </c>
    </row>
    <row r="6" spans="1:14" x14ac:dyDescent="0.25">
      <c r="A6" s="2" t="s">
        <v>48</v>
      </c>
      <c r="B6" s="9">
        <f>IFERROR(VLOOKUP($A6,'[1]202101-divvy-tripdata'!$AG$2:$AI$641,2,FALSE),0)</f>
        <v>61</v>
      </c>
      <c r="C6" s="9">
        <f>IFERROR(VLOOKUP($A6,'[1]202202-divvy-tripdata'!$AG$2:$AI$583,2,FALSE),0)</f>
        <v>61</v>
      </c>
      <c r="D6" s="14">
        <f>IFERROR(VLOOKUP($A6,'[1]202203-divvy-tripdata'!$AG$2:$AI$674,2,FALSE),0)</f>
        <v>785</v>
      </c>
      <c r="E6" s="14">
        <f>IFERROR(VLOOKUP($A6,'[1]202204-divvy-tripdata'!$AG$2:$AI$682,2,FALSE),0)</f>
        <v>1264</v>
      </c>
      <c r="F6" s="9">
        <f>IFERROR(VLOOKUP($A6,'[1]202205-divvy-tripdata'!$AG$2:$AI$689,2,FALSE),0)</f>
        <v>2380</v>
      </c>
      <c r="G6" s="14">
        <f>IFERROR(VLOOKUP($A6,'[1]202206-divvy-tripdata'!$AG$2:$AI$690,2,FALSE),0)</f>
        <v>3486</v>
      </c>
      <c r="H6" s="14">
        <f>IFERROR(VLOOKUP($A6,'[1]202207-divvy-tripdata'!$AG$2:$AI$718,2,FALSE),0)</f>
        <v>4442</v>
      </c>
      <c r="I6" s="14">
        <f>IFERROR(VLOOKUP($A6,'[1]202208-divvy-tripdata'!$AG$2:$AI$727,2,FALSE),0)</f>
        <v>4315</v>
      </c>
      <c r="J6" s="14">
        <f>IFERROR(VLOOKUP($A6,'[1]202209-divvy-tripdata'!$AG$2:$AI$759,2,FALSE),0)</f>
        <v>2730</v>
      </c>
      <c r="K6" s="14">
        <f>IFERROR(VLOOKUP($A6,'[1]202210-divvy-tripdata'!$AG$2:$AI$794,2,FALSE),0)</f>
        <v>1361</v>
      </c>
      <c r="L6" s="14">
        <f>IFERROR(VLOOKUP($A6,'[1]202211-divvy-tripdata'!$AG$2:$AI$816,2,FALSE),0)</f>
        <v>313</v>
      </c>
      <c r="M6" s="14">
        <f>IFERROR(VLOOKUP($A6,'[1]202212-divvy-tripdata'!$AG$2:$AI$820,2,FALSE),0)</f>
        <v>153</v>
      </c>
      <c r="N6" s="16">
        <f t="shared" si="0"/>
        <v>21351</v>
      </c>
    </row>
    <row r="7" spans="1:14" x14ac:dyDescent="0.25">
      <c r="A7" s="2" t="s">
        <v>43</v>
      </c>
      <c r="B7" s="9">
        <f>IFERROR(VLOOKUP($A7,'[1]202101-divvy-tripdata'!$AG$2:$AI$641,2,FALSE),0)</f>
        <v>112</v>
      </c>
      <c r="C7" s="9">
        <f>IFERROR(VLOOKUP($A7,'[1]202202-divvy-tripdata'!$AG$2:$AI$583,2,FALSE),0)</f>
        <v>59</v>
      </c>
      <c r="D7" s="14">
        <f>IFERROR(VLOOKUP($A7,'[1]202203-divvy-tripdata'!$AG$2:$AI$674,2,FALSE),0)</f>
        <v>537</v>
      </c>
      <c r="E7" s="14">
        <f>IFERROR(VLOOKUP($A7,'[1]202204-divvy-tripdata'!$AG$2:$AI$682,2,FALSE),0)</f>
        <v>957</v>
      </c>
      <c r="F7" s="9">
        <f>IFERROR(VLOOKUP($A7,'[1]202205-divvy-tripdata'!$AG$2:$AI$689,2,FALSE),0)</f>
        <v>1924</v>
      </c>
      <c r="G7" s="14">
        <f>IFERROR(VLOOKUP($A7,'[1]202206-divvy-tripdata'!$AG$2:$AI$690,2,FALSE),0)</f>
        <v>3096</v>
      </c>
      <c r="H7" s="14">
        <f>IFERROR(VLOOKUP($A7,'[1]202207-divvy-tripdata'!$AG$2:$AI$718,2,FALSE),0)</f>
        <v>3638</v>
      </c>
      <c r="I7" s="14">
        <f>IFERROR(VLOOKUP($A7,'[1]202208-divvy-tripdata'!$AG$2:$AI$727,2,FALSE),0)</f>
        <v>3586</v>
      </c>
      <c r="J7" s="14">
        <f>IFERROR(VLOOKUP($A7,'[1]202209-divvy-tripdata'!$AG$2:$AI$759,2,FALSE),0)</f>
        <v>3029</v>
      </c>
      <c r="K7" s="14">
        <f>IFERROR(VLOOKUP($A7,'[1]202210-divvy-tripdata'!$AG$2:$AI$794,2,FALSE),0)</f>
        <v>1981</v>
      </c>
      <c r="L7" s="14">
        <f>IFERROR(VLOOKUP($A7,'[1]202211-divvy-tripdata'!$AG$2:$AI$816,2,FALSE),0)</f>
        <v>608</v>
      </c>
      <c r="M7" s="14">
        <f>IFERROR(VLOOKUP($A7,'[1]202212-divvy-tripdata'!$AG$2:$AI$820,2,FALSE),0)</f>
        <v>364</v>
      </c>
      <c r="N7" s="16">
        <f t="shared" si="0"/>
        <v>19891</v>
      </c>
    </row>
    <row r="8" spans="1:14" x14ac:dyDescent="0.25">
      <c r="A8" s="1" t="s">
        <v>53</v>
      </c>
      <c r="B8" s="10">
        <f>IFERROR(VLOOKUP($A8,'[1]202101-divvy-tripdata'!$AG$2:$AI$641,2,FALSE),0)</f>
        <v>196</v>
      </c>
      <c r="C8" s="10">
        <f>IFERROR(VLOOKUP($A8,'[1]202202-divvy-tripdata'!$AG$2:$AI$583,2,FALSE),0)</f>
        <v>109</v>
      </c>
      <c r="D8" s="15">
        <f>IFERROR(VLOOKUP($A8,'[1]202203-divvy-tripdata'!$AG$2:$AI$674,2,FALSE),0)</f>
        <v>1887</v>
      </c>
      <c r="E8" s="15">
        <f>IFERROR(VLOOKUP($A8,'[1]202204-divvy-tripdata'!$AG$2:$AI$682,2,FALSE),0)</f>
        <v>2874</v>
      </c>
      <c r="F8" s="10">
        <f>IFERROR(VLOOKUP($A8,'[1]202205-divvy-tripdata'!$AG$2:$AI$689,2,FALSE),0)</f>
        <v>4826</v>
      </c>
      <c r="G8" s="15">
        <f>IFERROR(VLOOKUP($A8,'[1]202206-divvy-tripdata'!$AG$2:$AI$690,2,FALSE),0)</f>
        <v>5420</v>
      </c>
      <c r="H8" s="15">
        <f>IFERROR(VLOOKUP($A8,'[1]202207-divvy-tripdata'!$AG$2:$AI$718,2,FALSE),0)</f>
        <v>4305</v>
      </c>
      <c r="I8" s="15">
        <f>IFERROR(VLOOKUP($A8,'[1]202208-divvy-tripdata'!$AG$2:$AI$727,2,FALSE),0)</f>
        <v>0</v>
      </c>
      <c r="J8" s="15">
        <f>IFERROR(VLOOKUP($A8,'[1]202209-divvy-tripdata'!$AG$2:$AI$759,2,FALSE),0)</f>
        <v>0</v>
      </c>
      <c r="K8" s="15">
        <f>IFERROR(VLOOKUP($A8,'[1]202210-divvy-tripdata'!$AG$2:$AI$794,2,FALSE),0)</f>
        <v>0</v>
      </c>
      <c r="L8" s="15">
        <f>IFERROR(VLOOKUP($A8,'[1]202211-divvy-tripdata'!$AG$2:$AI$816,2,FALSE),0)</f>
        <v>0</v>
      </c>
      <c r="M8" s="15">
        <f>IFERROR(VLOOKUP($A8,'[1]202212-divvy-tripdata'!$AG$2:$AI$820,2,FALSE),0)</f>
        <v>0</v>
      </c>
      <c r="N8" s="16">
        <f t="shared" si="0"/>
        <v>19617</v>
      </c>
    </row>
    <row r="9" spans="1:14" x14ac:dyDescent="0.25">
      <c r="A9" s="2" t="s">
        <v>37</v>
      </c>
      <c r="B9" s="9">
        <f>IFERROR(VLOOKUP($A9,'[1]202101-divvy-tripdata'!$AG$2:$AI$641,2,FALSE),0)</f>
        <v>91</v>
      </c>
      <c r="C9" s="9">
        <f>IFERROR(VLOOKUP($A9,'[1]202202-divvy-tripdata'!$AG$2:$AI$583,2,FALSE),0)</f>
        <v>54</v>
      </c>
      <c r="D9" s="14">
        <f>IFERROR(VLOOKUP($A9,'[1]202203-divvy-tripdata'!$AG$2:$AI$674,2,FALSE),0)</f>
        <v>526</v>
      </c>
      <c r="E9" s="14">
        <f>IFERROR(VLOOKUP($A9,'[1]202204-divvy-tripdata'!$AG$2:$AI$682,2,FALSE),0)</f>
        <v>951</v>
      </c>
      <c r="F9" s="9">
        <f>IFERROR(VLOOKUP($A9,'[1]202205-divvy-tripdata'!$AG$2:$AI$689,2,FALSE),0)</f>
        <v>1760</v>
      </c>
      <c r="G9" s="14">
        <f>IFERROR(VLOOKUP($A9,'[1]202206-divvy-tripdata'!$AG$2:$AI$690,2,FALSE),0)</f>
        <v>2951</v>
      </c>
      <c r="H9" s="14">
        <f>IFERROR(VLOOKUP($A9,'[1]202207-divvy-tripdata'!$AG$2:$AI$718,2,FALSE),0)</f>
        <v>3281</v>
      </c>
      <c r="I9" s="14">
        <f>IFERROR(VLOOKUP($A9,'[1]202208-divvy-tripdata'!$AG$2:$AI$727,2,FALSE),0)</f>
        <v>2855</v>
      </c>
      <c r="J9" s="14">
        <f>IFERROR(VLOOKUP($A9,'[1]202209-divvy-tripdata'!$AG$2:$AI$759,2,FALSE),0)</f>
        <v>2401</v>
      </c>
      <c r="K9" s="14">
        <f>IFERROR(VLOOKUP($A9,'[1]202210-divvy-tripdata'!$AG$2:$AI$794,2,FALSE),0)</f>
        <v>1512</v>
      </c>
      <c r="L9" s="14">
        <f>IFERROR(VLOOKUP($A9,'[1]202211-divvy-tripdata'!$AG$2:$AI$816,2,FALSE),0)</f>
        <v>419</v>
      </c>
      <c r="M9" s="14">
        <f>IFERROR(VLOOKUP($A9,'[1]202212-divvy-tripdata'!$AG$2:$AI$820,2,FALSE),0)</f>
        <v>232</v>
      </c>
      <c r="N9" s="16">
        <f t="shared" si="0"/>
        <v>17033</v>
      </c>
    </row>
    <row r="10" spans="1:14" x14ac:dyDescent="0.25">
      <c r="A10" s="1" t="s">
        <v>33</v>
      </c>
      <c r="B10" s="10">
        <f>IFERROR(VLOOKUP($A10,'[1]202101-divvy-tripdata'!$AG$2:$AI$641,2,FALSE),0)</f>
        <v>150</v>
      </c>
      <c r="C10" s="10">
        <f>IFERROR(VLOOKUP($A10,'[1]202202-divvy-tripdata'!$AG$2:$AI$583,2,FALSE),0)</f>
        <v>87</v>
      </c>
      <c r="D10" s="15">
        <f>IFERROR(VLOOKUP($A10,'[1]202203-divvy-tripdata'!$AG$2:$AI$674,2,FALSE),0)</f>
        <v>600</v>
      </c>
      <c r="E10" s="15">
        <f>IFERROR(VLOOKUP($A10,'[1]202204-divvy-tripdata'!$AG$2:$AI$682,2,FALSE),0)</f>
        <v>858</v>
      </c>
      <c r="F10" s="10">
        <f>IFERROR(VLOOKUP($A10,'[1]202205-divvy-tripdata'!$AG$2:$AI$689,2,FALSE),0)</f>
        <v>1482</v>
      </c>
      <c r="G10" s="15">
        <f>IFERROR(VLOOKUP($A10,'[1]202206-divvy-tripdata'!$AG$2:$AI$690,2,FALSE),0)</f>
        <v>2477</v>
      </c>
      <c r="H10" s="15">
        <f>IFERROR(VLOOKUP($A10,'[1]202207-divvy-tripdata'!$AG$2:$AI$718,2,FALSE),0)</f>
        <v>2963</v>
      </c>
      <c r="I10" s="15">
        <f>IFERROR(VLOOKUP($A10,'[1]202208-divvy-tripdata'!$AG$2:$AI$727,2,FALSE),0)</f>
        <v>3054</v>
      </c>
      <c r="J10" s="15">
        <f>IFERROR(VLOOKUP($A10,'[1]202209-divvy-tripdata'!$AG$2:$AI$759,2,FALSE),0)</f>
        <v>2407</v>
      </c>
      <c r="K10" s="15">
        <f>IFERROR(VLOOKUP($A10,'[1]202210-divvy-tripdata'!$AG$2:$AI$794,2,FALSE),0)</f>
        <v>1618</v>
      </c>
      <c r="L10" s="15">
        <f>IFERROR(VLOOKUP($A10,'[1]202211-divvy-tripdata'!$AG$2:$AI$816,2,FALSE),0)</f>
        <v>616</v>
      </c>
      <c r="M10" s="15">
        <f>IFERROR(VLOOKUP($A10,'[1]202212-divvy-tripdata'!$AG$2:$AI$820,2,FALSE),0)</f>
        <v>356</v>
      </c>
      <c r="N10" s="16">
        <f t="shared" si="0"/>
        <v>16668</v>
      </c>
    </row>
    <row r="11" spans="1:14" x14ac:dyDescent="0.25">
      <c r="A11" s="1" t="s">
        <v>44</v>
      </c>
      <c r="B11" s="10">
        <f>IFERROR(VLOOKUP($A11,'[1]202101-divvy-tripdata'!$AG$2:$AI$641,2,FALSE),0)</f>
        <v>95</v>
      </c>
      <c r="C11" s="10">
        <f>IFERROR(VLOOKUP($A11,'[1]202202-divvy-tripdata'!$AG$2:$AI$583,2,FALSE),0)</f>
        <v>67</v>
      </c>
      <c r="D11" s="15">
        <f>IFERROR(VLOOKUP($A11,'[1]202203-divvy-tripdata'!$AG$2:$AI$674,2,FALSE),0)</f>
        <v>823</v>
      </c>
      <c r="E11" s="15">
        <f>IFERROR(VLOOKUP($A11,'[1]202204-divvy-tripdata'!$AG$2:$AI$682,2,FALSE),0)</f>
        <v>1148</v>
      </c>
      <c r="F11" s="10">
        <f>IFERROR(VLOOKUP($A11,'[1]202205-divvy-tripdata'!$AG$2:$AI$689,2,FALSE),0)</f>
        <v>2008</v>
      </c>
      <c r="G11" s="15">
        <f>IFERROR(VLOOKUP($A11,'[1]202206-divvy-tripdata'!$AG$2:$AI$690,2,FALSE),0)</f>
        <v>2586</v>
      </c>
      <c r="H11" s="15">
        <f>IFERROR(VLOOKUP($A11,'[1]202207-divvy-tripdata'!$AG$2:$AI$718,2,FALSE),0)</f>
        <v>3164</v>
      </c>
      <c r="I11" s="15">
        <f>IFERROR(VLOOKUP($A11,'[1]202208-divvy-tripdata'!$AG$2:$AI$727,2,FALSE),0)</f>
        <v>2693</v>
      </c>
      <c r="J11" s="15">
        <f>IFERROR(VLOOKUP($A11,'[1]202209-divvy-tripdata'!$AG$2:$AI$759,2,FALSE),0)</f>
        <v>2085</v>
      </c>
      <c r="K11" s="15">
        <f>IFERROR(VLOOKUP($A11,'[1]202210-divvy-tripdata'!$AG$2:$AI$794,2,FALSE),0)</f>
        <v>1200</v>
      </c>
      <c r="L11" s="15">
        <f>IFERROR(VLOOKUP($A11,'[1]202211-divvy-tripdata'!$AG$2:$AI$816,2,FALSE),0)</f>
        <v>412</v>
      </c>
      <c r="M11" s="15">
        <f>IFERROR(VLOOKUP($A11,'[1]202212-divvy-tripdata'!$AG$2:$AI$820,2,FALSE),0)</f>
        <v>349</v>
      </c>
      <c r="N11" s="16">
        <f t="shared" si="0"/>
        <v>16630</v>
      </c>
    </row>
    <row r="12" spans="1:14" x14ac:dyDescent="0.25">
      <c r="A12" s="2" t="s">
        <v>35</v>
      </c>
      <c r="B12" s="9">
        <f>IFERROR(VLOOKUP($A12,'[1]202101-divvy-tripdata'!$AG$2:$AI$641,2,FALSE),0)</f>
        <v>152</v>
      </c>
      <c r="C12" s="9">
        <f>IFERROR(VLOOKUP($A12,'[1]202202-divvy-tripdata'!$AG$2:$AI$583,2,FALSE),0)</f>
        <v>94</v>
      </c>
      <c r="D12" s="14">
        <f>IFERROR(VLOOKUP($A12,'[1]202203-divvy-tripdata'!$AG$2:$AI$674,2,FALSE),0)</f>
        <v>612</v>
      </c>
      <c r="E12" s="14">
        <f>IFERROR(VLOOKUP($A12,'[1]202204-divvy-tripdata'!$AG$2:$AI$682,2,FALSE),0)</f>
        <v>889</v>
      </c>
      <c r="F12" s="9">
        <f>IFERROR(VLOOKUP($A12,'[1]202205-divvy-tripdata'!$AG$2:$AI$689,2,FALSE),0)</f>
        <v>1584</v>
      </c>
      <c r="G12" s="14">
        <f>IFERROR(VLOOKUP($A12,'[1]202206-divvy-tripdata'!$AG$2:$AI$690,2,FALSE),0)</f>
        <v>2617</v>
      </c>
      <c r="H12" s="14">
        <f>IFERROR(VLOOKUP($A12,'[1]202207-divvy-tripdata'!$AG$2:$AI$718,2,FALSE),0)</f>
        <v>2941</v>
      </c>
      <c r="I12" s="14">
        <f>IFERROR(VLOOKUP($A12,'[1]202208-divvy-tripdata'!$AG$2:$AI$727,2,FALSE),0)</f>
        <v>2617</v>
      </c>
      <c r="J12" s="14">
        <f>IFERROR(VLOOKUP($A12,'[1]202209-divvy-tripdata'!$AG$2:$AI$759,2,FALSE),0)</f>
        <v>2375</v>
      </c>
      <c r="K12" s="14">
        <f>IFERROR(VLOOKUP($A12,'[1]202210-divvy-tripdata'!$AG$2:$AI$794,2,FALSE),0)</f>
        <v>1610</v>
      </c>
      <c r="L12" s="14">
        <f>IFERROR(VLOOKUP($A12,'[1]202211-divvy-tripdata'!$AG$2:$AI$816,2,FALSE),0)</f>
        <v>602</v>
      </c>
      <c r="M12" s="14">
        <f>IFERROR(VLOOKUP($A12,'[1]202212-divvy-tripdata'!$AG$2:$AI$820,2,FALSE),0)</f>
        <v>384</v>
      </c>
      <c r="N12" s="16">
        <f t="shared" si="0"/>
        <v>16477</v>
      </c>
    </row>
    <row r="13" spans="1:14" x14ac:dyDescent="0.25">
      <c r="A13" s="1" t="s">
        <v>130</v>
      </c>
      <c r="B13" s="10">
        <f>IFERROR(VLOOKUP($A13,'[1]202101-divvy-tripdata'!$AG$2:$AI$641,2,FALSE),0)</f>
        <v>0</v>
      </c>
      <c r="C13" s="10">
        <f>IFERROR(VLOOKUP($A13,'[1]202202-divvy-tripdata'!$AG$2:$AI$583,2,FALSE),0)</f>
        <v>0</v>
      </c>
      <c r="D13" s="15">
        <f>IFERROR(VLOOKUP($A13,'[1]202203-divvy-tripdata'!$AG$2:$AI$674,2,FALSE),0)</f>
        <v>0</v>
      </c>
      <c r="E13" s="15">
        <f>IFERROR(VLOOKUP($A13,'[1]202204-divvy-tripdata'!$AG$2:$AI$682,2,FALSE),0)</f>
        <v>0</v>
      </c>
      <c r="F13" s="10">
        <f>IFERROR(VLOOKUP($A13,'[1]202205-divvy-tripdata'!$AG$2:$AI$689,2,FALSE),0)</f>
        <v>0</v>
      </c>
      <c r="G13" s="15">
        <f>IFERROR(VLOOKUP($A13,'[1]202206-divvy-tripdata'!$AG$2:$AI$690,2,FALSE),0)</f>
        <v>0</v>
      </c>
      <c r="H13" s="15">
        <f>IFERROR(VLOOKUP($A13,'[1]202207-divvy-tripdata'!$AG$2:$AI$718,2,FALSE),0)</f>
        <v>2289</v>
      </c>
      <c r="I13" s="15">
        <f>IFERROR(VLOOKUP($A13,'[1]202208-divvy-tripdata'!$AG$2:$AI$727,2,FALSE),0)</f>
        <v>5051</v>
      </c>
      <c r="J13" s="15">
        <f>IFERROR(VLOOKUP($A13,'[1]202209-divvy-tripdata'!$AG$2:$AI$759,2,FALSE),0)</f>
        <v>3947</v>
      </c>
      <c r="K13" s="15">
        <f>IFERROR(VLOOKUP($A13,'[1]202210-divvy-tripdata'!$AG$2:$AI$794,2,FALSE),0)</f>
        <v>2742</v>
      </c>
      <c r="L13" s="15">
        <f>IFERROR(VLOOKUP($A13,'[1]202211-divvy-tripdata'!$AG$2:$AI$816,2,FALSE),0)</f>
        <v>1228</v>
      </c>
      <c r="M13" s="15">
        <f>IFERROR(VLOOKUP($A13,'[1]202212-divvy-tripdata'!$AG$2:$AI$820,2,FALSE),0)</f>
        <v>983</v>
      </c>
      <c r="N13" s="16">
        <f t="shared" si="0"/>
        <v>16240</v>
      </c>
    </row>
    <row r="14" spans="1:14" x14ac:dyDescent="0.25">
      <c r="A14" s="1" t="s">
        <v>40</v>
      </c>
      <c r="B14" s="10">
        <f>IFERROR(VLOOKUP($A14,'[1]202101-divvy-tripdata'!$AG$2:$AI$641,2,FALSE),0)</f>
        <v>97</v>
      </c>
      <c r="C14" s="10">
        <f>IFERROR(VLOOKUP($A14,'[1]202202-divvy-tripdata'!$AG$2:$AI$583,2,FALSE),0)</f>
        <v>48</v>
      </c>
      <c r="D14" s="15">
        <f>IFERROR(VLOOKUP($A14,'[1]202203-divvy-tripdata'!$AG$2:$AI$674,2,FALSE),0)</f>
        <v>499</v>
      </c>
      <c r="E14" s="15">
        <f>IFERROR(VLOOKUP($A14,'[1]202204-divvy-tripdata'!$AG$2:$AI$682,2,FALSE),0)</f>
        <v>843</v>
      </c>
      <c r="F14" s="10">
        <f>IFERROR(VLOOKUP($A14,'[1]202205-divvy-tripdata'!$AG$2:$AI$689,2,FALSE),0)</f>
        <v>1805</v>
      </c>
      <c r="G14" s="15">
        <f>IFERROR(VLOOKUP($A14,'[1]202206-divvy-tripdata'!$AG$2:$AI$690,2,FALSE),0)</f>
        <v>2570</v>
      </c>
      <c r="H14" s="15">
        <f>IFERROR(VLOOKUP($A14,'[1]202207-divvy-tripdata'!$AG$2:$AI$718,2,FALSE),0)</f>
        <v>3104</v>
      </c>
      <c r="I14" s="15">
        <f>IFERROR(VLOOKUP($A14,'[1]202208-divvy-tripdata'!$AG$2:$AI$727,2,FALSE),0)</f>
        <v>2594</v>
      </c>
      <c r="J14" s="15">
        <f>IFERROR(VLOOKUP($A14,'[1]202209-divvy-tripdata'!$AG$2:$AI$759,2,FALSE),0)</f>
        <v>2268</v>
      </c>
      <c r="K14" s="15">
        <f>IFERROR(VLOOKUP($A14,'[1]202210-divvy-tripdata'!$AG$2:$AI$794,2,FALSE),0)</f>
        <v>1591</v>
      </c>
      <c r="L14" s="15">
        <f>IFERROR(VLOOKUP($A14,'[1]202211-divvy-tripdata'!$AG$2:$AI$816,2,FALSE),0)</f>
        <v>485</v>
      </c>
      <c r="M14" s="15">
        <f>IFERROR(VLOOKUP($A14,'[1]202212-divvy-tripdata'!$AG$2:$AI$820,2,FALSE),0)</f>
        <v>299</v>
      </c>
      <c r="N14" s="16">
        <f t="shared" si="0"/>
        <v>16203</v>
      </c>
    </row>
    <row r="15" spans="1:14" x14ac:dyDescent="0.25">
      <c r="A15" s="1" t="s">
        <v>46</v>
      </c>
      <c r="B15" s="10">
        <f>IFERROR(VLOOKUP($A15,'[1]202101-divvy-tripdata'!$AG$2:$AI$641,2,FALSE),0)</f>
        <v>88</v>
      </c>
      <c r="C15" s="10">
        <f>IFERROR(VLOOKUP($A15,'[1]202202-divvy-tripdata'!$AG$2:$AI$583,2,FALSE),0)</f>
        <v>73</v>
      </c>
      <c r="D15" s="15">
        <f>IFERROR(VLOOKUP($A15,'[1]202203-divvy-tripdata'!$AG$2:$AI$674,2,FALSE),0)</f>
        <v>573</v>
      </c>
      <c r="E15" s="15">
        <f>IFERROR(VLOOKUP($A15,'[1]202204-divvy-tripdata'!$AG$2:$AI$682,2,FALSE),0)</f>
        <v>899</v>
      </c>
      <c r="F15" s="10">
        <f>IFERROR(VLOOKUP($A15,'[1]202205-divvy-tripdata'!$AG$2:$AI$689,2,FALSE),0)</f>
        <v>2045</v>
      </c>
      <c r="G15" s="15">
        <f>IFERROR(VLOOKUP($A15,'[1]202206-divvy-tripdata'!$AG$2:$AI$690,2,FALSE),0)</f>
        <v>2671</v>
      </c>
      <c r="H15" s="15">
        <f>IFERROR(VLOOKUP($A15,'[1]202207-divvy-tripdata'!$AG$2:$AI$718,2,FALSE),0)</f>
        <v>3127</v>
      </c>
      <c r="I15" s="15">
        <f>IFERROR(VLOOKUP($A15,'[1]202208-divvy-tripdata'!$AG$2:$AI$727,2,FALSE),0)</f>
        <v>2438</v>
      </c>
      <c r="J15" s="15">
        <f>IFERROR(VLOOKUP($A15,'[1]202209-divvy-tripdata'!$AG$2:$AI$759,2,FALSE),0)</f>
        <v>2102</v>
      </c>
      <c r="K15" s="15">
        <f>IFERROR(VLOOKUP($A15,'[1]202210-divvy-tripdata'!$AG$2:$AI$794,2,FALSE),0)</f>
        <v>1383</v>
      </c>
      <c r="L15" s="15">
        <f>IFERROR(VLOOKUP($A15,'[1]202211-divvy-tripdata'!$AG$2:$AI$816,2,FALSE),0)</f>
        <v>439</v>
      </c>
      <c r="M15" s="15">
        <f>IFERROR(VLOOKUP($A15,'[1]202212-divvy-tripdata'!$AG$2:$AI$820,2,FALSE),0)</f>
        <v>328</v>
      </c>
      <c r="N15" s="16">
        <f t="shared" si="0"/>
        <v>16166</v>
      </c>
    </row>
    <row r="16" spans="1:14" x14ac:dyDescent="0.25">
      <c r="A16" s="1" t="s">
        <v>39</v>
      </c>
      <c r="B16" s="10">
        <f>IFERROR(VLOOKUP($A16,'[1]202101-divvy-tripdata'!$AG$2:$AI$641,2,FALSE),0)</f>
        <v>53</v>
      </c>
      <c r="C16" s="10">
        <f>IFERROR(VLOOKUP($A16,'[1]202202-divvy-tripdata'!$AG$2:$AI$583,2,FALSE),0)</f>
        <v>59</v>
      </c>
      <c r="D16" s="15">
        <f>IFERROR(VLOOKUP($A16,'[1]202203-divvy-tripdata'!$AG$2:$AI$674,2,FALSE),0)</f>
        <v>532</v>
      </c>
      <c r="E16" s="15">
        <f>IFERROR(VLOOKUP($A16,'[1]202204-divvy-tripdata'!$AG$2:$AI$682,2,FALSE),0)</f>
        <v>812</v>
      </c>
      <c r="F16" s="10">
        <f>IFERROR(VLOOKUP($A16,'[1]202205-divvy-tripdata'!$AG$2:$AI$689,2,FALSE),0)</f>
        <v>1782</v>
      </c>
      <c r="G16" s="15">
        <f>IFERROR(VLOOKUP($A16,'[1]202206-divvy-tripdata'!$AG$2:$AI$690,2,FALSE),0)</f>
        <v>2397</v>
      </c>
      <c r="H16" s="15">
        <f>IFERROR(VLOOKUP($A16,'[1]202207-divvy-tripdata'!$AG$2:$AI$718,2,FALSE),0)</f>
        <v>2848</v>
      </c>
      <c r="I16" s="15">
        <f>IFERROR(VLOOKUP($A16,'[1]202208-divvy-tripdata'!$AG$2:$AI$727,2,FALSE),0)</f>
        <v>2481</v>
      </c>
      <c r="J16" s="15">
        <f>IFERROR(VLOOKUP($A16,'[1]202209-divvy-tripdata'!$AG$2:$AI$759,2,FALSE),0)</f>
        <v>2107</v>
      </c>
      <c r="K16" s="15">
        <f>IFERROR(VLOOKUP($A16,'[1]202210-divvy-tripdata'!$AG$2:$AI$794,2,FALSE),0)</f>
        <v>1515</v>
      </c>
      <c r="L16" s="15">
        <f>IFERROR(VLOOKUP($A16,'[1]202211-divvy-tripdata'!$AG$2:$AI$816,2,FALSE),0)</f>
        <v>504</v>
      </c>
      <c r="M16" s="15">
        <f>IFERROR(VLOOKUP($A16,'[1]202212-divvy-tripdata'!$AG$2:$AI$820,2,FALSE),0)</f>
        <v>315</v>
      </c>
      <c r="N16" s="16">
        <f t="shared" si="0"/>
        <v>15405</v>
      </c>
    </row>
    <row r="17" spans="1:14" x14ac:dyDescent="0.25">
      <c r="A17" s="2" t="s">
        <v>47</v>
      </c>
      <c r="B17" s="9">
        <f>IFERROR(VLOOKUP($A17,'[1]202101-divvy-tripdata'!$AG$2:$AI$641,2,FALSE),0)</f>
        <v>71</v>
      </c>
      <c r="C17" s="9">
        <f>IFERROR(VLOOKUP($A17,'[1]202202-divvy-tripdata'!$AG$2:$AI$583,2,FALSE),0)</f>
        <v>46</v>
      </c>
      <c r="D17" s="14">
        <f>IFERROR(VLOOKUP($A17,'[1]202203-divvy-tripdata'!$AG$2:$AI$674,2,FALSE),0)</f>
        <v>501</v>
      </c>
      <c r="E17" s="14">
        <f>IFERROR(VLOOKUP($A17,'[1]202204-divvy-tripdata'!$AG$2:$AI$682,2,FALSE),0)</f>
        <v>979</v>
      </c>
      <c r="F17" s="9">
        <f>IFERROR(VLOOKUP($A17,'[1]202205-divvy-tripdata'!$AG$2:$AI$689,2,FALSE),0)</f>
        <v>2191</v>
      </c>
      <c r="G17" s="14">
        <f>IFERROR(VLOOKUP($A17,'[1]202206-divvy-tripdata'!$AG$2:$AI$690,2,FALSE),0)</f>
        <v>2736</v>
      </c>
      <c r="H17" s="14">
        <f>IFERROR(VLOOKUP($A17,'[1]202207-divvy-tripdata'!$AG$2:$AI$718,2,FALSE),0)</f>
        <v>2836</v>
      </c>
      <c r="I17" s="14">
        <f>IFERROR(VLOOKUP($A17,'[1]202208-divvy-tripdata'!$AG$2:$AI$727,2,FALSE),0)</f>
        <v>2237</v>
      </c>
      <c r="J17" s="14">
        <f>IFERROR(VLOOKUP($A17,'[1]202209-divvy-tripdata'!$AG$2:$AI$759,2,FALSE),0)</f>
        <v>1729</v>
      </c>
      <c r="K17" s="14">
        <f>IFERROR(VLOOKUP($A17,'[1]202210-divvy-tripdata'!$AG$2:$AI$794,2,FALSE),0)</f>
        <v>1201</v>
      </c>
      <c r="L17" s="14">
        <f>IFERROR(VLOOKUP($A17,'[1]202211-divvy-tripdata'!$AG$2:$AI$816,2,FALSE),0)</f>
        <v>389</v>
      </c>
      <c r="M17" s="14">
        <f>IFERROR(VLOOKUP($A17,'[1]202212-divvy-tripdata'!$AG$2:$AI$820,2,FALSE),0)</f>
        <v>303</v>
      </c>
      <c r="N17" s="16">
        <f t="shared" si="0"/>
        <v>15219</v>
      </c>
    </row>
    <row r="18" spans="1:14" x14ac:dyDescent="0.25">
      <c r="A18" s="1" t="s">
        <v>50</v>
      </c>
      <c r="B18" s="10">
        <f>IFERROR(VLOOKUP($A18,'[1]202101-divvy-tripdata'!$AG$2:$AI$641,2,FALSE),0)</f>
        <v>64</v>
      </c>
      <c r="C18" s="10">
        <f>IFERROR(VLOOKUP($A18,'[1]202202-divvy-tripdata'!$AG$2:$AI$583,2,FALSE),0)</f>
        <v>44</v>
      </c>
      <c r="D18" s="15">
        <f>IFERROR(VLOOKUP($A18,'[1]202203-divvy-tripdata'!$AG$2:$AI$674,2,FALSE),0)</f>
        <v>660</v>
      </c>
      <c r="E18" s="15">
        <f>IFERROR(VLOOKUP($A18,'[1]202204-divvy-tripdata'!$AG$2:$AI$682,2,FALSE),0)</f>
        <v>1262</v>
      </c>
      <c r="F18" s="10">
        <f>IFERROR(VLOOKUP($A18,'[1]202205-divvy-tripdata'!$AG$2:$AI$689,2,FALSE),0)</f>
        <v>2923</v>
      </c>
      <c r="G18" s="15">
        <f>IFERROR(VLOOKUP($A18,'[1]202206-divvy-tripdata'!$AG$2:$AI$690,2,FALSE),0)</f>
        <v>5541</v>
      </c>
      <c r="H18" s="15">
        <f>IFERROR(VLOOKUP($A18,'[1]202207-divvy-tripdata'!$AG$2:$AI$718,2,FALSE),0)</f>
        <v>4359</v>
      </c>
      <c r="I18" s="15">
        <f>IFERROR(VLOOKUP($A18,'[1]202208-divvy-tripdata'!$AG$2:$AI$727,2,FALSE),0)</f>
        <v>0</v>
      </c>
      <c r="J18" s="15">
        <f>IFERROR(VLOOKUP($A18,'[1]202209-divvy-tripdata'!$AG$2:$AI$759,2,FALSE),0)</f>
        <v>0</v>
      </c>
      <c r="K18" s="15">
        <f>IFERROR(VLOOKUP($A18,'[1]202210-divvy-tripdata'!$AG$2:$AI$794,2,FALSE),0)</f>
        <v>0</v>
      </c>
      <c r="L18" s="15">
        <f>IFERROR(VLOOKUP($A18,'[1]202211-divvy-tripdata'!$AG$2:$AI$816,2,FALSE),0)</f>
        <v>0</v>
      </c>
      <c r="M18" s="15">
        <f>IFERROR(VLOOKUP($A18,'[1]202212-divvy-tripdata'!$AG$2:$AI$820,2,FALSE),0)</f>
        <v>0</v>
      </c>
      <c r="N18" s="16">
        <f t="shared" si="0"/>
        <v>14853</v>
      </c>
    </row>
    <row r="19" spans="1:14" x14ac:dyDescent="0.25">
      <c r="A19" s="2" t="s">
        <v>131</v>
      </c>
      <c r="B19" s="9">
        <f>IFERROR(VLOOKUP($A19,'[1]202101-divvy-tripdata'!$AG$2:$AI$641,2,FALSE),0)</f>
        <v>0</v>
      </c>
      <c r="C19" s="9">
        <f>IFERROR(VLOOKUP($A19,'[1]202202-divvy-tripdata'!$AG$2:$AI$583,2,FALSE),0)</f>
        <v>0</v>
      </c>
      <c r="D19" s="14">
        <f>IFERROR(VLOOKUP($A19,'[1]202203-divvy-tripdata'!$AG$2:$AI$674,2,FALSE),0)</f>
        <v>0</v>
      </c>
      <c r="E19" s="14">
        <f>IFERROR(VLOOKUP($A19,'[1]202204-divvy-tripdata'!$AG$2:$AI$682,2,FALSE),0)</f>
        <v>0</v>
      </c>
      <c r="F19" s="9">
        <f>IFERROR(VLOOKUP($A19,'[1]202205-divvy-tripdata'!$AG$2:$AI$689,2,FALSE),0)</f>
        <v>0</v>
      </c>
      <c r="G19" s="14">
        <f>IFERROR(VLOOKUP($A19,'[1]202206-divvy-tripdata'!$AG$2:$AI$690,2,FALSE),0)</f>
        <v>0</v>
      </c>
      <c r="H19" s="14">
        <f>IFERROR(VLOOKUP($A19,'[1]202207-divvy-tripdata'!$AG$2:$AI$718,2,FALSE),0)</f>
        <v>2586</v>
      </c>
      <c r="I19" s="14">
        <f>IFERROR(VLOOKUP($A19,'[1]202208-divvy-tripdata'!$AG$2:$AI$727,2,FALSE),0)</f>
        <v>5966</v>
      </c>
      <c r="J19" s="14">
        <f>IFERROR(VLOOKUP($A19,'[1]202209-divvy-tripdata'!$AG$2:$AI$759,2,FALSE),0)</f>
        <v>4251</v>
      </c>
      <c r="K19" s="14">
        <f>IFERROR(VLOOKUP($A19,'[1]202210-divvy-tripdata'!$AG$2:$AI$794,2,FALSE),0)</f>
        <v>1438</v>
      </c>
      <c r="L19" s="14">
        <f>IFERROR(VLOOKUP($A19,'[1]202211-divvy-tripdata'!$AG$2:$AI$816,2,FALSE),0)</f>
        <v>382</v>
      </c>
      <c r="M19" s="14">
        <f>IFERROR(VLOOKUP($A19,'[1]202212-divvy-tripdata'!$AG$2:$AI$820,2,FALSE),0)</f>
        <v>173</v>
      </c>
      <c r="N19" s="16">
        <f t="shared" si="0"/>
        <v>14796</v>
      </c>
    </row>
    <row r="20" spans="1:14" x14ac:dyDescent="0.25">
      <c r="A20" s="2" t="s">
        <v>41</v>
      </c>
      <c r="B20" s="9">
        <f>IFERROR(VLOOKUP($A20,'[1]202101-divvy-tripdata'!$AG$2:$AI$641,2,FALSE),0)</f>
        <v>96</v>
      </c>
      <c r="C20" s="9">
        <f>IFERROR(VLOOKUP($A20,'[1]202202-divvy-tripdata'!$AG$2:$AI$583,2,FALSE),0)</f>
        <v>60</v>
      </c>
      <c r="D20" s="14">
        <f>IFERROR(VLOOKUP($A20,'[1]202203-divvy-tripdata'!$AG$2:$AI$674,2,FALSE),0)</f>
        <v>677</v>
      </c>
      <c r="E20" s="14">
        <f>IFERROR(VLOOKUP($A20,'[1]202204-divvy-tripdata'!$AG$2:$AI$682,2,FALSE),0)</f>
        <v>1086</v>
      </c>
      <c r="F20" s="9">
        <f>IFERROR(VLOOKUP($A20,'[1]202205-divvy-tripdata'!$AG$2:$AI$689,2,FALSE),0)</f>
        <v>1814</v>
      </c>
      <c r="G20" s="14">
        <f>IFERROR(VLOOKUP($A20,'[1]202206-divvy-tripdata'!$AG$2:$AI$690,2,FALSE),0)</f>
        <v>2437</v>
      </c>
      <c r="H20" s="14">
        <f>IFERROR(VLOOKUP($A20,'[1]202207-divvy-tripdata'!$AG$2:$AI$718,2,FALSE),0)</f>
        <v>2573</v>
      </c>
      <c r="I20" s="14">
        <f>IFERROR(VLOOKUP($A20,'[1]202208-divvy-tripdata'!$AG$2:$AI$727,2,FALSE),0)</f>
        <v>2026</v>
      </c>
      <c r="J20" s="14">
        <f>IFERROR(VLOOKUP($A20,'[1]202209-divvy-tripdata'!$AG$2:$AI$759,2,FALSE),0)</f>
        <v>1758</v>
      </c>
      <c r="K20" s="14">
        <f>IFERROR(VLOOKUP($A20,'[1]202210-divvy-tripdata'!$AG$2:$AI$794,2,FALSE),0)</f>
        <v>1293</v>
      </c>
      <c r="L20" s="14">
        <f>IFERROR(VLOOKUP($A20,'[1]202211-divvy-tripdata'!$AG$2:$AI$816,2,FALSE),0)</f>
        <v>549</v>
      </c>
      <c r="M20" s="14">
        <f>IFERROR(VLOOKUP($A20,'[1]202212-divvy-tripdata'!$AG$2:$AI$820,2,FALSE),0)</f>
        <v>339</v>
      </c>
      <c r="N20" s="16">
        <f t="shared" si="0"/>
        <v>14708</v>
      </c>
    </row>
    <row r="21" spans="1:14" x14ac:dyDescent="0.25">
      <c r="A21" s="1" t="s">
        <v>42</v>
      </c>
      <c r="B21" s="10">
        <f>IFERROR(VLOOKUP($A21,'[1]202101-divvy-tripdata'!$AG$2:$AI$641,2,FALSE),0)</f>
        <v>123</v>
      </c>
      <c r="C21" s="10">
        <f>IFERROR(VLOOKUP($A21,'[1]202202-divvy-tripdata'!$AG$2:$AI$583,2,FALSE),0)</f>
        <v>69</v>
      </c>
      <c r="D21" s="15">
        <f>IFERROR(VLOOKUP($A21,'[1]202203-divvy-tripdata'!$AG$2:$AI$674,2,FALSE),0)</f>
        <v>705</v>
      </c>
      <c r="E21" s="15">
        <f>IFERROR(VLOOKUP($A21,'[1]202204-divvy-tripdata'!$AG$2:$AI$682,2,FALSE),0)</f>
        <v>1020</v>
      </c>
      <c r="F21" s="10">
        <f>IFERROR(VLOOKUP($A21,'[1]202205-divvy-tripdata'!$AG$2:$AI$689,2,FALSE),0)</f>
        <v>1908</v>
      </c>
      <c r="G21" s="15">
        <f>IFERROR(VLOOKUP($A21,'[1]202206-divvy-tripdata'!$AG$2:$AI$690,2,FALSE),0)</f>
        <v>2261</v>
      </c>
      <c r="H21" s="15">
        <f>IFERROR(VLOOKUP($A21,'[1]202207-divvy-tripdata'!$AG$2:$AI$718,2,FALSE),0)</f>
        <v>2593</v>
      </c>
      <c r="I21" s="15">
        <f>IFERROR(VLOOKUP($A21,'[1]202208-divvy-tripdata'!$AG$2:$AI$727,2,FALSE),0)</f>
        <v>1884</v>
      </c>
      <c r="J21" s="15">
        <f>IFERROR(VLOOKUP($A21,'[1]202209-divvy-tripdata'!$AG$2:$AI$759,2,FALSE),0)</f>
        <v>1632</v>
      </c>
      <c r="K21" s="15">
        <f>IFERROR(VLOOKUP($A21,'[1]202210-divvy-tripdata'!$AG$2:$AI$794,2,FALSE),0)</f>
        <v>1199</v>
      </c>
      <c r="L21" s="15">
        <f>IFERROR(VLOOKUP($A21,'[1]202211-divvy-tripdata'!$AG$2:$AI$816,2,FALSE),0)</f>
        <v>592</v>
      </c>
      <c r="M21" s="15">
        <f>IFERROR(VLOOKUP($A21,'[1]202212-divvy-tripdata'!$AG$2:$AI$820,2,FALSE),0)</f>
        <v>331</v>
      </c>
      <c r="N21" s="16">
        <f t="shared" si="0"/>
        <v>14317</v>
      </c>
    </row>
    <row r="22" spans="1:14" x14ac:dyDescent="0.25">
      <c r="A22" s="2" t="s">
        <v>38</v>
      </c>
      <c r="B22" s="9">
        <f>IFERROR(VLOOKUP($A22,'[1]202101-divvy-tripdata'!$AG$2:$AI$641,2,FALSE),0)</f>
        <v>95</v>
      </c>
      <c r="C22" s="9">
        <f>IFERROR(VLOOKUP($A22,'[1]202202-divvy-tripdata'!$AG$2:$AI$583,2,FALSE),0)</f>
        <v>61</v>
      </c>
      <c r="D22" s="14">
        <f>IFERROR(VLOOKUP($A22,'[1]202203-divvy-tripdata'!$AG$2:$AI$674,2,FALSE),0)</f>
        <v>565</v>
      </c>
      <c r="E22" s="14">
        <f>IFERROR(VLOOKUP($A22,'[1]202204-divvy-tripdata'!$AG$2:$AI$682,2,FALSE),0)</f>
        <v>814</v>
      </c>
      <c r="F22" s="9">
        <f>IFERROR(VLOOKUP($A22,'[1]202205-divvy-tripdata'!$AG$2:$AI$689,2,FALSE),0)</f>
        <v>1778</v>
      </c>
      <c r="G22" s="14">
        <f>IFERROR(VLOOKUP($A22,'[1]202206-divvy-tripdata'!$AG$2:$AI$690,2,FALSE),0)</f>
        <v>2244</v>
      </c>
      <c r="H22" s="14">
        <f>IFERROR(VLOOKUP($A22,'[1]202207-divvy-tripdata'!$AG$2:$AI$718,2,FALSE),0)</f>
        <v>2306</v>
      </c>
      <c r="I22" s="14">
        <f>IFERROR(VLOOKUP($A22,'[1]202208-divvy-tripdata'!$AG$2:$AI$727,2,FALSE),0)</f>
        <v>2055</v>
      </c>
      <c r="J22" s="14">
        <f>IFERROR(VLOOKUP($A22,'[1]202209-divvy-tripdata'!$AG$2:$AI$759,2,FALSE),0)</f>
        <v>1559</v>
      </c>
      <c r="K22" s="14">
        <f>IFERROR(VLOOKUP($A22,'[1]202210-divvy-tripdata'!$AG$2:$AI$794,2,FALSE),0)</f>
        <v>1449</v>
      </c>
      <c r="L22" s="14">
        <f>IFERROR(VLOOKUP($A22,'[1]202211-divvy-tripdata'!$AG$2:$AI$816,2,FALSE),0)</f>
        <v>392</v>
      </c>
      <c r="M22" s="14">
        <f>IFERROR(VLOOKUP($A22,'[1]202212-divvy-tripdata'!$AG$2:$AI$820,2,FALSE),0)</f>
        <v>341</v>
      </c>
      <c r="N22" s="16">
        <f t="shared" si="0"/>
        <v>13659</v>
      </c>
    </row>
    <row r="23" spans="1:14" x14ac:dyDescent="0.25">
      <c r="A23" s="2" t="s">
        <v>31</v>
      </c>
      <c r="B23" s="9">
        <f>IFERROR(VLOOKUP($A23,'[1]202101-divvy-tripdata'!$AG$2:$AI$641,2,FALSE),0)</f>
        <v>74</v>
      </c>
      <c r="C23" s="9">
        <f>IFERROR(VLOOKUP($A23,'[1]202202-divvy-tripdata'!$AG$2:$AI$583,2,FALSE),0)</f>
        <v>45</v>
      </c>
      <c r="D23" s="14">
        <f>IFERROR(VLOOKUP($A23,'[1]202203-divvy-tripdata'!$AG$2:$AI$674,2,FALSE),0)</f>
        <v>447</v>
      </c>
      <c r="E23" s="14">
        <f>IFERROR(VLOOKUP($A23,'[1]202204-divvy-tripdata'!$AG$2:$AI$682,2,FALSE),0)</f>
        <v>724</v>
      </c>
      <c r="F23" s="9">
        <f>IFERROR(VLOOKUP($A23,'[1]202205-divvy-tripdata'!$AG$2:$AI$689,2,FALSE),0)</f>
        <v>1447</v>
      </c>
      <c r="G23" s="14">
        <f>IFERROR(VLOOKUP($A23,'[1]202206-divvy-tripdata'!$AG$2:$AI$690,2,FALSE),0)</f>
        <v>2141</v>
      </c>
      <c r="H23" s="14">
        <f>IFERROR(VLOOKUP($A23,'[1]202207-divvy-tripdata'!$AG$2:$AI$718,2,FALSE),0)</f>
        <v>2447</v>
      </c>
      <c r="I23" s="14">
        <f>IFERROR(VLOOKUP($A23,'[1]202208-divvy-tripdata'!$AG$2:$AI$727,2,FALSE),0)</f>
        <v>2339</v>
      </c>
      <c r="J23" s="14">
        <f>IFERROR(VLOOKUP($A23,'[1]202209-divvy-tripdata'!$AG$2:$AI$759,2,FALSE),0)</f>
        <v>1983</v>
      </c>
      <c r="K23" s="14">
        <f>IFERROR(VLOOKUP($A23,'[1]202210-divvy-tripdata'!$AG$2:$AI$794,2,FALSE),0)</f>
        <v>1112</v>
      </c>
      <c r="L23" s="14">
        <f>IFERROR(VLOOKUP($A23,'[1]202211-divvy-tripdata'!$AG$2:$AI$816,2,FALSE),0)</f>
        <v>378</v>
      </c>
      <c r="M23" s="14">
        <f>IFERROR(VLOOKUP($A23,'[1]202212-divvy-tripdata'!$AG$2:$AI$820,2,FALSE),0)</f>
        <v>204</v>
      </c>
      <c r="N23" s="16">
        <f t="shared" si="0"/>
        <v>13341</v>
      </c>
    </row>
    <row r="24" spans="1:14" x14ac:dyDescent="0.25">
      <c r="A24" s="1" t="s">
        <v>24</v>
      </c>
      <c r="B24" s="10">
        <f>IFERROR(VLOOKUP($A24,'[1]202101-divvy-tripdata'!$AG$2:$AI$641,2,FALSE),0)</f>
        <v>109</v>
      </c>
      <c r="C24" s="10">
        <f>IFERROR(VLOOKUP($A24,'[1]202202-divvy-tripdata'!$AG$2:$AI$583,2,FALSE),0)</f>
        <v>46</v>
      </c>
      <c r="D24" s="15">
        <f>IFERROR(VLOOKUP($A24,'[1]202203-divvy-tripdata'!$AG$2:$AI$674,2,FALSE),0)</f>
        <v>493</v>
      </c>
      <c r="E24" s="15">
        <f>IFERROR(VLOOKUP($A24,'[1]202204-divvy-tripdata'!$AG$2:$AI$682,2,FALSE),0)</f>
        <v>788</v>
      </c>
      <c r="F24" s="10">
        <f>IFERROR(VLOOKUP($A24,'[1]202205-divvy-tripdata'!$AG$2:$AI$689,2,FALSE),0)</f>
        <v>1312</v>
      </c>
      <c r="G24" s="15">
        <f>IFERROR(VLOOKUP($A24,'[1]202206-divvy-tripdata'!$AG$2:$AI$690,2,FALSE),0)</f>
        <v>2116</v>
      </c>
      <c r="H24" s="15">
        <f>IFERROR(VLOOKUP($A24,'[1]202207-divvy-tripdata'!$AG$2:$AI$718,2,FALSE),0)</f>
        <v>2309</v>
      </c>
      <c r="I24" s="15">
        <f>IFERROR(VLOOKUP($A24,'[1]202208-divvy-tripdata'!$AG$2:$AI$727,2,FALSE),0)</f>
        <v>2060</v>
      </c>
      <c r="J24" s="15">
        <f>IFERROR(VLOOKUP($A24,'[1]202209-divvy-tripdata'!$AG$2:$AI$759,2,FALSE),0)</f>
        <v>1833</v>
      </c>
      <c r="K24" s="15">
        <f>IFERROR(VLOOKUP($A24,'[1]202210-divvy-tripdata'!$AG$2:$AI$794,2,FALSE),0)</f>
        <v>1359</v>
      </c>
      <c r="L24" s="15">
        <f>IFERROR(VLOOKUP($A24,'[1]202211-divvy-tripdata'!$AG$2:$AI$816,2,FALSE),0)</f>
        <v>456</v>
      </c>
      <c r="M24" s="15">
        <f>IFERROR(VLOOKUP($A24,'[1]202212-divvy-tripdata'!$AG$2:$AI$820,2,FALSE),0)</f>
        <v>283</v>
      </c>
      <c r="N24" s="16">
        <f t="shared" si="0"/>
        <v>13164</v>
      </c>
    </row>
    <row r="25" spans="1:14" x14ac:dyDescent="0.25">
      <c r="A25" s="2" t="s">
        <v>30</v>
      </c>
      <c r="B25" s="9">
        <f>IFERROR(VLOOKUP($A25,'[1]202101-divvy-tripdata'!$AG$2:$AI$641,2,FALSE),0)</f>
        <v>90</v>
      </c>
      <c r="C25" s="9">
        <f>IFERROR(VLOOKUP($A25,'[1]202202-divvy-tripdata'!$AG$2:$AI$583,2,FALSE),0)</f>
        <v>33</v>
      </c>
      <c r="D25" s="14">
        <f>IFERROR(VLOOKUP($A25,'[1]202203-divvy-tripdata'!$AG$2:$AI$674,2,FALSE),0)</f>
        <v>349</v>
      </c>
      <c r="E25" s="14">
        <f>IFERROR(VLOOKUP($A25,'[1]202204-divvy-tripdata'!$AG$2:$AI$682,2,FALSE),0)</f>
        <v>800</v>
      </c>
      <c r="F25" s="9">
        <f>IFERROR(VLOOKUP($A25,'[1]202205-divvy-tripdata'!$AG$2:$AI$689,2,FALSE),0)</f>
        <v>1432</v>
      </c>
      <c r="G25" s="14">
        <f>IFERROR(VLOOKUP($A25,'[1]202206-divvy-tripdata'!$AG$2:$AI$690,2,FALSE),0)</f>
        <v>1819</v>
      </c>
      <c r="H25" s="14">
        <f>IFERROR(VLOOKUP($A25,'[1]202207-divvy-tripdata'!$AG$2:$AI$718,2,FALSE),0)</f>
        <v>2278</v>
      </c>
      <c r="I25" s="14">
        <f>IFERROR(VLOOKUP($A25,'[1]202208-divvy-tripdata'!$AG$2:$AI$727,2,FALSE),0)</f>
        <v>2195</v>
      </c>
      <c r="J25" s="14">
        <f>IFERROR(VLOOKUP($A25,'[1]202209-divvy-tripdata'!$AG$2:$AI$759,2,FALSE),0)</f>
        <v>2045</v>
      </c>
      <c r="K25" s="14">
        <f>IFERROR(VLOOKUP($A25,'[1]202210-divvy-tripdata'!$AG$2:$AI$794,2,FALSE),0)</f>
        <v>1206</v>
      </c>
      <c r="L25" s="14">
        <f>IFERROR(VLOOKUP($A25,'[1]202211-divvy-tripdata'!$AG$2:$AI$816,2,FALSE),0)</f>
        <v>411</v>
      </c>
      <c r="M25" s="14">
        <f>IFERROR(VLOOKUP($A25,'[1]202212-divvy-tripdata'!$AG$2:$AI$820,2,FALSE),0)</f>
        <v>360</v>
      </c>
      <c r="N25" s="16">
        <f t="shared" si="0"/>
        <v>13018</v>
      </c>
    </row>
    <row r="26" spans="1:14" x14ac:dyDescent="0.25">
      <c r="A26" s="1" t="s">
        <v>17</v>
      </c>
      <c r="B26" s="10">
        <f>IFERROR(VLOOKUP($A26,'[1]202101-divvy-tripdata'!$AG$2:$AI$641,2,FALSE),0)</f>
        <v>84</v>
      </c>
      <c r="C26" s="10">
        <f>IFERROR(VLOOKUP($A26,'[1]202202-divvy-tripdata'!$AG$2:$AI$583,2,FALSE),0)</f>
        <v>50</v>
      </c>
      <c r="D26" s="15">
        <f>IFERROR(VLOOKUP($A26,'[1]202203-divvy-tripdata'!$AG$2:$AI$674,2,FALSE),0)</f>
        <v>395</v>
      </c>
      <c r="E26" s="15">
        <f>IFERROR(VLOOKUP($A26,'[1]202204-divvy-tripdata'!$AG$2:$AI$682,2,FALSE),0)</f>
        <v>648</v>
      </c>
      <c r="F26" s="10">
        <f>IFERROR(VLOOKUP($A26,'[1]202205-divvy-tripdata'!$AG$2:$AI$689,2,FALSE),0)</f>
        <v>1217</v>
      </c>
      <c r="G26" s="15">
        <f>IFERROR(VLOOKUP($A26,'[1]202206-divvy-tripdata'!$AG$2:$AI$690,2,FALSE),0)</f>
        <v>1871</v>
      </c>
      <c r="H26" s="15">
        <f>IFERROR(VLOOKUP($A26,'[1]202207-divvy-tripdata'!$AG$2:$AI$718,2,FALSE),0)</f>
        <v>2366</v>
      </c>
      <c r="I26" s="15">
        <f>IFERROR(VLOOKUP($A26,'[1]202208-divvy-tripdata'!$AG$2:$AI$727,2,FALSE),0)</f>
        <v>2317</v>
      </c>
      <c r="J26" s="15">
        <f>IFERROR(VLOOKUP($A26,'[1]202209-divvy-tripdata'!$AG$2:$AI$759,2,FALSE),0)</f>
        <v>2019</v>
      </c>
      <c r="K26" s="15">
        <f>IFERROR(VLOOKUP($A26,'[1]202210-divvy-tripdata'!$AG$2:$AI$794,2,FALSE),0)</f>
        <v>1274</v>
      </c>
      <c r="L26" s="15">
        <f>IFERROR(VLOOKUP($A26,'[1]202211-divvy-tripdata'!$AG$2:$AI$816,2,FALSE),0)</f>
        <v>458</v>
      </c>
      <c r="M26" s="15">
        <f>IFERROR(VLOOKUP($A26,'[1]202212-divvy-tripdata'!$AG$2:$AI$820,2,FALSE),0)</f>
        <v>295</v>
      </c>
      <c r="N26" s="16">
        <f t="shared" si="0"/>
        <v>12994</v>
      </c>
    </row>
    <row r="27" spans="1:14" x14ac:dyDescent="0.25">
      <c r="A27" s="2" t="s">
        <v>22</v>
      </c>
      <c r="B27" s="9">
        <f>IFERROR(VLOOKUP($A27,'[1]202101-divvy-tripdata'!$AG$2:$AI$641,2,FALSE),0)</f>
        <v>87</v>
      </c>
      <c r="C27" s="9">
        <f>IFERROR(VLOOKUP($A27,'[1]202202-divvy-tripdata'!$AG$2:$AI$583,2,FALSE),0)</f>
        <v>65</v>
      </c>
      <c r="D27" s="14">
        <f>IFERROR(VLOOKUP($A27,'[1]202203-divvy-tripdata'!$AG$2:$AI$674,2,FALSE),0)</f>
        <v>443</v>
      </c>
      <c r="E27" s="14">
        <f>IFERROR(VLOOKUP($A27,'[1]202204-divvy-tripdata'!$AG$2:$AI$682,2,FALSE),0)</f>
        <v>683</v>
      </c>
      <c r="F27" s="9">
        <f>IFERROR(VLOOKUP($A27,'[1]202205-divvy-tripdata'!$AG$2:$AI$689,2,FALSE),0)</f>
        <v>1278</v>
      </c>
      <c r="G27" s="14">
        <f>IFERROR(VLOOKUP($A27,'[1]202206-divvy-tripdata'!$AG$2:$AI$690,2,FALSE),0)</f>
        <v>1791</v>
      </c>
      <c r="H27" s="14">
        <f>IFERROR(VLOOKUP($A27,'[1]202207-divvy-tripdata'!$AG$2:$AI$718,2,FALSE),0)</f>
        <v>2143</v>
      </c>
      <c r="I27" s="14">
        <f>IFERROR(VLOOKUP($A27,'[1]202208-divvy-tripdata'!$AG$2:$AI$727,2,FALSE),0)</f>
        <v>2452</v>
      </c>
      <c r="J27" s="14">
        <f>IFERROR(VLOOKUP($A27,'[1]202209-divvy-tripdata'!$AG$2:$AI$759,2,FALSE),0)</f>
        <v>1976</v>
      </c>
      <c r="K27" s="14">
        <f>IFERROR(VLOOKUP($A27,'[1]202210-divvy-tripdata'!$AG$2:$AI$794,2,FALSE),0)</f>
        <v>1324</v>
      </c>
      <c r="L27" s="14">
        <f>IFERROR(VLOOKUP($A27,'[1]202211-divvy-tripdata'!$AG$2:$AI$816,2,FALSE),0)</f>
        <v>455</v>
      </c>
      <c r="M27" s="14">
        <f>IFERROR(VLOOKUP($A27,'[1]202212-divvy-tripdata'!$AG$2:$AI$820,2,FALSE),0)</f>
        <v>268</v>
      </c>
      <c r="N27" s="16">
        <f t="shared" si="0"/>
        <v>12965</v>
      </c>
    </row>
    <row r="28" spans="1:14" x14ac:dyDescent="0.25">
      <c r="A28" s="1" t="s">
        <v>36</v>
      </c>
      <c r="B28" s="10">
        <f>IFERROR(VLOOKUP($A28,'[1]202101-divvy-tripdata'!$AG$2:$AI$641,2,FALSE),0)</f>
        <v>99</v>
      </c>
      <c r="C28" s="10">
        <f>IFERROR(VLOOKUP($A28,'[1]202202-divvy-tripdata'!$AG$2:$AI$583,2,FALSE),0)</f>
        <v>42</v>
      </c>
      <c r="D28" s="15">
        <f>IFERROR(VLOOKUP($A28,'[1]202203-divvy-tripdata'!$AG$2:$AI$674,2,FALSE),0)</f>
        <v>484</v>
      </c>
      <c r="E28" s="15">
        <f>IFERROR(VLOOKUP($A28,'[1]202204-divvy-tripdata'!$AG$2:$AI$682,2,FALSE),0)</f>
        <v>703</v>
      </c>
      <c r="F28" s="10">
        <f>IFERROR(VLOOKUP($A28,'[1]202205-divvy-tripdata'!$AG$2:$AI$689,2,FALSE),0)</f>
        <v>1724</v>
      </c>
      <c r="G28" s="15">
        <f>IFERROR(VLOOKUP($A28,'[1]202206-divvy-tripdata'!$AG$2:$AI$690,2,FALSE),0)</f>
        <v>2028</v>
      </c>
      <c r="H28" s="15">
        <f>IFERROR(VLOOKUP($A28,'[1]202207-divvy-tripdata'!$AG$2:$AI$718,2,FALSE),0)</f>
        <v>2335</v>
      </c>
      <c r="I28" s="15">
        <f>IFERROR(VLOOKUP($A28,'[1]202208-divvy-tripdata'!$AG$2:$AI$727,2,FALSE),0)</f>
        <v>2052</v>
      </c>
      <c r="J28" s="15">
        <f>IFERROR(VLOOKUP($A28,'[1]202209-divvy-tripdata'!$AG$2:$AI$759,2,FALSE),0)</f>
        <v>1793</v>
      </c>
      <c r="K28" s="15">
        <f>IFERROR(VLOOKUP($A28,'[1]202210-divvy-tripdata'!$AG$2:$AI$794,2,FALSE),0)</f>
        <v>1021</v>
      </c>
      <c r="L28" s="15">
        <f>IFERROR(VLOOKUP($A28,'[1]202211-divvy-tripdata'!$AG$2:$AI$816,2,FALSE),0)</f>
        <v>371</v>
      </c>
      <c r="M28" s="15">
        <f>IFERROR(VLOOKUP($A28,'[1]202212-divvy-tripdata'!$AG$2:$AI$820,2,FALSE),0)</f>
        <v>252</v>
      </c>
      <c r="N28" s="16">
        <f t="shared" si="0"/>
        <v>12904</v>
      </c>
    </row>
    <row r="29" spans="1:14" x14ac:dyDescent="0.25">
      <c r="A29" s="1" t="s">
        <v>23</v>
      </c>
      <c r="B29" s="10">
        <f>IFERROR(VLOOKUP($A29,'[1]202101-divvy-tripdata'!$AG$2:$AI$641,2,FALSE),0)</f>
        <v>71</v>
      </c>
      <c r="C29" s="10">
        <f>IFERROR(VLOOKUP($A29,'[1]202202-divvy-tripdata'!$AG$2:$AI$583,2,FALSE),0)</f>
        <v>35</v>
      </c>
      <c r="D29" s="15">
        <f>IFERROR(VLOOKUP($A29,'[1]202203-divvy-tripdata'!$AG$2:$AI$674,2,FALSE),0)</f>
        <v>447</v>
      </c>
      <c r="E29" s="15">
        <f>IFERROR(VLOOKUP($A29,'[1]202204-divvy-tripdata'!$AG$2:$AI$682,2,FALSE),0)</f>
        <v>768</v>
      </c>
      <c r="F29" s="10">
        <f>IFERROR(VLOOKUP($A29,'[1]202205-divvy-tripdata'!$AG$2:$AI$689,2,FALSE),0)</f>
        <v>1287</v>
      </c>
      <c r="G29" s="15">
        <f>IFERROR(VLOOKUP($A29,'[1]202206-divvy-tripdata'!$AG$2:$AI$690,2,FALSE),0)</f>
        <v>1851</v>
      </c>
      <c r="H29" s="15">
        <f>IFERROR(VLOOKUP($A29,'[1]202207-divvy-tripdata'!$AG$2:$AI$718,2,FALSE),0)</f>
        <v>2287</v>
      </c>
      <c r="I29" s="15">
        <f>IFERROR(VLOOKUP($A29,'[1]202208-divvy-tripdata'!$AG$2:$AI$727,2,FALSE),0)</f>
        <v>2099</v>
      </c>
      <c r="J29" s="15">
        <f>IFERROR(VLOOKUP($A29,'[1]202209-divvy-tripdata'!$AG$2:$AI$759,2,FALSE),0)</f>
        <v>1839</v>
      </c>
      <c r="K29" s="15">
        <f>IFERROR(VLOOKUP($A29,'[1]202210-divvy-tripdata'!$AG$2:$AI$794,2,FALSE),0)</f>
        <v>1278</v>
      </c>
      <c r="L29" s="15">
        <f>IFERROR(VLOOKUP($A29,'[1]202211-divvy-tripdata'!$AG$2:$AI$816,2,FALSE),0)</f>
        <v>475</v>
      </c>
      <c r="M29" s="15">
        <f>IFERROR(VLOOKUP($A29,'[1]202212-divvy-tripdata'!$AG$2:$AI$820,2,FALSE),0)</f>
        <v>263</v>
      </c>
      <c r="N29" s="16">
        <f t="shared" si="0"/>
        <v>12700</v>
      </c>
    </row>
    <row r="30" spans="1:14" x14ac:dyDescent="0.25">
      <c r="A30" s="2" t="s">
        <v>29</v>
      </c>
      <c r="B30" s="9">
        <f>IFERROR(VLOOKUP($A30,'[1]202101-divvy-tripdata'!$AG$2:$AI$641,2,FALSE),0)</f>
        <v>112</v>
      </c>
      <c r="C30" s="9">
        <f>IFERROR(VLOOKUP($A30,'[1]202202-divvy-tripdata'!$AG$2:$AI$583,2,FALSE),0)</f>
        <v>67</v>
      </c>
      <c r="D30" s="14">
        <f>IFERROR(VLOOKUP($A30,'[1]202203-divvy-tripdata'!$AG$2:$AI$674,2,FALSE),0)</f>
        <v>402</v>
      </c>
      <c r="E30" s="14">
        <f>IFERROR(VLOOKUP($A30,'[1]202204-divvy-tripdata'!$AG$2:$AI$682,2,FALSE),0)</f>
        <v>715</v>
      </c>
      <c r="F30" s="9">
        <f>IFERROR(VLOOKUP($A30,'[1]202205-divvy-tripdata'!$AG$2:$AI$689,2,FALSE),0)</f>
        <v>1431</v>
      </c>
      <c r="G30" s="14">
        <f>IFERROR(VLOOKUP($A30,'[1]202206-divvy-tripdata'!$AG$2:$AI$690,2,FALSE),0)</f>
        <v>1938</v>
      </c>
      <c r="H30" s="14">
        <f>IFERROR(VLOOKUP($A30,'[1]202207-divvy-tripdata'!$AG$2:$AI$718,2,FALSE),0)</f>
        <v>2355</v>
      </c>
      <c r="I30" s="14">
        <f>IFERROR(VLOOKUP($A30,'[1]202208-divvy-tripdata'!$AG$2:$AI$727,2,FALSE),0)</f>
        <v>2077</v>
      </c>
      <c r="J30" s="14">
        <f>IFERROR(VLOOKUP($A30,'[1]202209-divvy-tripdata'!$AG$2:$AI$759,2,FALSE),0)</f>
        <v>1687</v>
      </c>
      <c r="K30" s="14">
        <f>IFERROR(VLOOKUP($A30,'[1]202210-divvy-tripdata'!$AG$2:$AI$794,2,FALSE),0)</f>
        <v>1091</v>
      </c>
      <c r="L30" s="14">
        <f>IFERROR(VLOOKUP($A30,'[1]202211-divvy-tripdata'!$AG$2:$AI$816,2,FALSE),0)</f>
        <v>439</v>
      </c>
      <c r="M30" s="14">
        <f>IFERROR(VLOOKUP($A30,'[1]202212-divvy-tripdata'!$AG$2:$AI$820,2,FALSE),0)</f>
        <v>257</v>
      </c>
      <c r="N30" s="16">
        <f t="shared" si="0"/>
        <v>12571</v>
      </c>
    </row>
    <row r="31" spans="1:14" x14ac:dyDescent="0.25">
      <c r="A31" s="1" t="s">
        <v>45</v>
      </c>
      <c r="B31" s="10">
        <f>IFERROR(VLOOKUP($A31,'[1]202101-divvy-tripdata'!$AG$2:$AI$641,2,FALSE),0)</f>
        <v>35</v>
      </c>
      <c r="C31" s="10">
        <f>IFERROR(VLOOKUP($A31,'[1]202202-divvy-tripdata'!$AG$2:$AI$583,2,FALSE),0)</f>
        <v>46</v>
      </c>
      <c r="D31" s="15">
        <f>IFERROR(VLOOKUP($A31,'[1]202203-divvy-tripdata'!$AG$2:$AI$674,2,FALSE),0)</f>
        <v>549</v>
      </c>
      <c r="E31" s="15">
        <f>IFERROR(VLOOKUP($A31,'[1]202204-divvy-tripdata'!$AG$2:$AI$682,2,FALSE),0)</f>
        <v>1045</v>
      </c>
      <c r="F31" s="10">
        <f>IFERROR(VLOOKUP($A31,'[1]202205-divvy-tripdata'!$AG$2:$AI$689,2,FALSE),0)</f>
        <v>2035</v>
      </c>
      <c r="G31" s="15">
        <f>IFERROR(VLOOKUP($A31,'[1]202206-divvy-tripdata'!$AG$2:$AI$690,2,FALSE),0)</f>
        <v>2959</v>
      </c>
      <c r="H31" s="15">
        <f>IFERROR(VLOOKUP($A31,'[1]202207-divvy-tripdata'!$AG$2:$AI$718,2,FALSE),0)</f>
        <v>2112</v>
      </c>
      <c r="I31" s="15">
        <f>IFERROR(VLOOKUP($A31,'[1]202208-divvy-tripdata'!$AG$2:$AI$727,2,FALSE),0)</f>
        <v>1245</v>
      </c>
      <c r="J31" s="15">
        <f>IFERROR(VLOOKUP($A31,'[1]202209-divvy-tripdata'!$AG$2:$AI$759,2,FALSE),0)</f>
        <v>1284</v>
      </c>
      <c r="K31" s="15">
        <f>IFERROR(VLOOKUP($A31,'[1]202210-divvy-tripdata'!$AG$2:$AI$794,2,FALSE),0)</f>
        <v>656</v>
      </c>
      <c r="L31" s="15">
        <f>IFERROR(VLOOKUP($A31,'[1]202211-divvy-tripdata'!$AG$2:$AI$816,2,FALSE),0)</f>
        <v>185</v>
      </c>
      <c r="M31" s="15">
        <f>IFERROR(VLOOKUP($A31,'[1]202212-divvy-tripdata'!$AG$2:$AI$820,2,FALSE),0)</f>
        <v>232</v>
      </c>
      <c r="N31" s="16">
        <f t="shared" si="0"/>
        <v>12383</v>
      </c>
    </row>
    <row r="32" spans="1:14" x14ac:dyDescent="0.25">
      <c r="A32" s="1" t="s">
        <v>15</v>
      </c>
      <c r="B32" s="10">
        <f>IFERROR(VLOOKUP($A32,'[1]202101-divvy-tripdata'!$AG$2:$AI$641,2,FALSE),0)</f>
        <v>135</v>
      </c>
      <c r="C32" s="10">
        <f>IFERROR(VLOOKUP($A32,'[1]202202-divvy-tripdata'!$AG$2:$AI$583,2,FALSE),0)</f>
        <v>57</v>
      </c>
      <c r="D32" s="15">
        <f>IFERROR(VLOOKUP($A32,'[1]202203-divvy-tripdata'!$AG$2:$AI$674,2,FALSE),0)</f>
        <v>491</v>
      </c>
      <c r="E32" s="15">
        <f>IFERROR(VLOOKUP($A32,'[1]202204-divvy-tripdata'!$AG$2:$AI$682,2,FALSE),0)</f>
        <v>723</v>
      </c>
      <c r="F32" s="10">
        <f>IFERROR(VLOOKUP($A32,'[1]202205-divvy-tripdata'!$AG$2:$AI$689,2,FALSE),0)</f>
        <v>1205</v>
      </c>
      <c r="G32" s="15">
        <f>IFERROR(VLOOKUP($A32,'[1]202206-divvy-tripdata'!$AG$2:$AI$690,2,FALSE),0)</f>
        <v>1871</v>
      </c>
      <c r="H32" s="15">
        <f>IFERROR(VLOOKUP($A32,'[1]202207-divvy-tripdata'!$AG$2:$AI$718,2,FALSE),0)</f>
        <v>2058</v>
      </c>
      <c r="I32" s="15">
        <f>IFERROR(VLOOKUP($A32,'[1]202208-divvy-tripdata'!$AG$2:$AI$727,2,FALSE),0)</f>
        <v>1996</v>
      </c>
      <c r="J32" s="15">
        <f>IFERROR(VLOOKUP($A32,'[1]202209-divvy-tripdata'!$AG$2:$AI$759,2,FALSE),0)</f>
        <v>1686</v>
      </c>
      <c r="K32" s="15">
        <f>IFERROR(VLOOKUP($A32,'[1]202210-divvy-tripdata'!$AG$2:$AI$794,2,FALSE),0)</f>
        <v>1220</v>
      </c>
      <c r="L32" s="15">
        <f>IFERROR(VLOOKUP($A32,'[1]202211-divvy-tripdata'!$AG$2:$AI$816,2,FALSE),0)</f>
        <v>507</v>
      </c>
      <c r="M32" s="15">
        <f>IFERROR(VLOOKUP($A32,'[1]202212-divvy-tripdata'!$AG$2:$AI$820,2,FALSE),0)</f>
        <v>276</v>
      </c>
      <c r="N32" s="16">
        <f t="shared" si="0"/>
        <v>12225</v>
      </c>
    </row>
    <row r="33" spans="1:14" x14ac:dyDescent="0.25">
      <c r="A33" s="2" t="s">
        <v>21</v>
      </c>
      <c r="B33" s="9">
        <f>IFERROR(VLOOKUP($A33,'[1]202101-divvy-tripdata'!$AG$2:$AI$641,2,FALSE),0)</f>
        <v>71</v>
      </c>
      <c r="C33" s="9">
        <f>IFERROR(VLOOKUP($A33,'[1]202202-divvy-tripdata'!$AG$2:$AI$583,2,FALSE),0)</f>
        <v>33</v>
      </c>
      <c r="D33" s="14">
        <f>IFERROR(VLOOKUP($A33,'[1]202203-divvy-tripdata'!$AG$2:$AI$674,2,FALSE),0)</f>
        <v>427</v>
      </c>
      <c r="E33" s="14">
        <f>IFERROR(VLOOKUP($A33,'[1]202204-divvy-tripdata'!$AG$2:$AI$682,2,FALSE),0)</f>
        <v>649</v>
      </c>
      <c r="F33" s="9">
        <f>IFERROR(VLOOKUP($A33,'[1]202205-divvy-tripdata'!$AG$2:$AI$689,2,FALSE),0)</f>
        <v>1270</v>
      </c>
      <c r="G33" s="14">
        <f>IFERROR(VLOOKUP($A33,'[1]202206-divvy-tripdata'!$AG$2:$AI$690,2,FALSE),0)</f>
        <v>1933</v>
      </c>
      <c r="H33" s="14">
        <f>IFERROR(VLOOKUP($A33,'[1]202207-divvy-tripdata'!$AG$2:$AI$718,2,FALSE),0)</f>
        <v>2274</v>
      </c>
      <c r="I33" s="14">
        <f>IFERROR(VLOOKUP($A33,'[1]202208-divvy-tripdata'!$AG$2:$AI$727,2,FALSE),0)</f>
        <v>2066</v>
      </c>
      <c r="J33" s="14">
        <f>IFERROR(VLOOKUP($A33,'[1]202209-divvy-tripdata'!$AG$2:$AI$759,2,FALSE),0)</f>
        <v>1837</v>
      </c>
      <c r="K33" s="14">
        <f>IFERROR(VLOOKUP($A33,'[1]202210-divvy-tripdata'!$AG$2:$AI$794,2,FALSE),0)</f>
        <v>1089</v>
      </c>
      <c r="L33" s="14">
        <f>IFERROR(VLOOKUP($A33,'[1]202211-divvy-tripdata'!$AG$2:$AI$816,2,FALSE),0)</f>
        <v>357</v>
      </c>
      <c r="M33" s="14">
        <f>IFERROR(VLOOKUP($A33,'[1]202212-divvy-tripdata'!$AG$2:$AI$820,2,FALSE),0)</f>
        <v>186</v>
      </c>
      <c r="N33" s="16">
        <f t="shared" si="0"/>
        <v>12192</v>
      </c>
    </row>
    <row r="34" spans="1:14" x14ac:dyDescent="0.25">
      <c r="A34" s="2" t="s">
        <v>27</v>
      </c>
      <c r="B34" s="9">
        <f>IFERROR(VLOOKUP($A34,'[1]202101-divvy-tripdata'!$AG$2:$AI$641,2,FALSE),0)</f>
        <v>23</v>
      </c>
      <c r="C34" s="9">
        <f>IFERROR(VLOOKUP($A34,'[1]202202-divvy-tripdata'!$AG$2:$AI$583,2,FALSE),0)</f>
        <v>7</v>
      </c>
      <c r="D34" s="14">
        <f>IFERROR(VLOOKUP($A34,'[1]202203-divvy-tripdata'!$AG$2:$AI$674,2,FALSE),0)</f>
        <v>333</v>
      </c>
      <c r="E34" s="14">
        <f>IFERROR(VLOOKUP($A34,'[1]202204-divvy-tripdata'!$AG$2:$AI$682,2,FALSE),0)</f>
        <v>670</v>
      </c>
      <c r="F34" s="9">
        <f>IFERROR(VLOOKUP($A34,'[1]202205-divvy-tripdata'!$AG$2:$AI$689,2,FALSE),0)</f>
        <v>1397</v>
      </c>
      <c r="G34" s="14">
        <f>IFERROR(VLOOKUP($A34,'[1]202206-divvy-tripdata'!$AG$2:$AI$690,2,FALSE),0)</f>
        <v>2024</v>
      </c>
      <c r="H34" s="14">
        <f>IFERROR(VLOOKUP($A34,'[1]202207-divvy-tripdata'!$AG$2:$AI$718,2,FALSE),0)</f>
        <v>2450</v>
      </c>
      <c r="I34" s="14">
        <f>IFERROR(VLOOKUP($A34,'[1]202208-divvy-tripdata'!$AG$2:$AI$727,2,FALSE),0)</f>
        <v>2490</v>
      </c>
      <c r="J34" s="14">
        <f>IFERROR(VLOOKUP($A34,'[1]202209-divvy-tripdata'!$AG$2:$AI$759,2,FALSE),0)</f>
        <v>1705</v>
      </c>
      <c r="K34" s="14">
        <f>IFERROR(VLOOKUP($A34,'[1]202210-divvy-tripdata'!$AG$2:$AI$794,2,FALSE),0)</f>
        <v>531</v>
      </c>
      <c r="L34" s="14">
        <f>IFERROR(VLOOKUP($A34,'[1]202211-divvy-tripdata'!$AG$2:$AI$816,2,FALSE),0)</f>
        <v>120</v>
      </c>
      <c r="M34" s="14">
        <f>IFERROR(VLOOKUP($A34,'[1]202212-divvy-tripdata'!$AG$2:$AI$820,2,FALSE),0)</f>
        <v>70</v>
      </c>
      <c r="N34" s="16">
        <f t="shared" ref="N34:N65" si="1">SUM(B34:M34)</f>
        <v>11820</v>
      </c>
    </row>
    <row r="35" spans="1:14" x14ac:dyDescent="0.25">
      <c r="A35" s="1" t="s">
        <v>7</v>
      </c>
      <c r="B35" s="10">
        <f>IFERROR(VLOOKUP($A35,'[1]202101-divvy-tripdata'!$AG$2:$AI$641,2,FALSE),0)</f>
        <v>74</v>
      </c>
      <c r="C35" s="10">
        <f>IFERROR(VLOOKUP($A35,'[1]202202-divvy-tripdata'!$AG$2:$AI$583,2,FALSE),0)</f>
        <v>59</v>
      </c>
      <c r="D35" s="15">
        <f>IFERROR(VLOOKUP($A35,'[1]202203-divvy-tripdata'!$AG$2:$AI$674,2,FALSE),0)</f>
        <v>357</v>
      </c>
      <c r="E35" s="15">
        <f>IFERROR(VLOOKUP($A35,'[1]202204-divvy-tripdata'!$AG$2:$AI$682,2,FALSE),0)</f>
        <v>582</v>
      </c>
      <c r="F35" s="10">
        <f>IFERROR(VLOOKUP($A35,'[1]202205-divvy-tripdata'!$AG$2:$AI$689,2,FALSE),0)</f>
        <v>1031</v>
      </c>
      <c r="G35" s="15">
        <f>IFERROR(VLOOKUP($A35,'[1]202206-divvy-tripdata'!$AG$2:$AI$690,2,FALSE),0)</f>
        <v>1629</v>
      </c>
      <c r="H35" s="15">
        <f>IFERROR(VLOOKUP($A35,'[1]202207-divvy-tripdata'!$AG$2:$AI$718,2,FALSE),0)</f>
        <v>1968</v>
      </c>
      <c r="I35" s="15">
        <f>IFERROR(VLOOKUP($A35,'[1]202208-divvy-tripdata'!$AG$2:$AI$727,2,FALSE),0)</f>
        <v>1867</v>
      </c>
      <c r="J35" s="15">
        <f>IFERROR(VLOOKUP($A35,'[1]202209-divvy-tripdata'!$AG$2:$AI$759,2,FALSE),0)</f>
        <v>1815</v>
      </c>
      <c r="K35" s="15">
        <f>IFERROR(VLOOKUP($A35,'[1]202210-divvy-tripdata'!$AG$2:$AI$794,2,FALSE),0)</f>
        <v>1178</v>
      </c>
      <c r="L35" s="15">
        <f>IFERROR(VLOOKUP($A35,'[1]202211-divvy-tripdata'!$AG$2:$AI$816,2,FALSE),0)</f>
        <v>480</v>
      </c>
      <c r="M35" s="15">
        <f>IFERROR(VLOOKUP($A35,'[1]202212-divvy-tripdata'!$AG$2:$AI$820,2,FALSE),0)</f>
        <v>341</v>
      </c>
      <c r="N35" s="16">
        <f t="shared" si="1"/>
        <v>11381</v>
      </c>
    </row>
    <row r="36" spans="1:14" x14ac:dyDescent="0.25">
      <c r="A36" s="1" t="s">
        <v>13</v>
      </c>
      <c r="B36" s="10">
        <f>IFERROR(VLOOKUP($A36,'[1]202101-divvy-tripdata'!$AG$2:$AI$641,2,FALSE),0)</f>
        <v>57</v>
      </c>
      <c r="C36" s="10">
        <f>IFERROR(VLOOKUP($A36,'[1]202202-divvy-tripdata'!$AG$2:$AI$583,2,FALSE),0)</f>
        <v>49</v>
      </c>
      <c r="D36" s="15">
        <f>IFERROR(VLOOKUP($A36,'[1]202203-divvy-tripdata'!$AG$2:$AI$674,2,FALSE),0)</f>
        <v>349</v>
      </c>
      <c r="E36" s="15">
        <f>IFERROR(VLOOKUP($A36,'[1]202204-divvy-tripdata'!$AG$2:$AI$682,2,FALSE),0)</f>
        <v>643</v>
      </c>
      <c r="F36" s="10">
        <f>IFERROR(VLOOKUP($A36,'[1]202205-divvy-tripdata'!$AG$2:$AI$689,2,FALSE),0)</f>
        <v>1180</v>
      </c>
      <c r="G36" s="15">
        <f>IFERROR(VLOOKUP($A36,'[1]202206-divvy-tripdata'!$AG$2:$AI$690,2,FALSE),0)</f>
        <v>1785</v>
      </c>
      <c r="H36" s="15">
        <f>IFERROR(VLOOKUP($A36,'[1]202207-divvy-tripdata'!$AG$2:$AI$718,2,FALSE),0)</f>
        <v>2035</v>
      </c>
      <c r="I36" s="15">
        <f>IFERROR(VLOOKUP($A36,'[1]202208-divvy-tripdata'!$AG$2:$AI$727,2,FALSE),0)</f>
        <v>2073</v>
      </c>
      <c r="J36" s="15">
        <f>IFERROR(VLOOKUP($A36,'[1]202209-divvy-tripdata'!$AG$2:$AI$759,2,FALSE),0)</f>
        <v>1685</v>
      </c>
      <c r="K36" s="15">
        <f>IFERROR(VLOOKUP($A36,'[1]202210-divvy-tripdata'!$AG$2:$AI$794,2,FALSE),0)</f>
        <v>903</v>
      </c>
      <c r="L36" s="15">
        <f>IFERROR(VLOOKUP($A36,'[1]202211-divvy-tripdata'!$AG$2:$AI$816,2,FALSE),0)</f>
        <v>289</v>
      </c>
      <c r="M36" s="15">
        <f>IFERROR(VLOOKUP($A36,'[1]202212-divvy-tripdata'!$AG$2:$AI$820,2,FALSE),0)</f>
        <v>131</v>
      </c>
      <c r="N36" s="16">
        <f t="shared" si="1"/>
        <v>11179</v>
      </c>
    </row>
    <row r="37" spans="1:14" x14ac:dyDescent="0.25">
      <c r="A37" s="2" t="s">
        <v>1</v>
      </c>
      <c r="B37" s="9">
        <f>IFERROR(VLOOKUP($A37,'[1]202101-divvy-tripdata'!$AG$2:$AI$641,2,FALSE),0)</f>
        <v>45</v>
      </c>
      <c r="C37" s="9">
        <f>IFERROR(VLOOKUP($A37,'[1]202202-divvy-tripdata'!$AG$2:$AI$583,2,FALSE),0)</f>
        <v>37</v>
      </c>
      <c r="D37" s="14">
        <f>IFERROR(VLOOKUP($A37,'[1]202203-divvy-tripdata'!$AG$2:$AI$674,2,FALSE),0)</f>
        <v>308</v>
      </c>
      <c r="E37" s="14">
        <f>IFERROR(VLOOKUP($A37,'[1]202204-divvy-tripdata'!$AG$2:$AI$682,2,FALSE),0)</f>
        <v>532</v>
      </c>
      <c r="F37" s="9">
        <f>IFERROR(VLOOKUP($A37,'[1]202205-divvy-tripdata'!$AG$2:$AI$689,2,FALSE),0)</f>
        <v>1009</v>
      </c>
      <c r="G37" s="14">
        <f>IFERROR(VLOOKUP($A37,'[1]202206-divvy-tripdata'!$AG$2:$AI$690,2,FALSE),0)</f>
        <v>1566</v>
      </c>
      <c r="H37" s="14">
        <f>IFERROR(VLOOKUP($A37,'[1]202207-divvy-tripdata'!$AG$2:$AI$718,2,FALSE),0)</f>
        <v>2076</v>
      </c>
      <c r="I37" s="14">
        <f>IFERROR(VLOOKUP($A37,'[1]202208-divvy-tripdata'!$AG$2:$AI$727,2,FALSE),0)</f>
        <v>1915</v>
      </c>
      <c r="J37" s="14">
        <f>IFERROR(VLOOKUP($A37,'[1]202209-divvy-tripdata'!$AG$2:$AI$759,2,FALSE),0)</f>
        <v>1895</v>
      </c>
      <c r="K37" s="14">
        <f>IFERROR(VLOOKUP($A37,'[1]202210-divvy-tripdata'!$AG$2:$AI$794,2,FALSE),0)</f>
        <v>1086</v>
      </c>
      <c r="L37" s="14">
        <f>IFERROR(VLOOKUP($A37,'[1]202211-divvy-tripdata'!$AG$2:$AI$816,2,FALSE),0)</f>
        <v>431</v>
      </c>
      <c r="M37" s="14">
        <f>IFERROR(VLOOKUP($A37,'[1]202212-divvy-tripdata'!$AG$2:$AI$820,2,FALSE),0)</f>
        <v>276</v>
      </c>
      <c r="N37" s="16">
        <f t="shared" si="1"/>
        <v>11176</v>
      </c>
    </row>
    <row r="38" spans="1:14" x14ac:dyDescent="0.25">
      <c r="A38" s="2" t="s">
        <v>4</v>
      </c>
      <c r="B38" s="9">
        <f>IFERROR(VLOOKUP($A38,'[1]202101-divvy-tripdata'!$AG$2:$AI$641,2,FALSE),0)</f>
        <v>95</v>
      </c>
      <c r="C38" s="9">
        <f>IFERROR(VLOOKUP($A38,'[1]202202-divvy-tripdata'!$AG$2:$AI$583,2,FALSE),0)</f>
        <v>47</v>
      </c>
      <c r="D38" s="14">
        <f>IFERROR(VLOOKUP($A38,'[1]202203-divvy-tripdata'!$AG$2:$AI$674,2,FALSE),0)</f>
        <v>374</v>
      </c>
      <c r="E38" s="14">
        <f>IFERROR(VLOOKUP($A38,'[1]202204-divvy-tripdata'!$AG$2:$AI$682,2,FALSE),0)</f>
        <v>582</v>
      </c>
      <c r="F38" s="9">
        <f>IFERROR(VLOOKUP($A38,'[1]202205-divvy-tripdata'!$AG$2:$AI$689,2,FALSE),0)</f>
        <v>1015</v>
      </c>
      <c r="G38" s="14">
        <f>IFERROR(VLOOKUP($A38,'[1]202206-divvy-tripdata'!$AG$2:$AI$690,2,FALSE),0)</f>
        <v>1529</v>
      </c>
      <c r="H38" s="14">
        <f>IFERROR(VLOOKUP($A38,'[1]202207-divvy-tripdata'!$AG$2:$AI$718,2,FALSE),0)</f>
        <v>2017</v>
      </c>
      <c r="I38" s="14">
        <f>IFERROR(VLOOKUP($A38,'[1]202208-divvy-tripdata'!$AG$2:$AI$727,2,FALSE),0)</f>
        <v>1882</v>
      </c>
      <c r="J38" s="14">
        <f>IFERROR(VLOOKUP($A38,'[1]202209-divvy-tripdata'!$AG$2:$AI$759,2,FALSE),0)</f>
        <v>1745</v>
      </c>
      <c r="K38" s="14">
        <f>IFERROR(VLOOKUP($A38,'[1]202210-divvy-tripdata'!$AG$2:$AI$794,2,FALSE),0)</f>
        <v>1180</v>
      </c>
      <c r="L38" s="14">
        <f>IFERROR(VLOOKUP($A38,'[1]202211-divvy-tripdata'!$AG$2:$AI$816,2,FALSE),0)</f>
        <v>441</v>
      </c>
      <c r="M38" s="14">
        <f>IFERROR(VLOOKUP($A38,'[1]202212-divvy-tripdata'!$AG$2:$AI$820,2,FALSE),0)</f>
        <v>242</v>
      </c>
      <c r="N38" s="16">
        <f t="shared" si="1"/>
        <v>11149</v>
      </c>
    </row>
    <row r="39" spans="1:14" x14ac:dyDescent="0.25">
      <c r="A39" s="1" t="s">
        <v>9</v>
      </c>
      <c r="B39" s="10">
        <f>IFERROR(VLOOKUP($A39,'[1]202101-divvy-tripdata'!$AG$2:$AI$641,2,FALSE),0)</f>
        <v>71</v>
      </c>
      <c r="C39" s="10">
        <f>IFERROR(VLOOKUP($A39,'[1]202202-divvy-tripdata'!$AG$2:$AI$583,2,FALSE),0)</f>
        <v>35</v>
      </c>
      <c r="D39" s="15">
        <f>IFERROR(VLOOKUP($A39,'[1]202203-divvy-tripdata'!$AG$2:$AI$674,2,FALSE),0)</f>
        <v>341</v>
      </c>
      <c r="E39" s="15">
        <f>IFERROR(VLOOKUP($A39,'[1]202204-divvy-tripdata'!$AG$2:$AI$682,2,FALSE),0)</f>
        <v>582</v>
      </c>
      <c r="F39" s="10">
        <f>IFERROR(VLOOKUP($A39,'[1]202205-divvy-tripdata'!$AG$2:$AI$689,2,FALSE),0)</f>
        <v>1040</v>
      </c>
      <c r="G39" s="15">
        <f>IFERROR(VLOOKUP($A39,'[1]202206-divvy-tripdata'!$AG$2:$AI$690,2,FALSE),0)</f>
        <v>1649</v>
      </c>
      <c r="H39" s="15">
        <f>IFERROR(VLOOKUP($A39,'[1]202207-divvy-tripdata'!$AG$2:$AI$718,2,FALSE),0)</f>
        <v>1941</v>
      </c>
      <c r="I39" s="15">
        <f>IFERROR(VLOOKUP($A39,'[1]202208-divvy-tripdata'!$AG$2:$AI$727,2,FALSE),0)</f>
        <v>1916</v>
      </c>
      <c r="J39" s="15">
        <f>IFERROR(VLOOKUP($A39,'[1]202209-divvy-tripdata'!$AG$2:$AI$759,2,FALSE),0)</f>
        <v>1735</v>
      </c>
      <c r="K39" s="15">
        <f>IFERROR(VLOOKUP($A39,'[1]202210-divvy-tripdata'!$AG$2:$AI$794,2,FALSE),0)</f>
        <v>1077</v>
      </c>
      <c r="L39" s="15">
        <f>IFERROR(VLOOKUP($A39,'[1]202211-divvy-tripdata'!$AG$2:$AI$816,2,FALSE),0)</f>
        <v>395</v>
      </c>
      <c r="M39" s="15">
        <f>IFERROR(VLOOKUP($A39,'[1]202212-divvy-tripdata'!$AG$2:$AI$820,2,FALSE),0)</f>
        <v>223</v>
      </c>
      <c r="N39" s="16">
        <f t="shared" si="1"/>
        <v>11005</v>
      </c>
    </row>
    <row r="40" spans="1:14" x14ac:dyDescent="0.25">
      <c r="A40" s="1" t="s">
        <v>100</v>
      </c>
      <c r="B40" s="10">
        <f>IFERROR(VLOOKUP($A40,'[1]202101-divvy-tripdata'!$AG$2:$AI$641,2,FALSE),0)</f>
        <v>64</v>
      </c>
      <c r="C40" s="10">
        <f>IFERROR(VLOOKUP($A40,'[1]202202-divvy-tripdata'!$AG$2:$AI$583,2,FALSE),0)</f>
        <v>60</v>
      </c>
      <c r="D40" s="15">
        <f>IFERROR(VLOOKUP($A40,'[1]202203-divvy-tripdata'!$AG$2:$AI$674,2,FALSE),0)</f>
        <v>390</v>
      </c>
      <c r="E40" s="15">
        <f>IFERROR(VLOOKUP($A40,'[1]202204-divvy-tripdata'!$AG$2:$AI$682,2,FALSE),0)</f>
        <v>606</v>
      </c>
      <c r="F40" s="10">
        <f>IFERROR(VLOOKUP($A40,'[1]202205-divvy-tripdata'!$AG$2:$AI$689,2,FALSE),0)</f>
        <v>894</v>
      </c>
      <c r="G40" s="15">
        <f>IFERROR(VLOOKUP($A40,'[1]202206-divvy-tripdata'!$AG$2:$AI$690,2,FALSE),0)</f>
        <v>1538</v>
      </c>
      <c r="H40" s="15">
        <f>IFERROR(VLOOKUP($A40,'[1]202207-divvy-tripdata'!$AG$2:$AI$718,2,FALSE),0)</f>
        <v>2234</v>
      </c>
      <c r="I40" s="15">
        <f>IFERROR(VLOOKUP($A40,'[1]202208-divvy-tripdata'!$AG$2:$AI$727,2,FALSE),0)</f>
        <v>1750</v>
      </c>
      <c r="J40" s="15">
        <f>IFERROR(VLOOKUP($A40,'[1]202209-divvy-tripdata'!$AG$2:$AI$759,2,FALSE),0)</f>
        <v>1568</v>
      </c>
      <c r="K40" s="15">
        <f>IFERROR(VLOOKUP($A40,'[1]202210-divvy-tripdata'!$AG$2:$AI$794,2,FALSE),0)</f>
        <v>1194</v>
      </c>
      <c r="L40" s="15">
        <f>IFERROR(VLOOKUP($A40,'[1]202211-divvy-tripdata'!$AG$2:$AI$816,2,FALSE),0)</f>
        <v>395</v>
      </c>
      <c r="M40" s="15">
        <f>IFERROR(VLOOKUP($A40,'[1]202212-divvy-tripdata'!$AG$2:$AI$820,2,FALSE),0)</f>
        <v>284</v>
      </c>
      <c r="N40" s="16">
        <f t="shared" si="1"/>
        <v>10977</v>
      </c>
    </row>
    <row r="41" spans="1:14" x14ac:dyDescent="0.25">
      <c r="A41" s="2" t="s">
        <v>16</v>
      </c>
      <c r="B41" s="9">
        <f>IFERROR(VLOOKUP($A41,'[1]202101-divvy-tripdata'!$AG$2:$AI$641,2,FALSE),0)</f>
        <v>64</v>
      </c>
      <c r="C41" s="9">
        <f>IFERROR(VLOOKUP($A41,'[1]202202-divvy-tripdata'!$AG$2:$AI$583,2,FALSE),0)</f>
        <v>37</v>
      </c>
      <c r="D41" s="14">
        <f>IFERROR(VLOOKUP($A41,'[1]202203-divvy-tripdata'!$AG$2:$AI$674,2,FALSE),0)</f>
        <v>351</v>
      </c>
      <c r="E41" s="14">
        <f>IFERROR(VLOOKUP($A41,'[1]202204-divvy-tripdata'!$AG$2:$AI$682,2,FALSE),0)</f>
        <v>729</v>
      </c>
      <c r="F41" s="9">
        <f>IFERROR(VLOOKUP($A41,'[1]202205-divvy-tripdata'!$AG$2:$AI$689,2,FALSE),0)</f>
        <v>1208</v>
      </c>
      <c r="G41" s="14">
        <f>IFERROR(VLOOKUP($A41,'[1]202206-divvy-tripdata'!$AG$2:$AI$690,2,FALSE),0)</f>
        <v>1569</v>
      </c>
      <c r="H41" s="14">
        <f>IFERROR(VLOOKUP($A41,'[1]202207-divvy-tripdata'!$AG$2:$AI$718,2,FALSE),0)</f>
        <v>1912</v>
      </c>
      <c r="I41" s="14">
        <f>IFERROR(VLOOKUP($A41,'[1]202208-divvy-tripdata'!$AG$2:$AI$727,2,FALSE),0)</f>
        <v>1774</v>
      </c>
      <c r="J41" s="14">
        <f>IFERROR(VLOOKUP($A41,'[1]202209-divvy-tripdata'!$AG$2:$AI$759,2,FALSE),0)</f>
        <v>1782</v>
      </c>
      <c r="K41" s="14">
        <f>IFERROR(VLOOKUP($A41,'[1]202210-divvy-tripdata'!$AG$2:$AI$794,2,FALSE),0)</f>
        <v>948</v>
      </c>
      <c r="L41" s="14">
        <f>IFERROR(VLOOKUP($A41,'[1]202211-divvy-tripdata'!$AG$2:$AI$816,2,FALSE),0)</f>
        <v>333</v>
      </c>
      <c r="M41" s="14">
        <f>IFERROR(VLOOKUP($A41,'[1]202212-divvy-tripdata'!$AG$2:$AI$820,2,FALSE),0)</f>
        <v>237</v>
      </c>
      <c r="N41" s="16">
        <f t="shared" si="1"/>
        <v>10944</v>
      </c>
    </row>
    <row r="42" spans="1:14" x14ac:dyDescent="0.25">
      <c r="A42" s="2" t="s">
        <v>98</v>
      </c>
      <c r="B42" s="9">
        <f>IFERROR(VLOOKUP($A42,'[1]202101-divvy-tripdata'!$AG$2:$AI$641,2,FALSE),0)</f>
        <v>48</v>
      </c>
      <c r="C42" s="9">
        <f>IFERROR(VLOOKUP($A42,'[1]202202-divvy-tripdata'!$AG$2:$AI$583,2,FALSE),0)</f>
        <v>34</v>
      </c>
      <c r="D42" s="14">
        <f>IFERROR(VLOOKUP($A42,'[1]202203-divvy-tripdata'!$AG$2:$AI$674,2,FALSE),0)</f>
        <v>277</v>
      </c>
      <c r="E42" s="14">
        <f>IFERROR(VLOOKUP($A42,'[1]202204-divvy-tripdata'!$AG$2:$AI$682,2,FALSE),0)</f>
        <v>489</v>
      </c>
      <c r="F42" s="9">
        <f>IFERROR(VLOOKUP($A42,'[1]202205-divvy-tripdata'!$AG$2:$AI$689,2,FALSE),0)</f>
        <v>939</v>
      </c>
      <c r="G42" s="14">
        <f>IFERROR(VLOOKUP($A42,'[1]202206-divvy-tripdata'!$AG$2:$AI$690,2,FALSE),0)</f>
        <v>1493</v>
      </c>
      <c r="H42" s="14">
        <f>IFERROR(VLOOKUP($A42,'[1]202207-divvy-tripdata'!$AG$2:$AI$718,2,FALSE),0)</f>
        <v>2135</v>
      </c>
      <c r="I42" s="14">
        <f>IFERROR(VLOOKUP($A42,'[1]202208-divvy-tripdata'!$AG$2:$AI$727,2,FALSE),0)</f>
        <v>1980</v>
      </c>
      <c r="J42" s="14">
        <f>IFERROR(VLOOKUP($A42,'[1]202209-divvy-tripdata'!$AG$2:$AI$759,2,FALSE),0)</f>
        <v>1726</v>
      </c>
      <c r="K42" s="14">
        <f>IFERROR(VLOOKUP($A42,'[1]202210-divvy-tripdata'!$AG$2:$AI$794,2,FALSE),0)</f>
        <v>1077</v>
      </c>
      <c r="L42" s="14">
        <f>IFERROR(VLOOKUP($A42,'[1]202211-divvy-tripdata'!$AG$2:$AI$816,2,FALSE),0)</f>
        <v>433</v>
      </c>
      <c r="M42" s="14">
        <f>IFERROR(VLOOKUP($A42,'[1]202212-divvy-tripdata'!$AG$2:$AI$820,2,FALSE),0)</f>
        <v>296</v>
      </c>
      <c r="N42" s="16">
        <f t="shared" si="1"/>
        <v>10927</v>
      </c>
    </row>
    <row r="43" spans="1:14" x14ac:dyDescent="0.25">
      <c r="A43" s="2" t="s">
        <v>34</v>
      </c>
      <c r="B43" s="9">
        <f>IFERROR(VLOOKUP($A43,'[1]202101-divvy-tripdata'!$AG$2:$AI$641,2,FALSE),0)</f>
        <v>90</v>
      </c>
      <c r="C43" s="9">
        <f>IFERROR(VLOOKUP($A43,'[1]202202-divvy-tripdata'!$AG$2:$AI$583,2,FALSE),0)</f>
        <v>73</v>
      </c>
      <c r="D43" s="14">
        <f>IFERROR(VLOOKUP($A43,'[1]202203-divvy-tripdata'!$AG$2:$AI$674,2,FALSE),0)</f>
        <v>581</v>
      </c>
      <c r="E43" s="14">
        <f>IFERROR(VLOOKUP($A43,'[1]202204-divvy-tripdata'!$AG$2:$AI$682,2,FALSE),0)</f>
        <v>893</v>
      </c>
      <c r="F43" s="9">
        <f>IFERROR(VLOOKUP($A43,'[1]202205-divvy-tripdata'!$AG$2:$AI$689,2,FALSE),0)</f>
        <v>1579</v>
      </c>
      <c r="G43" s="14">
        <f>IFERROR(VLOOKUP($A43,'[1]202206-divvy-tripdata'!$AG$2:$AI$690,2,FALSE),0)</f>
        <v>1818</v>
      </c>
      <c r="H43" s="14">
        <f>IFERROR(VLOOKUP($A43,'[1]202207-divvy-tripdata'!$AG$2:$AI$718,2,FALSE),0)</f>
        <v>1938</v>
      </c>
      <c r="I43" s="14">
        <f>IFERROR(VLOOKUP($A43,'[1]202208-divvy-tripdata'!$AG$2:$AI$727,2,FALSE),0)</f>
        <v>1293</v>
      </c>
      <c r="J43" s="14">
        <f>IFERROR(VLOOKUP($A43,'[1]202209-divvy-tripdata'!$AG$2:$AI$759,2,FALSE),0)</f>
        <v>1024</v>
      </c>
      <c r="K43" s="14">
        <f>IFERROR(VLOOKUP($A43,'[1]202210-divvy-tripdata'!$AG$2:$AI$794,2,FALSE),0)</f>
        <v>824</v>
      </c>
      <c r="L43" s="14">
        <f>IFERROR(VLOOKUP($A43,'[1]202211-divvy-tripdata'!$AG$2:$AI$816,2,FALSE),0)</f>
        <v>312</v>
      </c>
      <c r="M43" s="14">
        <f>IFERROR(VLOOKUP($A43,'[1]202212-divvy-tripdata'!$AG$2:$AI$820,2,FALSE),0)</f>
        <v>335</v>
      </c>
      <c r="N43" s="16">
        <f t="shared" si="1"/>
        <v>10760</v>
      </c>
    </row>
    <row r="44" spans="1:14" x14ac:dyDescent="0.25">
      <c r="A44" s="1" t="s">
        <v>0</v>
      </c>
      <c r="B44" s="10">
        <f>IFERROR(VLOOKUP($A44,'[1]202101-divvy-tripdata'!$AG$2:$AI$641,2,FALSE),0)</f>
        <v>98</v>
      </c>
      <c r="C44" s="10">
        <f>IFERROR(VLOOKUP($A44,'[1]202202-divvy-tripdata'!$AG$2:$AI$583,2,FALSE),0)</f>
        <v>45</v>
      </c>
      <c r="D44" s="15">
        <f>IFERROR(VLOOKUP($A44,'[1]202203-divvy-tripdata'!$AG$2:$AI$674,2,FALSE),0)</f>
        <v>359</v>
      </c>
      <c r="E44" s="15">
        <f>IFERROR(VLOOKUP($A44,'[1]202204-divvy-tripdata'!$AG$2:$AI$682,2,FALSE),0)</f>
        <v>605</v>
      </c>
      <c r="F44" s="10">
        <f>IFERROR(VLOOKUP($A44,'[1]202205-divvy-tripdata'!$AG$2:$AI$689,2,FALSE),0)</f>
        <v>1005</v>
      </c>
      <c r="G44" s="15">
        <f>IFERROR(VLOOKUP($A44,'[1]202206-divvy-tripdata'!$AG$2:$AI$690,2,FALSE),0)</f>
        <v>1585</v>
      </c>
      <c r="H44" s="15">
        <f>IFERROR(VLOOKUP($A44,'[1]202207-divvy-tripdata'!$AG$2:$AI$718,2,FALSE),0)</f>
        <v>1905</v>
      </c>
      <c r="I44" s="15">
        <f>IFERROR(VLOOKUP($A44,'[1]202208-divvy-tripdata'!$AG$2:$AI$727,2,FALSE),0)</f>
        <v>1782</v>
      </c>
      <c r="J44" s="15">
        <f>IFERROR(VLOOKUP($A44,'[1]202209-divvy-tripdata'!$AG$2:$AI$759,2,FALSE),0)</f>
        <v>1616</v>
      </c>
      <c r="K44" s="15">
        <f>IFERROR(VLOOKUP($A44,'[1]202210-divvy-tripdata'!$AG$2:$AI$794,2,FALSE),0)</f>
        <v>1007</v>
      </c>
      <c r="L44" s="15">
        <f>IFERROR(VLOOKUP($A44,'[1]202211-divvy-tripdata'!$AG$2:$AI$816,2,FALSE),0)</f>
        <v>360</v>
      </c>
      <c r="M44" s="15">
        <f>IFERROR(VLOOKUP($A44,'[1]202212-divvy-tripdata'!$AG$2:$AI$820,2,FALSE),0)</f>
        <v>212</v>
      </c>
      <c r="N44" s="16">
        <f t="shared" si="1"/>
        <v>10579</v>
      </c>
    </row>
    <row r="45" spans="1:14" x14ac:dyDescent="0.25">
      <c r="A45" s="1" t="s">
        <v>32</v>
      </c>
      <c r="B45" s="10">
        <f>IFERROR(VLOOKUP($A45,'[1]202101-divvy-tripdata'!$AG$2:$AI$641,2,FALSE),0)</f>
        <v>63</v>
      </c>
      <c r="C45" s="10">
        <f>IFERROR(VLOOKUP($A45,'[1]202202-divvy-tripdata'!$AG$2:$AI$583,2,FALSE),0)</f>
        <v>49</v>
      </c>
      <c r="D45" s="15">
        <f>IFERROR(VLOOKUP($A45,'[1]202203-divvy-tripdata'!$AG$2:$AI$674,2,FALSE),0)</f>
        <v>399</v>
      </c>
      <c r="E45" s="15">
        <f>IFERROR(VLOOKUP($A45,'[1]202204-divvy-tripdata'!$AG$2:$AI$682,2,FALSE),0)</f>
        <v>753</v>
      </c>
      <c r="F45" s="10">
        <f>IFERROR(VLOOKUP($A45,'[1]202205-divvy-tripdata'!$AG$2:$AI$689,2,FALSE),0)</f>
        <v>1481</v>
      </c>
      <c r="G45" s="15">
        <f>IFERROR(VLOOKUP($A45,'[1]202206-divvy-tripdata'!$AG$2:$AI$690,2,FALSE),0)</f>
        <v>1834</v>
      </c>
      <c r="H45" s="15">
        <f>IFERROR(VLOOKUP($A45,'[1]202207-divvy-tripdata'!$AG$2:$AI$718,2,FALSE),0)</f>
        <v>1756</v>
      </c>
      <c r="I45" s="15">
        <f>IFERROR(VLOOKUP($A45,'[1]202208-divvy-tripdata'!$AG$2:$AI$727,2,FALSE),0)</f>
        <v>1578</v>
      </c>
      <c r="J45" s="15">
        <f>IFERROR(VLOOKUP($A45,'[1]202209-divvy-tripdata'!$AG$2:$AI$759,2,FALSE),0)</f>
        <v>1173</v>
      </c>
      <c r="K45" s="15">
        <f>IFERROR(VLOOKUP($A45,'[1]202210-divvy-tripdata'!$AG$2:$AI$794,2,FALSE),0)</f>
        <v>956</v>
      </c>
      <c r="L45" s="15">
        <f>IFERROR(VLOOKUP($A45,'[1]202211-divvy-tripdata'!$AG$2:$AI$816,2,FALSE),0)</f>
        <v>306</v>
      </c>
      <c r="M45" s="15">
        <f>IFERROR(VLOOKUP($A45,'[1]202212-divvy-tripdata'!$AG$2:$AI$820,2,FALSE),0)</f>
        <v>172</v>
      </c>
      <c r="N45" s="16">
        <f t="shared" si="1"/>
        <v>10520</v>
      </c>
    </row>
    <row r="46" spans="1:14" x14ac:dyDescent="0.25">
      <c r="A46" s="2" t="s">
        <v>96</v>
      </c>
      <c r="B46" s="9">
        <f>IFERROR(VLOOKUP($A46,'[1]202101-divvy-tripdata'!$AG$2:$AI$641,2,FALSE),0)</f>
        <v>40</v>
      </c>
      <c r="C46" s="9">
        <f>IFERROR(VLOOKUP($A46,'[1]202202-divvy-tripdata'!$AG$2:$AI$583,2,FALSE),0)</f>
        <v>27</v>
      </c>
      <c r="D46" s="14">
        <f>IFERROR(VLOOKUP($A46,'[1]202203-divvy-tripdata'!$AG$2:$AI$674,2,FALSE),0)</f>
        <v>274</v>
      </c>
      <c r="E46" s="14">
        <f>IFERROR(VLOOKUP($A46,'[1]202204-divvy-tripdata'!$AG$2:$AI$682,2,FALSE),0)</f>
        <v>526</v>
      </c>
      <c r="F46" s="9">
        <f>IFERROR(VLOOKUP($A46,'[1]202205-divvy-tripdata'!$AG$2:$AI$689,2,FALSE),0)</f>
        <v>857</v>
      </c>
      <c r="G46" s="14">
        <f>IFERROR(VLOOKUP($A46,'[1]202206-divvy-tripdata'!$AG$2:$AI$690,2,FALSE),0)</f>
        <v>1426</v>
      </c>
      <c r="H46" s="14">
        <f>IFERROR(VLOOKUP($A46,'[1]202207-divvy-tripdata'!$AG$2:$AI$718,2,FALSE),0)</f>
        <v>2011</v>
      </c>
      <c r="I46" s="14">
        <f>IFERROR(VLOOKUP($A46,'[1]202208-divvy-tripdata'!$AG$2:$AI$727,2,FALSE),0)</f>
        <v>2002</v>
      </c>
      <c r="J46" s="14">
        <f>IFERROR(VLOOKUP($A46,'[1]202209-divvy-tripdata'!$AG$2:$AI$759,2,FALSE),0)</f>
        <v>1581</v>
      </c>
      <c r="K46" s="14">
        <f>IFERROR(VLOOKUP($A46,'[1]202210-divvy-tripdata'!$AG$2:$AI$794,2,FALSE),0)</f>
        <v>1006</v>
      </c>
      <c r="L46" s="14">
        <f>IFERROR(VLOOKUP($A46,'[1]202211-divvy-tripdata'!$AG$2:$AI$816,2,FALSE),0)</f>
        <v>333</v>
      </c>
      <c r="M46" s="14">
        <f>IFERROR(VLOOKUP($A46,'[1]202212-divvy-tripdata'!$AG$2:$AI$820,2,FALSE),0)</f>
        <v>141</v>
      </c>
      <c r="N46" s="16">
        <f t="shared" si="1"/>
        <v>10224</v>
      </c>
    </row>
    <row r="47" spans="1:14" x14ac:dyDescent="0.25">
      <c r="A47" s="2" t="s">
        <v>25</v>
      </c>
      <c r="B47" s="9">
        <f>IFERROR(VLOOKUP($A47,'[1]202101-divvy-tripdata'!$AG$2:$AI$641,2,FALSE),0)</f>
        <v>35</v>
      </c>
      <c r="C47" s="9">
        <f>IFERROR(VLOOKUP($A47,'[1]202202-divvy-tripdata'!$AG$2:$AI$583,2,FALSE),0)</f>
        <v>60</v>
      </c>
      <c r="D47" s="14">
        <f>IFERROR(VLOOKUP($A47,'[1]202203-divvy-tripdata'!$AG$2:$AI$674,2,FALSE),0)</f>
        <v>445</v>
      </c>
      <c r="E47" s="14">
        <f>IFERROR(VLOOKUP($A47,'[1]202204-divvy-tripdata'!$AG$2:$AI$682,2,FALSE),0)</f>
        <v>854</v>
      </c>
      <c r="F47" s="9">
        <f>IFERROR(VLOOKUP($A47,'[1]202205-divvy-tripdata'!$AG$2:$AI$689,2,FALSE),0)</f>
        <v>1312</v>
      </c>
      <c r="G47" s="14">
        <f>IFERROR(VLOOKUP($A47,'[1]202206-divvy-tripdata'!$AG$2:$AI$690,2,FALSE),0)</f>
        <v>1370</v>
      </c>
      <c r="H47" s="14">
        <f>IFERROR(VLOOKUP($A47,'[1]202207-divvy-tripdata'!$AG$2:$AI$718,2,FALSE),0)</f>
        <v>1842</v>
      </c>
      <c r="I47" s="14">
        <f>IFERROR(VLOOKUP($A47,'[1]202208-divvy-tripdata'!$AG$2:$AI$727,2,FALSE),0)</f>
        <v>1827</v>
      </c>
      <c r="J47" s="14">
        <f>IFERROR(VLOOKUP($A47,'[1]202209-divvy-tripdata'!$AG$2:$AI$759,2,FALSE),0)</f>
        <v>1288</v>
      </c>
      <c r="K47" s="14">
        <f>IFERROR(VLOOKUP($A47,'[1]202210-divvy-tripdata'!$AG$2:$AI$794,2,FALSE),0)</f>
        <v>713</v>
      </c>
      <c r="L47" s="14">
        <f>IFERROR(VLOOKUP($A47,'[1]202211-divvy-tripdata'!$AG$2:$AI$816,2,FALSE),0)</f>
        <v>197</v>
      </c>
      <c r="M47" s="14">
        <f>IFERROR(VLOOKUP($A47,'[1]202212-divvy-tripdata'!$AG$2:$AI$820,2,FALSE),0)</f>
        <v>169</v>
      </c>
      <c r="N47" s="16">
        <f t="shared" si="1"/>
        <v>10112</v>
      </c>
    </row>
    <row r="48" spans="1:14" x14ac:dyDescent="0.25">
      <c r="A48" s="1" t="s">
        <v>10</v>
      </c>
      <c r="B48" s="10">
        <f>IFERROR(VLOOKUP($A48,'[1]202101-divvy-tripdata'!$AG$2:$AI$641,2,FALSE),0)</f>
        <v>78</v>
      </c>
      <c r="C48" s="10">
        <f>IFERROR(VLOOKUP($A48,'[1]202202-divvy-tripdata'!$AG$2:$AI$583,2,FALSE),0)</f>
        <v>51</v>
      </c>
      <c r="D48" s="15">
        <f>IFERROR(VLOOKUP($A48,'[1]202203-divvy-tripdata'!$AG$2:$AI$674,2,FALSE),0)</f>
        <v>374</v>
      </c>
      <c r="E48" s="15">
        <f>IFERROR(VLOOKUP($A48,'[1]202204-divvy-tripdata'!$AG$2:$AI$682,2,FALSE),0)</f>
        <v>575</v>
      </c>
      <c r="F48" s="10">
        <f>IFERROR(VLOOKUP($A48,'[1]202205-divvy-tripdata'!$AG$2:$AI$689,2,FALSE),0)</f>
        <v>1078</v>
      </c>
      <c r="G48" s="15">
        <f>IFERROR(VLOOKUP($A48,'[1]202206-divvy-tripdata'!$AG$2:$AI$690,2,FALSE),0)</f>
        <v>1601</v>
      </c>
      <c r="H48" s="15">
        <f>IFERROR(VLOOKUP($A48,'[1]202207-divvy-tripdata'!$AG$2:$AI$718,2,FALSE),0)</f>
        <v>1709</v>
      </c>
      <c r="I48" s="15">
        <f>IFERROR(VLOOKUP($A48,'[1]202208-divvy-tripdata'!$AG$2:$AI$727,2,FALSE),0)</f>
        <v>1771</v>
      </c>
      <c r="J48" s="15">
        <f>IFERROR(VLOOKUP($A48,'[1]202209-divvy-tripdata'!$AG$2:$AI$759,2,FALSE),0)</f>
        <v>1423</v>
      </c>
      <c r="K48" s="15">
        <f>IFERROR(VLOOKUP($A48,'[1]202210-divvy-tripdata'!$AG$2:$AI$794,2,FALSE),0)</f>
        <v>891</v>
      </c>
      <c r="L48" s="15">
        <f>IFERROR(VLOOKUP($A48,'[1]202211-divvy-tripdata'!$AG$2:$AI$816,2,FALSE),0)</f>
        <v>333</v>
      </c>
      <c r="M48" s="15">
        <f>IFERROR(VLOOKUP($A48,'[1]202212-divvy-tripdata'!$AG$2:$AI$820,2,FALSE),0)</f>
        <v>207</v>
      </c>
      <c r="N48" s="16">
        <f t="shared" si="1"/>
        <v>10091</v>
      </c>
    </row>
    <row r="49" spans="1:14" x14ac:dyDescent="0.25">
      <c r="A49" s="1" t="s">
        <v>20</v>
      </c>
      <c r="B49" s="10">
        <f>IFERROR(VLOOKUP($A49,'[1]202101-divvy-tripdata'!$AG$2:$AI$641,2,FALSE),0)</f>
        <v>45</v>
      </c>
      <c r="C49" s="10">
        <f>IFERROR(VLOOKUP($A49,'[1]202202-divvy-tripdata'!$AG$2:$AI$583,2,FALSE),0)</f>
        <v>31</v>
      </c>
      <c r="D49" s="15">
        <f>IFERROR(VLOOKUP($A49,'[1]202203-divvy-tripdata'!$AG$2:$AI$674,2,FALSE),0)</f>
        <v>326</v>
      </c>
      <c r="E49" s="15">
        <f>IFERROR(VLOOKUP($A49,'[1]202204-divvy-tripdata'!$AG$2:$AI$682,2,FALSE),0)</f>
        <v>503</v>
      </c>
      <c r="F49" s="10">
        <f>IFERROR(VLOOKUP($A49,'[1]202205-divvy-tripdata'!$AG$2:$AI$689,2,FALSE),0)</f>
        <v>1254</v>
      </c>
      <c r="G49" s="15">
        <f>IFERROR(VLOOKUP($A49,'[1]202206-divvy-tripdata'!$AG$2:$AI$690,2,FALSE),0)</f>
        <v>1581</v>
      </c>
      <c r="H49" s="15">
        <f>IFERROR(VLOOKUP($A49,'[1]202207-divvy-tripdata'!$AG$2:$AI$718,2,FALSE),0)</f>
        <v>1892</v>
      </c>
      <c r="I49" s="15">
        <f>IFERROR(VLOOKUP($A49,'[1]202208-divvy-tripdata'!$AG$2:$AI$727,2,FALSE),0)</f>
        <v>1553</v>
      </c>
      <c r="J49" s="15">
        <f>IFERROR(VLOOKUP($A49,'[1]202209-divvy-tripdata'!$AG$2:$AI$759,2,FALSE),0)</f>
        <v>1411</v>
      </c>
      <c r="K49" s="15">
        <f>IFERROR(VLOOKUP($A49,'[1]202210-divvy-tripdata'!$AG$2:$AI$794,2,FALSE),0)</f>
        <v>1013</v>
      </c>
      <c r="L49" s="15">
        <f>IFERROR(VLOOKUP($A49,'[1]202211-divvy-tripdata'!$AG$2:$AI$816,2,FALSE),0)</f>
        <v>261</v>
      </c>
      <c r="M49" s="15">
        <f>IFERROR(VLOOKUP($A49,'[1]202212-divvy-tripdata'!$AG$2:$AI$820,2,FALSE),0)</f>
        <v>209</v>
      </c>
      <c r="N49" s="16">
        <f t="shared" si="1"/>
        <v>10079</v>
      </c>
    </row>
    <row r="50" spans="1:14" x14ac:dyDescent="0.25">
      <c r="A50" s="1" t="s">
        <v>95</v>
      </c>
      <c r="B50" s="10">
        <f>IFERROR(VLOOKUP($A50,'[1]202101-divvy-tripdata'!$AG$2:$AI$641,2,FALSE),0)</f>
        <v>109</v>
      </c>
      <c r="C50" s="10">
        <f>IFERROR(VLOOKUP($A50,'[1]202202-divvy-tripdata'!$AG$2:$AI$583,2,FALSE),0)</f>
        <v>71</v>
      </c>
      <c r="D50" s="15">
        <f>IFERROR(VLOOKUP($A50,'[1]202203-divvy-tripdata'!$AG$2:$AI$674,2,FALSE),0)</f>
        <v>321</v>
      </c>
      <c r="E50" s="15">
        <f>IFERROR(VLOOKUP($A50,'[1]202204-divvy-tripdata'!$AG$2:$AI$682,2,FALSE),0)</f>
        <v>514</v>
      </c>
      <c r="F50" s="10">
        <f>IFERROR(VLOOKUP($A50,'[1]202205-divvy-tripdata'!$AG$2:$AI$689,2,FALSE),0)</f>
        <v>935</v>
      </c>
      <c r="G50" s="15">
        <f>IFERROR(VLOOKUP($A50,'[1]202206-divvy-tripdata'!$AG$2:$AI$690,2,FALSE),0)</f>
        <v>1396</v>
      </c>
      <c r="H50" s="15">
        <f>IFERROR(VLOOKUP($A50,'[1]202207-divvy-tripdata'!$AG$2:$AI$718,2,FALSE),0)</f>
        <v>1830</v>
      </c>
      <c r="I50" s="15">
        <f>IFERROR(VLOOKUP($A50,'[1]202208-divvy-tripdata'!$AG$2:$AI$727,2,FALSE),0)</f>
        <v>1712</v>
      </c>
      <c r="J50" s="15">
        <f>IFERROR(VLOOKUP($A50,'[1]202209-divvy-tripdata'!$AG$2:$AI$759,2,FALSE),0)</f>
        <v>1367</v>
      </c>
      <c r="K50" s="15">
        <f>IFERROR(VLOOKUP($A50,'[1]202210-divvy-tripdata'!$AG$2:$AI$794,2,FALSE),0)</f>
        <v>1002</v>
      </c>
      <c r="L50" s="15">
        <f>IFERROR(VLOOKUP($A50,'[1]202211-divvy-tripdata'!$AG$2:$AI$816,2,FALSE),0)</f>
        <v>466</v>
      </c>
      <c r="M50" s="15">
        <f>IFERROR(VLOOKUP($A50,'[1]202212-divvy-tripdata'!$AG$2:$AI$820,2,FALSE),0)</f>
        <v>293</v>
      </c>
      <c r="N50" s="16">
        <f t="shared" si="1"/>
        <v>10016</v>
      </c>
    </row>
    <row r="51" spans="1:14" x14ac:dyDescent="0.25">
      <c r="A51" s="1" t="s">
        <v>6</v>
      </c>
      <c r="B51" s="10">
        <f>IFERROR(VLOOKUP($A51,'[1]202101-divvy-tripdata'!$AG$2:$AI$641,2,FALSE),0)</f>
        <v>62</v>
      </c>
      <c r="C51" s="10">
        <f>IFERROR(VLOOKUP($A51,'[1]202202-divvy-tripdata'!$AG$2:$AI$583,2,FALSE),0)</f>
        <v>35</v>
      </c>
      <c r="D51" s="15">
        <f>IFERROR(VLOOKUP($A51,'[1]202203-divvy-tripdata'!$AG$2:$AI$674,2,FALSE),0)</f>
        <v>437</v>
      </c>
      <c r="E51" s="15">
        <f>IFERROR(VLOOKUP($A51,'[1]202204-divvy-tripdata'!$AG$2:$AI$682,2,FALSE),0)</f>
        <v>647</v>
      </c>
      <c r="F51" s="10">
        <f>IFERROR(VLOOKUP($A51,'[1]202205-divvy-tripdata'!$AG$2:$AI$689,2,FALSE),0)</f>
        <v>1021</v>
      </c>
      <c r="G51" s="15">
        <f>IFERROR(VLOOKUP($A51,'[1]202206-divvy-tripdata'!$AG$2:$AI$690,2,FALSE),0)</f>
        <v>1566</v>
      </c>
      <c r="H51" s="15">
        <f>IFERROR(VLOOKUP($A51,'[1]202207-divvy-tripdata'!$AG$2:$AI$718,2,FALSE),0)</f>
        <v>1620</v>
      </c>
      <c r="I51" s="15">
        <f>IFERROR(VLOOKUP($A51,'[1]202208-divvy-tripdata'!$AG$2:$AI$727,2,FALSE),0)</f>
        <v>1607</v>
      </c>
      <c r="J51" s="15">
        <f>IFERROR(VLOOKUP($A51,'[1]202209-divvy-tripdata'!$AG$2:$AI$759,2,FALSE),0)</f>
        <v>1409</v>
      </c>
      <c r="K51" s="15">
        <f>IFERROR(VLOOKUP($A51,'[1]202210-divvy-tripdata'!$AG$2:$AI$794,2,FALSE),0)</f>
        <v>978</v>
      </c>
      <c r="L51" s="15">
        <f>IFERROR(VLOOKUP($A51,'[1]202211-divvy-tripdata'!$AG$2:$AI$816,2,FALSE),0)</f>
        <v>350</v>
      </c>
      <c r="M51" s="15">
        <f>IFERROR(VLOOKUP($A51,'[1]202212-divvy-tripdata'!$AG$2:$AI$820,2,FALSE),0)</f>
        <v>216</v>
      </c>
      <c r="N51" s="16">
        <f t="shared" si="1"/>
        <v>9948</v>
      </c>
    </row>
    <row r="52" spans="1:14" x14ac:dyDescent="0.25">
      <c r="A52" s="1" t="s">
        <v>18</v>
      </c>
      <c r="B52" s="10">
        <f>IFERROR(VLOOKUP($A52,'[1]202101-divvy-tripdata'!$AG$2:$AI$641,2,FALSE),0)</f>
        <v>94</v>
      </c>
      <c r="C52" s="10">
        <f>IFERROR(VLOOKUP($A52,'[1]202202-divvy-tripdata'!$AG$2:$AI$583,2,FALSE),0)</f>
        <v>48</v>
      </c>
      <c r="D52" s="15">
        <f>IFERROR(VLOOKUP($A52,'[1]202203-divvy-tripdata'!$AG$2:$AI$674,2,FALSE),0)</f>
        <v>432</v>
      </c>
      <c r="E52" s="15">
        <f>IFERROR(VLOOKUP($A52,'[1]202204-divvy-tripdata'!$AG$2:$AI$682,2,FALSE),0)</f>
        <v>786</v>
      </c>
      <c r="F52" s="10">
        <f>IFERROR(VLOOKUP($A52,'[1]202205-divvy-tripdata'!$AG$2:$AI$689,2,FALSE),0)</f>
        <v>1220</v>
      </c>
      <c r="G52" s="15">
        <f>IFERROR(VLOOKUP($A52,'[1]202206-divvy-tripdata'!$AG$2:$AI$690,2,FALSE),0)</f>
        <v>1452</v>
      </c>
      <c r="H52" s="15">
        <f>IFERROR(VLOOKUP($A52,'[1]202207-divvy-tripdata'!$AG$2:$AI$718,2,FALSE),0)</f>
        <v>1638</v>
      </c>
      <c r="I52" s="15">
        <f>IFERROR(VLOOKUP($A52,'[1]202208-divvy-tripdata'!$AG$2:$AI$727,2,FALSE),0)</f>
        <v>1500</v>
      </c>
      <c r="J52" s="15">
        <f>IFERROR(VLOOKUP($A52,'[1]202209-divvy-tripdata'!$AG$2:$AI$759,2,FALSE),0)</f>
        <v>1245</v>
      </c>
      <c r="K52" s="15">
        <f>IFERROR(VLOOKUP($A52,'[1]202210-divvy-tripdata'!$AG$2:$AI$794,2,FALSE),0)</f>
        <v>856</v>
      </c>
      <c r="L52" s="15">
        <f>IFERROR(VLOOKUP($A52,'[1]202211-divvy-tripdata'!$AG$2:$AI$816,2,FALSE),0)</f>
        <v>400</v>
      </c>
      <c r="M52" s="15">
        <f>IFERROR(VLOOKUP($A52,'[1]202212-divvy-tripdata'!$AG$2:$AI$820,2,FALSE),0)</f>
        <v>242</v>
      </c>
      <c r="N52" s="16">
        <f t="shared" si="1"/>
        <v>9913</v>
      </c>
    </row>
    <row r="53" spans="1:14" x14ac:dyDescent="0.25">
      <c r="A53" s="1" t="s">
        <v>3</v>
      </c>
      <c r="B53" s="10">
        <f>IFERROR(VLOOKUP($A53,'[1]202101-divvy-tripdata'!$AG$2:$AI$641,2,FALSE),0)</f>
        <v>51</v>
      </c>
      <c r="C53" s="10">
        <f>IFERROR(VLOOKUP($A53,'[1]202202-divvy-tripdata'!$AG$2:$AI$583,2,FALSE),0)</f>
        <v>63</v>
      </c>
      <c r="D53" s="15">
        <f>IFERROR(VLOOKUP($A53,'[1]202203-divvy-tripdata'!$AG$2:$AI$674,2,FALSE),0)</f>
        <v>393</v>
      </c>
      <c r="E53" s="15">
        <f>IFERROR(VLOOKUP($A53,'[1]202204-divvy-tripdata'!$AG$2:$AI$682,2,FALSE),0)</f>
        <v>591</v>
      </c>
      <c r="F53" s="10">
        <f>IFERROR(VLOOKUP($A53,'[1]202205-divvy-tripdata'!$AG$2:$AI$689,2,FALSE),0)</f>
        <v>1013</v>
      </c>
      <c r="G53" s="15">
        <f>IFERROR(VLOOKUP($A53,'[1]202206-divvy-tripdata'!$AG$2:$AI$690,2,FALSE),0)</f>
        <v>1511</v>
      </c>
      <c r="H53" s="15">
        <f>IFERROR(VLOOKUP($A53,'[1]202207-divvy-tripdata'!$AG$2:$AI$718,2,FALSE),0)</f>
        <v>1656</v>
      </c>
      <c r="I53" s="15">
        <f>IFERROR(VLOOKUP($A53,'[1]202208-divvy-tripdata'!$AG$2:$AI$727,2,FALSE),0)</f>
        <v>1523</v>
      </c>
      <c r="J53" s="15">
        <f>IFERROR(VLOOKUP($A53,'[1]202209-divvy-tripdata'!$AG$2:$AI$759,2,FALSE),0)</f>
        <v>1289</v>
      </c>
      <c r="K53" s="15">
        <f>IFERROR(VLOOKUP($A53,'[1]202210-divvy-tripdata'!$AG$2:$AI$794,2,FALSE),0)</f>
        <v>929</v>
      </c>
      <c r="L53" s="15">
        <f>IFERROR(VLOOKUP($A53,'[1]202211-divvy-tripdata'!$AG$2:$AI$816,2,FALSE),0)</f>
        <v>401</v>
      </c>
      <c r="M53" s="15">
        <f>IFERROR(VLOOKUP($A53,'[1]202212-divvy-tripdata'!$AG$2:$AI$820,2,FALSE),0)</f>
        <v>247</v>
      </c>
      <c r="N53" s="16">
        <f t="shared" si="1"/>
        <v>9667</v>
      </c>
    </row>
    <row r="54" spans="1:14" x14ac:dyDescent="0.25">
      <c r="A54" s="2" t="s">
        <v>99</v>
      </c>
      <c r="B54" s="9">
        <f>IFERROR(VLOOKUP($A54,'[1]202101-divvy-tripdata'!$AG$2:$AI$641,2,FALSE),0)</f>
        <v>64</v>
      </c>
      <c r="C54" s="9">
        <f>IFERROR(VLOOKUP($A54,'[1]202202-divvy-tripdata'!$AG$2:$AI$583,2,FALSE),0)</f>
        <v>45</v>
      </c>
      <c r="D54" s="14">
        <f>IFERROR(VLOOKUP($A54,'[1]202203-divvy-tripdata'!$AG$2:$AI$674,2,FALSE),0)</f>
        <v>353</v>
      </c>
      <c r="E54" s="14">
        <f>IFERROR(VLOOKUP($A54,'[1]202204-divvy-tripdata'!$AG$2:$AI$682,2,FALSE),0)</f>
        <v>546</v>
      </c>
      <c r="F54" s="9">
        <f>IFERROR(VLOOKUP($A54,'[1]202205-divvy-tripdata'!$AG$2:$AI$689,2,FALSE),0)</f>
        <v>946</v>
      </c>
      <c r="G54" s="14">
        <f>IFERROR(VLOOKUP($A54,'[1]202206-divvy-tripdata'!$AG$2:$AI$690,2,FALSE),0)</f>
        <v>1524</v>
      </c>
      <c r="H54" s="14">
        <f>IFERROR(VLOOKUP($A54,'[1]202207-divvy-tripdata'!$AG$2:$AI$718,2,FALSE),0)</f>
        <v>1792</v>
      </c>
      <c r="I54" s="14">
        <f>IFERROR(VLOOKUP($A54,'[1]202208-divvy-tripdata'!$AG$2:$AI$727,2,FALSE),0)</f>
        <v>1648</v>
      </c>
      <c r="J54" s="14">
        <f>IFERROR(VLOOKUP($A54,'[1]202209-divvy-tripdata'!$AG$2:$AI$759,2,FALSE),0)</f>
        <v>1394</v>
      </c>
      <c r="K54" s="14">
        <f>IFERROR(VLOOKUP($A54,'[1]202210-divvy-tripdata'!$AG$2:$AI$794,2,FALSE),0)</f>
        <v>836</v>
      </c>
      <c r="L54" s="14">
        <f>IFERROR(VLOOKUP($A54,'[1]202211-divvy-tripdata'!$AG$2:$AI$816,2,FALSE),0)</f>
        <v>341</v>
      </c>
      <c r="M54" s="14">
        <f>IFERROR(VLOOKUP($A54,'[1]202212-divvy-tripdata'!$AG$2:$AI$820,2,FALSE),0)</f>
        <v>174</v>
      </c>
      <c r="N54" s="16">
        <f t="shared" si="1"/>
        <v>9663</v>
      </c>
    </row>
    <row r="55" spans="1:14" x14ac:dyDescent="0.25">
      <c r="A55" s="1" t="s">
        <v>11</v>
      </c>
      <c r="B55" s="10">
        <f>IFERROR(VLOOKUP($A55,'[1]202101-divvy-tripdata'!$AG$2:$AI$641,2,FALSE),0)</f>
        <v>41</v>
      </c>
      <c r="C55" s="10">
        <f>IFERROR(VLOOKUP($A55,'[1]202202-divvy-tripdata'!$AG$2:$AI$583,2,FALSE),0)</f>
        <v>16</v>
      </c>
      <c r="D55" s="15">
        <f>IFERROR(VLOOKUP($A55,'[1]202203-divvy-tripdata'!$AG$2:$AI$674,2,FALSE),0)</f>
        <v>308</v>
      </c>
      <c r="E55" s="15">
        <f>IFERROR(VLOOKUP($A55,'[1]202204-divvy-tripdata'!$AG$2:$AI$682,2,FALSE),0)</f>
        <v>639</v>
      </c>
      <c r="F55" s="10">
        <f>IFERROR(VLOOKUP($A55,'[1]202205-divvy-tripdata'!$AG$2:$AI$689,2,FALSE),0)</f>
        <v>1164</v>
      </c>
      <c r="G55" s="15">
        <f>IFERROR(VLOOKUP($A55,'[1]202206-divvy-tripdata'!$AG$2:$AI$690,2,FALSE),0)</f>
        <v>1562</v>
      </c>
      <c r="H55" s="15">
        <f>IFERROR(VLOOKUP($A55,'[1]202207-divvy-tripdata'!$AG$2:$AI$718,2,FALSE),0)</f>
        <v>1695</v>
      </c>
      <c r="I55" s="15">
        <f>IFERROR(VLOOKUP($A55,'[1]202208-divvy-tripdata'!$AG$2:$AI$727,2,FALSE),0)</f>
        <v>1658</v>
      </c>
      <c r="J55" s="15">
        <f>IFERROR(VLOOKUP($A55,'[1]202209-divvy-tripdata'!$AG$2:$AI$759,2,FALSE),0)</f>
        <v>1254</v>
      </c>
      <c r="K55" s="15">
        <f>IFERROR(VLOOKUP($A55,'[1]202210-divvy-tripdata'!$AG$2:$AI$794,2,FALSE),0)</f>
        <v>763</v>
      </c>
      <c r="L55" s="15">
        <f>IFERROR(VLOOKUP($A55,'[1]202211-divvy-tripdata'!$AG$2:$AI$816,2,FALSE),0)</f>
        <v>203</v>
      </c>
      <c r="M55" s="15">
        <f>IFERROR(VLOOKUP($A55,'[1]202212-divvy-tripdata'!$AG$2:$AI$820,2,FALSE),0)</f>
        <v>127</v>
      </c>
      <c r="N55" s="16">
        <f t="shared" si="1"/>
        <v>9430</v>
      </c>
    </row>
    <row r="56" spans="1:14" x14ac:dyDescent="0.25">
      <c r="A56" s="1" t="s">
        <v>82</v>
      </c>
      <c r="B56" s="10">
        <f>IFERROR(VLOOKUP($A56,'[1]202101-divvy-tripdata'!$AG$2:$AI$641,2,FALSE),0)</f>
        <v>116</v>
      </c>
      <c r="C56" s="10">
        <f>IFERROR(VLOOKUP($A56,'[1]202202-divvy-tripdata'!$AG$2:$AI$583,2,FALSE),0)</f>
        <v>54</v>
      </c>
      <c r="D56" s="15">
        <f>IFERROR(VLOOKUP($A56,'[1]202203-divvy-tripdata'!$AG$2:$AI$674,2,FALSE),0)</f>
        <v>263</v>
      </c>
      <c r="E56" s="15">
        <f>IFERROR(VLOOKUP($A56,'[1]202204-divvy-tripdata'!$AG$2:$AI$682,2,FALSE),0)</f>
        <v>578</v>
      </c>
      <c r="F56" s="10">
        <f>IFERROR(VLOOKUP($A56,'[1]202205-divvy-tripdata'!$AG$2:$AI$689,2,FALSE),0)</f>
        <v>907</v>
      </c>
      <c r="G56" s="15">
        <f>IFERROR(VLOOKUP($A56,'[1]202206-divvy-tripdata'!$AG$2:$AI$690,2,FALSE),0)</f>
        <v>1242</v>
      </c>
      <c r="H56" s="15">
        <f>IFERROR(VLOOKUP($A56,'[1]202207-divvy-tripdata'!$AG$2:$AI$718,2,FALSE),0)</f>
        <v>1594</v>
      </c>
      <c r="I56" s="15">
        <f>IFERROR(VLOOKUP($A56,'[1]202208-divvy-tripdata'!$AG$2:$AI$727,2,FALSE),0)</f>
        <v>1639</v>
      </c>
      <c r="J56" s="15">
        <f>IFERROR(VLOOKUP($A56,'[1]202209-divvy-tripdata'!$AG$2:$AI$759,2,FALSE),0)</f>
        <v>1602</v>
      </c>
      <c r="K56" s="15">
        <f>IFERROR(VLOOKUP($A56,'[1]202210-divvy-tripdata'!$AG$2:$AI$794,2,FALSE),0)</f>
        <v>891</v>
      </c>
      <c r="L56" s="15">
        <f>IFERROR(VLOOKUP($A56,'[1]202211-divvy-tripdata'!$AG$2:$AI$816,2,FALSE),0)</f>
        <v>361</v>
      </c>
      <c r="M56" s="15">
        <f>IFERROR(VLOOKUP($A56,'[1]202212-divvy-tripdata'!$AG$2:$AI$820,2,FALSE),0)</f>
        <v>181</v>
      </c>
      <c r="N56" s="16">
        <f t="shared" si="1"/>
        <v>9428</v>
      </c>
    </row>
    <row r="57" spans="1:14" x14ac:dyDescent="0.25">
      <c r="A57" s="2" t="s">
        <v>101</v>
      </c>
      <c r="B57" s="9">
        <f>IFERROR(VLOOKUP($A57,'[1]202101-divvy-tripdata'!$AG$2:$AI$641,2,FALSE),0)</f>
        <v>54</v>
      </c>
      <c r="C57" s="9">
        <f>IFERROR(VLOOKUP($A57,'[1]202202-divvy-tripdata'!$AG$2:$AI$583,2,FALSE),0)</f>
        <v>17</v>
      </c>
      <c r="D57" s="14">
        <f>IFERROR(VLOOKUP($A57,'[1]202203-divvy-tripdata'!$AG$2:$AI$674,2,FALSE),0)</f>
        <v>265</v>
      </c>
      <c r="E57" s="14">
        <f>IFERROR(VLOOKUP($A57,'[1]202204-divvy-tripdata'!$AG$2:$AI$682,2,FALSE),0)</f>
        <v>397</v>
      </c>
      <c r="F57" s="9">
        <f>IFERROR(VLOOKUP($A57,'[1]202205-divvy-tripdata'!$AG$2:$AI$689,2,FALSE),0)</f>
        <v>842</v>
      </c>
      <c r="G57" s="14">
        <f>IFERROR(VLOOKUP($A57,'[1]202206-divvy-tripdata'!$AG$2:$AI$690,2,FALSE),0)</f>
        <v>1587</v>
      </c>
      <c r="H57" s="14">
        <f>IFERROR(VLOOKUP($A57,'[1]202207-divvy-tripdata'!$AG$2:$AI$718,2,FALSE),0)</f>
        <v>1732</v>
      </c>
      <c r="I57" s="14">
        <f>IFERROR(VLOOKUP($A57,'[1]202208-divvy-tripdata'!$AG$2:$AI$727,2,FALSE),0)</f>
        <v>1740</v>
      </c>
      <c r="J57" s="14">
        <f>IFERROR(VLOOKUP($A57,'[1]202209-divvy-tripdata'!$AG$2:$AI$759,2,FALSE),0)</f>
        <v>1346</v>
      </c>
      <c r="K57" s="14">
        <f>IFERROR(VLOOKUP($A57,'[1]202210-divvy-tripdata'!$AG$2:$AI$794,2,FALSE),0)</f>
        <v>881</v>
      </c>
      <c r="L57" s="14">
        <f>IFERROR(VLOOKUP($A57,'[1]202211-divvy-tripdata'!$AG$2:$AI$816,2,FALSE),0)</f>
        <v>297</v>
      </c>
      <c r="M57" s="14">
        <f>IFERROR(VLOOKUP($A57,'[1]202212-divvy-tripdata'!$AG$2:$AI$820,2,FALSE),0)</f>
        <v>233</v>
      </c>
      <c r="N57" s="16">
        <f t="shared" si="1"/>
        <v>9391</v>
      </c>
    </row>
    <row r="58" spans="1:14" x14ac:dyDescent="0.25">
      <c r="A58" s="2" t="s">
        <v>90</v>
      </c>
      <c r="B58" s="9">
        <f>IFERROR(VLOOKUP($A58,'[1]202101-divvy-tripdata'!$AG$2:$AI$641,2,FALSE),0)</f>
        <v>70</v>
      </c>
      <c r="C58" s="9">
        <f>IFERROR(VLOOKUP($A58,'[1]202202-divvy-tripdata'!$AG$2:$AI$583,2,FALSE),0)</f>
        <v>34</v>
      </c>
      <c r="D58" s="14">
        <f>IFERROR(VLOOKUP($A58,'[1]202203-divvy-tripdata'!$AG$2:$AI$674,2,FALSE),0)</f>
        <v>298</v>
      </c>
      <c r="E58" s="14">
        <f>IFERROR(VLOOKUP($A58,'[1]202204-divvy-tripdata'!$AG$2:$AI$682,2,FALSE),0)</f>
        <v>572</v>
      </c>
      <c r="F58" s="9">
        <f>IFERROR(VLOOKUP($A58,'[1]202205-divvy-tripdata'!$AG$2:$AI$689,2,FALSE),0)</f>
        <v>960</v>
      </c>
      <c r="G58" s="14">
        <f>IFERROR(VLOOKUP($A58,'[1]202206-divvy-tripdata'!$AG$2:$AI$690,2,FALSE),0)</f>
        <v>1319</v>
      </c>
      <c r="H58" s="14">
        <f>IFERROR(VLOOKUP($A58,'[1]202207-divvy-tripdata'!$AG$2:$AI$718,2,FALSE),0)</f>
        <v>1699</v>
      </c>
      <c r="I58" s="14">
        <f>IFERROR(VLOOKUP($A58,'[1]202208-divvy-tripdata'!$AG$2:$AI$727,2,FALSE),0)</f>
        <v>1602</v>
      </c>
      <c r="J58" s="14">
        <f>IFERROR(VLOOKUP($A58,'[1]202209-divvy-tripdata'!$AG$2:$AI$759,2,FALSE),0)</f>
        <v>1418</v>
      </c>
      <c r="K58" s="14">
        <f>IFERROR(VLOOKUP($A58,'[1]202210-divvy-tripdata'!$AG$2:$AI$794,2,FALSE),0)</f>
        <v>893</v>
      </c>
      <c r="L58" s="14">
        <f>IFERROR(VLOOKUP($A58,'[1]202211-divvy-tripdata'!$AG$2:$AI$816,2,FALSE),0)</f>
        <v>296</v>
      </c>
      <c r="M58" s="14">
        <f>IFERROR(VLOOKUP($A58,'[1]202212-divvy-tripdata'!$AG$2:$AI$820,2,FALSE),0)</f>
        <v>175</v>
      </c>
      <c r="N58" s="16">
        <f t="shared" si="1"/>
        <v>9336</v>
      </c>
    </row>
    <row r="59" spans="1:14" x14ac:dyDescent="0.25">
      <c r="A59" s="2" t="s">
        <v>94</v>
      </c>
      <c r="B59" s="9">
        <f>IFERROR(VLOOKUP($A59,'[1]202101-divvy-tripdata'!$AG$2:$AI$641,2,FALSE),0)</f>
        <v>74</v>
      </c>
      <c r="C59" s="9">
        <f>IFERROR(VLOOKUP($A59,'[1]202202-divvy-tripdata'!$AG$2:$AI$583,2,FALSE),0)</f>
        <v>31</v>
      </c>
      <c r="D59" s="14">
        <f>IFERROR(VLOOKUP($A59,'[1]202203-divvy-tripdata'!$AG$2:$AI$674,2,FALSE),0)</f>
        <v>292</v>
      </c>
      <c r="E59" s="14">
        <f>IFERROR(VLOOKUP($A59,'[1]202204-divvy-tripdata'!$AG$2:$AI$682,2,FALSE),0)</f>
        <v>436</v>
      </c>
      <c r="F59" s="9">
        <f>IFERROR(VLOOKUP($A59,'[1]202205-divvy-tripdata'!$AG$2:$AI$689,2,FALSE),0)</f>
        <v>754</v>
      </c>
      <c r="G59" s="14">
        <f>IFERROR(VLOOKUP($A59,'[1]202206-divvy-tripdata'!$AG$2:$AI$690,2,FALSE),0)</f>
        <v>1392</v>
      </c>
      <c r="H59" s="14">
        <f>IFERROR(VLOOKUP($A59,'[1]202207-divvy-tripdata'!$AG$2:$AI$718,2,FALSE),0)</f>
        <v>1783</v>
      </c>
      <c r="I59" s="14">
        <f>IFERROR(VLOOKUP($A59,'[1]202208-divvy-tripdata'!$AG$2:$AI$727,2,FALSE),0)</f>
        <v>1699</v>
      </c>
      <c r="J59" s="14">
        <f>IFERROR(VLOOKUP($A59,'[1]202209-divvy-tripdata'!$AG$2:$AI$759,2,FALSE),0)</f>
        <v>1516</v>
      </c>
      <c r="K59" s="14">
        <f>IFERROR(VLOOKUP($A59,'[1]202210-divvy-tripdata'!$AG$2:$AI$794,2,FALSE),0)</f>
        <v>878</v>
      </c>
      <c r="L59" s="14">
        <f>IFERROR(VLOOKUP($A59,'[1]202211-divvy-tripdata'!$AG$2:$AI$816,2,FALSE),0)</f>
        <v>332</v>
      </c>
      <c r="M59" s="14">
        <f>IFERROR(VLOOKUP($A59,'[1]202212-divvy-tripdata'!$AG$2:$AI$820,2,FALSE),0)</f>
        <v>133</v>
      </c>
      <c r="N59" s="16">
        <f t="shared" si="1"/>
        <v>9320</v>
      </c>
    </row>
    <row r="60" spans="1:14" x14ac:dyDescent="0.25">
      <c r="A60" s="1" t="s">
        <v>97</v>
      </c>
      <c r="B60" s="10">
        <f>IFERROR(VLOOKUP($A60,'[1]202101-divvy-tripdata'!$AG$2:$AI$641,2,FALSE),0)</f>
        <v>104</v>
      </c>
      <c r="C60" s="10">
        <f>IFERROR(VLOOKUP($A60,'[1]202202-divvy-tripdata'!$AG$2:$AI$583,2,FALSE),0)</f>
        <v>46</v>
      </c>
      <c r="D60" s="15">
        <f>IFERROR(VLOOKUP($A60,'[1]202203-divvy-tripdata'!$AG$2:$AI$674,2,FALSE),0)</f>
        <v>346</v>
      </c>
      <c r="E60" s="15">
        <f>IFERROR(VLOOKUP($A60,'[1]202204-divvy-tripdata'!$AG$2:$AI$682,2,FALSE),0)</f>
        <v>567</v>
      </c>
      <c r="F60" s="10">
        <f>IFERROR(VLOOKUP($A60,'[1]202205-divvy-tripdata'!$AG$2:$AI$689,2,FALSE),0)</f>
        <v>926</v>
      </c>
      <c r="G60" s="15">
        <f>IFERROR(VLOOKUP($A60,'[1]202206-divvy-tripdata'!$AG$2:$AI$690,2,FALSE),0)</f>
        <v>1430</v>
      </c>
      <c r="H60" s="15">
        <f>IFERROR(VLOOKUP($A60,'[1]202207-divvy-tripdata'!$AG$2:$AI$718,2,FALSE),0)</f>
        <v>1569</v>
      </c>
      <c r="I60" s="15">
        <f>IFERROR(VLOOKUP($A60,'[1]202208-divvy-tripdata'!$AG$2:$AI$727,2,FALSE),0)</f>
        <v>1534</v>
      </c>
      <c r="J60" s="15">
        <f>IFERROR(VLOOKUP($A60,'[1]202209-divvy-tripdata'!$AG$2:$AI$759,2,FALSE),0)</f>
        <v>1385</v>
      </c>
      <c r="K60" s="15">
        <f>IFERROR(VLOOKUP($A60,'[1]202210-divvy-tripdata'!$AG$2:$AI$794,2,FALSE),0)</f>
        <v>851</v>
      </c>
      <c r="L60" s="15">
        <f>IFERROR(VLOOKUP($A60,'[1]202211-divvy-tripdata'!$AG$2:$AI$816,2,FALSE),0)</f>
        <v>261</v>
      </c>
      <c r="M60" s="15">
        <f>IFERROR(VLOOKUP($A60,'[1]202212-divvy-tripdata'!$AG$2:$AI$820,2,FALSE),0)</f>
        <v>159</v>
      </c>
      <c r="N60" s="16">
        <f t="shared" si="1"/>
        <v>9178</v>
      </c>
    </row>
    <row r="61" spans="1:14" x14ac:dyDescent="0.25">
      <c r="A61" s="2" t="s">
        <v>89</v>
      </c>
      <c r="B61" s="9">
        <f>IFERROR(VLOOKUP($A61,'[1]202101-divvy-tripdata'!$AG$2:$AI$641,2,FALSE),0)</f>
        <v>91</v>
      </c>
      <c r="C61" s="9">
        <f>IFERROR(VLOOKUP($A61,'[1]202202-divvy-tripdata'!$AG$2:$AI$583,2,FALSE),0)</f>
        <v>47</v>
      </c>
      <c r="D61" s="14">
        <f>IFERROR(VLOOKUP($A61,'[1]202203-divvy-tripdata'!$AG$2:$AI$674,2,FALSE),0)</f>
        <v>301</v>
      </c>
      <c r="E61" s="14">
        <f>IFERROR(VLOOKUP($A61,'[1]202204-divvy-tripdata'!$AG$2:$AI$682,2,FALSE),0)</f>
        <v>593</v>
      </c>
      <c r="F61" s="9">
        <f>IFERROR(VLOOKUP($A61,'[1]202205-divvy-tripdata'!$AG$2:$AI$689,2,FALSE),0)</f>
        <v>880</v>
      </c>
      <c r="G61" s="14">
        <f>IFERROR(VLOOKUP($A61,'[1]202206-divvy-tripdata'!$AG$2:$AI$690,2,FALSE),0)</f>
        <v>1316</v>
      </c>
      <c r="H61" s="14">
        <f>IFERROR(VLOOKUP($A61,'[1]202207-divvy-tripdata'!$AG$2:$AI$718,2,FALSE),0)</f>
        <v>1620</v>
      </c>
      <c r="I61" s="14">
        <f>IFERROR(VLOOKUP($A61,'[1]202208-divvy-tripdata'!$AG$2:$AI$727,2,FALSE),0)</f>
        <v>1751</v>
      </c>
      <c r="J61" s="14">
        <f>IFERROR(VLOOKUP($A61,'[1]202209-divvy-tripdata'!$AG$2:$AI$759,2,FALSE),0)</f>
        <v>1302</v>
      </c>
      <c r="K61" s="14">
        <f>IFERROR(VLOOKUP($A61,'[1]202210-divvy-tripdata'!$AG$2:$AI$794,2,FALSE),0)</f>
        <v>820</v>
      </c>
      <c r="L61" s="14">
        <f>IFERROR(VLOOKUP($A61,'[1]202211-divvy-tripdata'!$AG$2:$AI$816,2,FALSE),0)</f>
        <v>281</v>
      </c>
      <c r="M61" s="14">
        <f>IFERROR(VLOOKUP($A61,'[1]202212-divvy-tripdata'!$AG$2:$AI$820,2,FALSE),0)</f>
        <v>171</v>
      </c>
      <c r="N61" s="16">
        <f t="shared" si="1"/>
        <v>9173</v>
      </c>
    </row>
    <row r="62" spans="1:14" x14ac:dyDescent="0.25">
      <c r="A62" s="2" t="s">
        <v>93</v>
      </c>
      <c r="B62" s="9">
        <f>IFERROR(VLOOKUP($A62,'[1]202101-divvy-tripdata'!$AG$2:$AI$641,2,FALSE),0)</f>
        <v>93</v>
      </c>
      <c r="C62" s="9">
        <f>IFERROR(VLOOKUP($A62,'[1]202202-divvy-tripdata'!$AG$2:$AI$583,2,FALSE),0)</f>
        <v>35</v>
      </c>
      <c r="D62" s="14">
        <f>IFERROR(VLOOKUP($A62,'[1]202203-divvy-tripdata'!$AG$2:$AI$674,2,FALSE),0)</f>
        <v>327</v>
      </c>
      <c r="E62" s="14">
        <f>IFERROR(VLOOKUP($A62,'[1]202204-divvy-tripdata'!$AG$2:$AI$682,2,FALSE),0)</f>
        <v>580</v>
      </c>
      <c r="F62" s="9">
        <f>IFERROR(VLOOKUP($A62,'[1]202205-divvy-tripdata'!$AG$2:$AI$689,2,FALSE),0)</f>
        <v>898</v>
      </c>
      <c r="G62" s="14">
        <f>IFERROR(VLOOKUP($A62,'[1]202206-divvy-tripdata'!$AG$2:$AI$690,2,FALSE),0)</f>
        <v>1358</v>
      </c>
      <c r="H62" s="14">
        <f>IFERROR(VLOOKUP($A62,'[1]202207-divvy-tripdata'!$AG$2:$AI$718,2,FALSE),0)</f>
        <v>1673</v>
      </c>
      <c r="I62" s="14">
        <f>IFERROR(VLOOKUP($A62,'[1]202208-divvy-tripdata'!$AG$2:$AI$727,2,FALSE),0)</f>
        <v>1416</v>
      </c>
      <c r="J62" s="14">
        <f>IFERROR(VLOOKUP($A62,'[1]202209-divvy-tripdata'!$AG$2:$AI$759,2,FALSE),0)</f>
        <v>1322</v>
      </c>
      <c r="K62" s="14">
        <f>IFERROR(VLOOKUP($A62,'[1]202210-divvy-tripdata'!$AG$2:$AI$794,2,FALSE),0)</f>
        <v>874</v>
      </c>
      <c r="L62" s="14">
        <f>IFERROR(VLOOKUP($A62,'[1]202211-divvy-tripdata'!$AG$2:$AI$816,2,FALSE),0)</f>
        <v>335</v>
      </c>
      <c r="M62" s="14">
        <f>IFERROR(VLOOKUP($A62,'[1]202212-divvy-tripdata'!$AG$2:$AI$820,2,FALSE),0)</f>
        <v>252</v>
      </c>
      <c r="N62" s="16">
        <f t="shared" si="1"/>
        <v>9163</v>
      </c>
    </row>
    <row r="63" spans="1:14" x14ac:dyDescent="0.25">
      <c r="A63" s="1" t="s">
        <v>12</v>
      </c>
      <c r="B63" s="10">
        <f>IFERROR(VLOOKUP($A63,'[1]202101-divvy-tripdata'!$AG$2:$AI$641,2,FALSE),0)</f>
        <v>56</v>
      </c>
      <c r="C63" s="10">
        <f>IFERROR(VLOOKUP($A63,'[1]202202-divvy-tripdata'!$AG$2:$AI$583,2,FALSE),0)</f>
        <v>38</v>
      </c>
      <c r="D63" s="15">
        <f>IFERROR(VLOOKUP($A63,'[1]202203-divvy-tripdata'!$AG$2:$AI$674,2,FALSE),0)</f>
        <v>327</v>
      </c>
      <c r="E63" s="15">
        <f>IFERROR(VLOOKUP($A63,'[1]202204-divvy-tripdata'!$AG$2:$AI$682,2,FALSE),0)</f>
        <v>552</v>
      </c>
      <c r="F63" s="10">
        <f>IFERROR(VLOOKUP($A63,'[1]202205-divvy-tripdata'!$AG$2:$AI$689,2,FALSE),0)</f>
        <v>1176</v>
      </c>
      <c r="G63" s="15">
        <f>IFERROR(VLOOKUP($A63,'[1]202206-divvy-tripdata'!$AG$2:$AI$690,2,FALSE),0)</f>
        <v>1400</v>
      </c>
      <c r="H63" s="15">
        <f>IFERROR(VLOOKUP($A63,'[1]202207-divvy-tripdata'!$AG$2:$AI$718,2,FALSE),0)</f>
        <v>1642</v>
      </c>
      <c r="I63" s="15">
        <f>IFERROR(VLOOKUP($A63,'[1]202208-divvy-tripdata'!$AG$2:$AI$727,2,FALSE),0)</f>
        <v>1390</v>
      </c>
      <c r="J63" s="15">
        <f>IFERROR(VLOOKUP($A63,'[1]202209-divvy-tripdata'!$AG$2:$AI$759,2,FALSE),0)</f>
        <v>1167</v>
      </c>
      <c r="K63" s="15">
        <f>IFERROR(VLOOKUP($A63,'[1]202210-divvy-tripdata'!$AG$2:$AI$794,2,FALSE),0)</f>
        <v>878</v>
      </c>
      <c r="L63" s="15">
        <f>IFERROR(VLOOKUP($A63,'[1]202211-divvy-tripdata'!$AG$2:$AI$816,2,FALSE),0)</f>
        <v>323</v>
      </c>
      <c r="M63" s="15">
        <f>IFERROR(VLOOKUP($A63,'[1]202212-divvy-tripdata'!$AG$2:$AI$820,2,FALSE),0)</f>
        <v>208</v>
      </c>
      <c r="N63" s="16">
        <f t="shared" si="1"/>
        <v>9157</v>
      </c>
    </row>
    <row r="64" spans="1:14" x14ac:dyDescent="0.25">
      <c r="A64" s="1" t="s">
        <v>8</v>
      </c>
      <c r="B64" s="10">
        <f>IFERROR(VLOOKUP($A64,'[1]202101-divvy-tripdata'!$AG$2:$AI$641,2,FALSE),0)</f>
        <v>75</v>
      </c>
      <c r="C64" s="10">
        <f>IFERROR(VLOOKUP($A64,'[1]202202-divvy-tripdata'!$AG$2:$AI$583,2,FALSE),0)</f>
        <v>44</v>
      </c>
      <c r="D64" s="15">
        <f>IFERROR(VLOOKUP($A64,'[1]202203-divvy-tripdata'!$AG$2:$AI$674,2,FALSE),0)</f>
        <v>388</v>
      </c>
      <c r="E64" s="15">
        <f>IFERROR(VLOOKUP($A64,'[1]202204-divvy-tripdata'!$AG$2:$AI$682,2,FALSE),0)</f>
        <v>561</v>
      </c>
      <c r="F64" s="10">
        <f>IFERROR(VLOOKUP($A64,'[1]202205-divvy-tripdata'!$AG$2:$AI$689,2,FALSE),0)</f>
        <v>1038</v>
      </c>
      <c r="G64" s="15">
        <f>IFERROR(VLOOKUP($A64,'[1]202206-divvy-tripdata'!$AG$2:$AI$690,2,FALSE),0)</f>
        <v>1450</v>
      </c>
      <c r="H64" s="15">
        <f>IFERROR(VLOOKUP($A64,'[1]202207-divvy-tripdata'!$AG$2:$AI$718,2,FALSE),0)</f>
        <v>1651</v>
      </c>
      <c r="I64" s="15">
        <f>IFERROR(VLOOKUP($A64,'[1]202208-divvy-tripdata'!$AG$2:$AI$727,2,FALSE),0)</f>
        <v>1417</v>
      </c>
      <c r="J64" s="15">
        <f>IFERROR(VLOOKUP($A64,'[1]202209-divvy-tripdata'!$AG$2:$AI$759,2,FALSE),0)</f>
        <v>1276</v>
      </c>
      <c r="K64" s="15">
        <f>IFERROR(VLOOKUP($A64,'[1]202210-divvy-tripdata'!$AG$2:$AI$794,2,FALSE),0)</f>
        <v>709</v>
      </c>
      <c r="L64" s="15">
        <f>IFERROR(VLOOKUP($A64,'[1]202211-divvy-tripdata'!$AG$2:$AI$816,2,FALSE),0)</f>
        <v>239</v>
      </c>
      <c r="M64" s="15">
        <f>IFERROR(VLOOKUP($A64,'[1]202212-divvy-tripdata'!$AG$2:$AI$820,2,FALSE),0)</f>
        <v>123</v>
      </c>
      <c r="N64" s="16">
        <f t="shared" si="1"/>
        <v>8971</v>
      </c>
    </row>
    <row r="65" spans="1:14" x14ac:dyDescent="0.25">
      <c r="A65" s="2" t="s">
        <v>91</v>
      </c>
      <c r="B65" s="9">
        <f>IFERROR(VLOOKUP($A65,'[1]202101-divvy-tripdata'!$AG$2:$AI$641,2,FALSE),0)</f>
        <v>64</v>
      </c>
      <c r="C65" s="9">
        <f>IFERROR(VLOOKUP($A65,'[1]202202-divvy-tripdata'!$AG$2:$AI$583,2,FALSE),0)</f>
        <v>27</v>
      </c>
      <c r="D65" s="14">
        <f>IFERROR(VLOOKUP($A65,'[1]202203-divvy-tripdata'!$AG$2:$AI$674,2,FALSE),0)</f>
        <v>256</v>
      </c>
      <c r="E65" s="14">
        <f>IFERROR(VLOOKUP($A65,'[1]202204-divvy-tripdata'!$AG$2:$AI$682,2,FALSE),0)</f>
        <v>394</v>
      </c>
      <c r="F65" s="9">
        <f>IFERROR(VLOOKUP($A65,'[1]202205-divvy-tripdata'!$AG$2:$AI$689,2,FALSE),0)</f>
        <v>873</v>
      </c>
      <c r="G65" s="14">
        <f>IFERROR(VLOOKUP($A65,'[1]202206-divvy-tripdata'!$AG$2:$AI$690,2,FALSE),0)</f>
        <v>1337</v>
      </c>
      <c r="H65" s="14">
        <f>IFERROR(VLOOKUP($A65,'[1]202207-divvy-tripdata'!$AG$2:$AI$718,2,FALSE),0)</f>
        <v>1602</v>
      </c>
      <c r="I65" s="14">
        <f>IFERROR(VLOOKUP($A65,'[1]202208-divvy-tripdata'!$AG$2:$AI$727,2,FALSE),0)</f>
        <v>1510</v>
      </c>
      <c r="J65" s="14">
        <f>IFERROR(VLOOKUP($A65,'[1]202209-divvy-tripdata'!$AG$2:$AI$759,2,FALSE),0)</f>
        <v>1256</v>
      </c>
      <c r="K65" s="14">
        <f>IFERROR(VLOOKUP($A65,'[1]202210-divvy-tripdata'!$AG$2:$AI$794,2,FALSE),0)</f>
        <v>880</v>
      </c>
      <c r="L65" s="14">
        <f>IFERROR(VLOOKUP($A65,'[1]202211-divvy-tripdata'!$AG$2:$AI$816,2,FALSE),0)</f>
        <v>320</v>
      </c>
      <c r="M65" s="14">
        <f>IFERROR(VLOOKUP($A65,'[1]202212-divvy-tripdata'!$AG$2:$AI$820,2,FALSE),0)</f>
        <v>195</v>
      </c>
      <c r="N65" s="16">
        <f t="shared" si="1"/>
        <v>8714</v>
      </c>
    </row>
    <row r="66" spans="1:14" x14ac:dyDescent="0.25">
      <c r="A66" s="1" t="s">
        <v>88</v>
      </c>
      <c r="B66" s="10">
        <f>IFERROR(VLOOKUP($A66,'[1]202101-divvy-tripdata'!$AG$2:$AI$641,2,FALSE),0)</f>
        <v>72</v>
      </c>
      <c r="C66" s="10">
        <f>IFERROR(VLOOKUP($A66,'[1]202202-divvy-tripdata'!$AG$2:$AI$583,2,FALSE),0)</f>
        <v>30</v>
      </c>
      <c r="D66" s="15">
        <f>IFERROR(VLOOKUP($A66,'[1]202203-divvy-tripdata'!$AG$2:$AI$674,2,FALSE),0)</f>
        <v>311</v>
      </c>
      <c r="E66" s="15">
        <f>IFERROR(VLOOKUP($A66,'[1]202204-divvy-tripdata'!$AG$2:$AI$682,2,FALSE),0)</f>
        <v>459</v>
      </c>
      <c r="F66" s="10">
        <f>IFERROR(VLOOKUP($A66,'[1]202205-divvy-tripdata'!$AG$2:$AI$689,2,FALSE),0)</f>
        <v>781</v>
      </c>
      <c r="G66" s="15">
        <f>IFERROR(VLOOKUP($A66,'[1]202206-divvy-tripdata'!$AG$2:$AI$690,2,FALSE),0)</f>
        <v>1315</v>
      </c>
      <c r="H66" s="15">
        <f>IFERROR(VLOOKUP($A66,'[1]202207-divvy-tripdata'!$AG$2:$AI$718,2,FALSE),0)</f>
        <v>1558</v>
      </c>
      <c r="I66" s="15">
        <f>IFERROR(VLOOKUP($A66,'[1]202208-divvy-tripdata'!$AG$2:$AI$727,2,FALSE),0)</f>
        <v>1450</v>
      </c>
      <c r="J66" s="15">
        <f>IFERROR(VLOOKUP($A66,'[1]202209-divvy-tripdata'!$AG$2:$AI$759,2,FALSE),0)</f>
        <v>1360</v>
      </c>
      <c r="K66" s="15">
        <f>IFERROR(VLOOKUP($A66,'[1]202210-divvy-tripdata'!$AG$2:$AI$794,2,FALSE),0)</f>
        <v>802</v>
      </c>
      <c r="L66" s="15">
        <f>IFERROR(VLOOKUP($A66,'[1]202211-divvy-tripdata'!$AG$2:$AI$816,2,FALSE),0)</f>
        <v>307</v>
      </c>
      <c r="M66" s="15">
        <f>IFERROR(VLOOKUP($A66,'[1]202212-divvy-tripdata'!$AG$2:$AI$820,2,FALSE),0)</f>
        <v>174</v>
      </c>
      <c r="N66" s="16">
        <f t="shared" ref="N66:N97" si="2">SUM(B66:M66)</f>
        <v>8619</v>
      </c>
    </row>
    <row r="67" spans="1:14" x14ac:dyDescent="0.25">
      <c r="A67" s="2" t="s">
        <v>85</v>
      </c>
      <c r="B67" s="9">
        <f>IFERROR(VLOOKUP($A67,'[1]202101-divvy-tripdata'!$AG$2:$AI$641,2,FALSE),0)</f>
        <v>91</v>
      </c>
      <c r="C67" s="9">
        <f>IFERROR(VLOOKUP($A67,'[1]202202-divvy-tripdata'!$AG$2:$AI$583,2,FALSE),0)</f>
        <v>30</v>
      </c>
      <c r="D67" s="14">
        <f>IFERROR(VLOOKUP($A67,'[1]202203-divvy-tripdata'!$AG$2:$AI$674,2,FALSE),0)</f>
        <v>296</v>
      </c>
      <c r="E67" s="14">
        <f>IFERROR(VLOOKUP($A67,'[1]202204-divvy-tripdata'!$AG$2:$AI$682,2,FALSE),0)</f>
        <v>501</v>
      </c>
      <c r="F67" s="9">
        <f>IFERROR(VLOOKUP($A67,'[1]202205-divvy-tripdata'!$AG$2:$AI$689,2,FALSE),0)</f>
        <v>808</v>
      </c>
      <c r="G67" s="14">
        <f>IFERROR(VLOOKUP($A67,'[1]202206-divvy-tripdata'!$AG$2:$AI$690,2,FALSE),0)</f>
        <v>1276</v>
      </c>
      <c r="H67" s="14">
        <f>IFERROR(VLOOKUP($A67,'[1]202207-divvy-tripdata'!$AG$2:$AI$718,2,FALSE),0)</f>
        <v>1561</v>
      </c>
      <c r="I67" s="14">
        <f>IFERROR(VLOOKUP($A67,'[1]202208-divvy-tripdata'!$AG$2:$AI$727,2,FALSE),0)</f>
        <v>1567</v>
      </c>
      <c r="J67" s="14">
        <f>IFERROR(VLOOKUP($A67,'[1]202209-divvy-tripdata'!$AG$2:$AI$759,2,FALSE),0)</f>
        <v>1309</v>
      </c>
      <c r="K67" s="14">
        <f>IFERROR(VLOOKUP($A67,'[1]202210-divvy-tripdata'!$AG$2:$AI$794,2,FALSE),0)</f>
        <v>699</v>
      </c>
      <c r="L67" s="14">
        <f>IFERROR(VLOOKUP($A67,'[1]202211-divvy-tripdata'!$AG$2:$AI$816,2,FALSE),0)</f>
        <v>251</v>
      </c>
      <c r="M67" s="14">
        <f>IFERROR(VLOOKUP($A67,'[1]202212-divvy-tripdata'!$AG$2:$AI$820,2,FALSE),0)</f>
        <v>156</v>
      </c>
      <c r="N67" s="16">
        <f t="shared" si="2"/>
        <v>8545</v>
      </c>
    </row>
    <row r="68" spans="1:14" x14ac:dyDescent="0.25">
      <c r="A68" s="2" t="s">
        <v>73</v>
      </c>
      <c r="B68" s="9">
        <f>IFERROR(VLOOKUP($A68,'[1]202101-divvy-tripdata'!$AG$2:$AI$641,2,FALSE),0)</f>
        <v>75</v>
      </c>
      <c r="C68" s="9">
        <f>IFERROR(VLOOKUP($A68,'[1]202202-divvy-tripdata'!$AG$2:$AI$583,2,FALSE),0)</f>
        <v>32</v>
      </c>
      <c r="D68" s="14">
        <f>IFERROR(VLOOKUP($A68,'[1]202203-divvy-tripdata'!$AG$2:$AI$674,2,FALSE),0)</f>
        <v>287</v>
      </c>
      <c r="E68" s="14">
        <f>IFERROR(VLOOKUP($A68,'[1]202204-divvy-tripdata'!$AG$2:$AI$682,2,FALSE),0)</f>
        <v>534</v>
      </c>
      <c r="F68" s="9">
        <f>IFERROR(VLOOKUP($A68,'[1]202205-divvy-tripdata'!$AG$2:$AI$689,2,FALSE),0)</f>
        <v>866</v>
      </c>
      <c r="G68" s="14">
        <f>IFERROR(VLOOKUP($A68,'[1]202206-divvy-tripdata'!$AG$2:$AI$690,2,FALSE),0)</f>
        <v>1180</v>
      </c>
      <c r="H68" s="14">
        <f>IFERROR(VLOOKUP($A68,'[1]202207-divvy-tripdata'!$AG$2:$AI$718,2,FALSE),0)</f>
        <v>1402</v>
      </c>
      <c r="I68" s="14">
        <f>IFERROR(VLOOKUP($A68,'[1]202208-divvy-tripdata'!$AG$2:$AI$727,2,FALSE),0)</f>
        <v>1373</v>
      </c>
      <c r="J68" s="14">
        <f>IFERROR(VLOOKUP($A68,'[1]202209-divvy-tripdata'!$AG$2:$AI$759,2,FALSE),0)</f>
        <v>1222</v>
      </c>
      <c r="K68" s="14">
        <f>IFERROR(VLOOKUP($A68,'[1]202210-divvy-tripdata'!$AG$2:$AI$794,2,FALSE),0)</f>
        <v>845</v>
      </c>
      <c r="L68" s="14">
        <f>IFERROR(VLOOKUP($A68,'[1]202211-divvy-tripdata'!$AG$2:$AI$816,2,FALSE),0)</f>
        <v>397</v>
      </c>
      <c r="M68" s="14">
        <f>IFERROR(VLOOKUP($A68,'[1]202212-divvy-tripdata'!$AG$2:$AI$820,2,FALSE),0)</f>
        <v>282</v>
      </c>
      <c r="N68" s="16">
        <f t="shared" si="2"/>
        <v>8495</v>
      </c>
    </row>
    <row r="69" spans="1:14" x14ac:dyDescent="0.25">
      <c r="A69" s="1" t="s">
        <v>75</v>
      </c>
      <c r="B69" s="10">
        <f>IFERROR(VLOOKUP($A69,'[1]202101-divvy-tripdata'!$AG$2:$AI$641,2,FALSE),0)</f>
        <v>59</v>
      </c>
      <c r="C69" s="10">
        <f>IFERROR(VLOOKUP($A69,'[1]202202-divvy-tripdata'!$AG$2:$AI$583,2,FALSE),0)</f>
        <v>36</v>
      </c>
      <c r="D69" s="15">
        <f>IFERROR(VLOOKUP($A69,'[1]202203-divvy-tripdata'!$AG$2:$AI$674,2,FALSE),0)</f>
        <v>287</v>
      </c>
      <c r="E69" s="15">
        <f>IFERROR(VLOOKUP($A69,'[1]202204-divvy-tripdata'!$AG$2:$AI$682,2,FALSE),0)</f>
        <v>418</v>
      </c>
      <c r="F69" s="10">
        <f>IFERROR(VLOOKUP($A69,'[1]202205-divvy-tripdata'!$AG$2:$AI$689,2,FALSE),0)</f>
        <v>799</v>
      </c>
      <c r="G69" s="15">
        <f>IFERROR(VLOOKUP($A69,'[1]202206-divvy-tripdata'!$AG$2:$AI$690,2,FALSE),0)</f>
        <v>1206</v>
      </c>
      <c r="H69" s="15">
        <f>IFERROR(VLOOKUP($A69,'[1]202207-divvy-tripdata'!$AG$2:$AI$718,2,FALSE),0)</f>
        <v>1552</v>
      </c>
      <c r="I69" s="15">
        <f>IFERROR(VLOOKUP($A69,'[1]202208-divvy-tripdata'!$AG$2:$AI$727,2,FALSE),0)</f>
        <v>1339</v>
      </c>
      <c r="J69" s="15">
        <f>IFERROR(VLOOKUP($A69,'[1]202209-divvy-tripdata'!$AG$2:$AI$759,2,FALSE),0)</f>
        <v>1334</v>
      </c>
      <c r="K69" s="15">
        <f>IFERROR(VLOOKUP($A69,'[1]202210-divvy-tripdata'!$AG$2:$AI$794,2,FALSE),0)</f>
        <v>773</v>
      </c>
      <c r="L69" s="15">
        <f>IFERROR(VLOOKUP($A69,'[1]202211-divvy-tripdata'!$AG$2:$AI$816,2,FALSE),0)</f>
        <v>300</v>
      </c>
      <c r="M69" s="15">
        <f>IFERROR(VLOOKUP($A69,'[1]202212-divvy-tripdata'!$AG$2:$AI$820,2,FALSE),0)</f>
        <v>217</v>
      </c>
      <c r="N69" s="16">
        <f t="shared" si="2"/>
        <v>8320</v>
      </c>
    </row>
    <row r="70" spans="1:14" x14ac:dyDescent="0.25">
      <c r="A70" s="2" t="s">
        <v>77</v>
      </c>
      <c r="B70" s="9">
        <f>IFERROR(VLOOKUP($A70,'[1]202101-divvy-tripdata'!$AG$2:$AI$641,2,FALSE),0)</f>
        <v>68</v>
      </c>
      <c r="C70" s="9">
        <f>IFERROR(VLOOKUP($A70,'[1]202202-divvy-tripdata'!$AG$2:$AI$583,2,FALSE),0)</f>
        <v>31</v>
      </c>
      <c r="D70" s="14">
        <f>IFERROR(VLOOKUP($A70,'[1]202203-divvy-tripdata'!$AG$2:$AI$674,2,FALSE),0)</f>
        <v>311</v>
      </c>
      <c r="E70" s="14">
        <f>IFERROR(VLOOKUP($A70,'[1]202204-divvy-tripdata'!$AG$2:$AI$682,2,FALSE),0)</f>
        <v>525</v>
      </c>
      <c r="F70" s="9">
        <f>IFERROR(VLOOKUP($A70,'[1]202205-divvy-tripdata'!$AG$2:$AI$689,2,FALSE),0)</f>
        <v>826</v>
      </c>
      <c r="G70" s="14">
        <f>IFERROR(VLOOKUP($A70,'[1]202206-divvy-tripdata'!$AG$2:$AI$690,2,FALSE),0)</f>
        <v>1213</v>
      </c>
      <c r="H70" s="14">
        <f>IFERROR(VLOOKUP($A70,'[1]202207-divvy-tripdata'!$AG$2:$AI$718,2,FALSE),0)</f>
        <v>1454</v>
      </c>
      <c r="I70" s="14">
        <f>IFERROR(VLOOKUP($A70,'[1]202208-divvy-tripdata'!$AG$2:$AI$727,2,FALSE),0)</f>
        <v>1499</v>
      </c>
      <c r="J70" s="14">
        <f>IFERROR(VLOOKUP($A70,'[1]202209-divvy-tripdata'!$AG$2:$AI$759,2,FALSE),0)</f>
        <v>1143</v>
      </c>
      <c r="K70" s="14">
        <f>IFERROR(VLOOKUP($A70,'[1]202210-divvy-tripdata'!$AG$2:$AI$794,2,FALSE),0)</f>
        <v>739</v>
      </c>
      <c r="L70" s="14">
        <f>IFERROR(VLOOKUP($A70,'[1]202211-divvy-tripdata'!$AG$2:$AI$816,2,FALSE),0)</f>
        <v>287</v>
      </c>
      <c r="M70" s="14">
        <f>IFERROR(VLOOKUP($A70,'[1]202212-divvy-tripdata'!$AG$2:$AI$820,2,FALSE),0)</f>
        <v>211</v>
      </c>
      <c r="N70" s="16">
        <f t="shared" si="2"/>
        <v>8307</v>
      </c>
    </row>
    <row r="71" spans="1:14" x14ac:dyDescent="0.25">
      <c r="A71" s="2" t="s">
        <v>83</v>
      </c>
      <c r="B71" s="9">
        <f>IFERROR(VLOOKUP($A71,'[1]202101-divvy-tripdata'!$AG$2:$AI$641,2,FALSE),0)</f>
        <v>69</v>
      </c>
      <c r="C71" s="9">
        <f>IFERROR(VLOOKUP($A71,'[1]202202-divvy-tripdata'!$AG$2:$AI$583,2,FALSE),0)</f>
        <v>78</v>
      </c>
      <c r="D71" s="14">
        <f>IFERROR(VLOOKUP($A71,'[1]202203-divvy-tripdata'!$AG$2:$AI$674,2,FALSE),0)</f>
        <v>275</v>
      </c>
      <c r="E71" s="14">
        <f>IFERROR(VLOOKUP($A71,'[1]202204-divvy-tripdata'!$AG$2:$AI$682,2,FALSE),0)</f>
        <v>476</v>
      </c>
      <c r="F71" s="9">
        <f>IFERROR(VLOOKUP($A71,'[1]202205-divvy-tripdata'!$AG$2:$AI$689,2,FALSE),0)</f>
        <v>739</v>
      </c>
      <c r="G71" s="14">
        <f>IFERROR(VLOOKUP($A71,'[1]202206-divvy-tripdata'!$AG$2:$AI$690,2,FALSE),0)</f>
        <v>1252</v>
      </c>
      <c r="H71" s="14">
        <f>IFERROR(VLOOKUP($A71,'[1]202207-divvy-tripdata'!$AG$2:$AI$718,2,FALSE),0)</f>
        <v>1400</v>
      </c>
      <c r="I71" s="14">
        <f>IFERROR(VLOOKUP($A71,'[1]202208-divvy-tripdata'!$AG$2:$AI$727,2,FALSE),0)</f>
        <v>1526</v>
      </c>
      <c r="J71" s="14">
        <f>IFERROR(VLOOKUP($A71,'[1]202209-divvy-tripdata'!$AG$2:$AI$759,2,FALSE),0)</f>
        <v>1170</v>
      </c>
      <c r="K71" s="14">
        <f>IFERROR(VLOOKUP($A71,'[1]202210-divvy-tripdata'!$AG$2:$AI$794,2,FALSE),0)</f>
        <v>791</v>
      </c>
      <c r="L71" s="14">
        <f>IFERROR(VLOOKUP($A71,'[1]202211-divvy-tripdata'!$AG$2:$AI$816,2,FALSE),0)</f>
        <v>306</v>
      </c>
      <c r="M71" s="14">
        <f>IFERROR(VLOOKUP($A71,'[1]202212-divvy-tripdata'!$AG$2:$AI$820,2,FALSE),0)</f>
        <v>214</v>
      </c>
      <c r="N71" s="16">
        <f t="shared" si="2"/>
        <v>8296</v>
      </c>
    </row>
    <row r="72" spans="1:14" x14ac:dyDescent="0.25">
      <c r="A72" s="1" t="s">
        <v>92</v>
      </c>
      <c r="B72" s="10">
        <f>IFERROR(VLOOKUP($A72,'[1]202101-divvy-tripdata'!$AG$2:$AI$641,2,FALSE),0)</f>
        <v>45</v>
      </c>
      <c r="C72" s="10">
        <f>IFERROR(VLOOKUP($A72,'[1]202202-divvy-tripdata'!$AG$2:$AI$583,2,FALSE),0)</f>
        <v>35</v>
      </c>
      <c r="D72" s="15">
        <f>IFERROR(VLOOKUP($A72,'[1]202203-divvy-tripdata'!$AG$2:$AI$674,2,FALSE),0)</f>
        <v>318</v>
      </c>
      <c r="E72" s="15">
        <f>IFERROR(VLOOKUP($A72,'[1]202204-divvy-tripdata'!$AG$2:$AI$682,2,FALSE),0)</f>
        <v>455</v>
      </c>
      <c r="F72" s="10">
        <f>IFERROR(VLOOKUP($A72,'[1]202205-divvy-tripdata'!$AG$2:$AI$689,2,FALSE),0)</f>
        <v>885</v>
      </c>
      <c r="G72" s="15">
        <f>IFERROR(VLOOKUP($A72,'[1]202206-divvy-tripdata'!$AG$2:$AI$690,2,FALSE),0)</f>
        <v>1343</v>
      </c>
      <c r="H72" s="15">
        <f>IFERROR(VLOOKUP($A72,'[1]202207-divvy-tripdata'!$AG$2:$AI$718,2,FALSE),0)</f>
        <v>1525</v>
      </c>
      <c r="I72" s="15">
        <f>IFERROR(VLOOKUP($A72,'[1]202208-divvy-tripdata'!$AG$2:$AI$727,2,FALSE),0)</f>
        <v>1190</v>
      </c>
      <c r="J72" s="15">
        <f>IFERROR(VLOOKUP($A72,'[1]202209-divvy-tripdata'!$AG$2:$AI$759,2,FALSE),0)</f>
        <v>1095</v>
      </c>
      <c r="K72" s="15">
        <f>IFERROR(VLOOKUP($A72,'[1]202210-divvy-tripdata'!$AG$2:$AI$794,2,FALSE),0)</f>
        <v>880</v>
      </c>
      <c r="L72" s="15">
        <f>IFERROR(VLOOKUP($A72,'[1]202211-divvy-tripdata'!$AG$2:$AI$816,2,FALSE),0)</f>
        <v>326</v>
      </c>
      <c r="M72" s="15">
        <f>IFERROR(VLOOKUP($A72,'[1]202212-divvy-tripdata'!$AG$2:$AI$820,2,FALSE),0)</f>
        <v>198</v>
      </c>
      <c r="N72" s="16">
        <f t="shared" si="2"/>
        <v>8295</v>
      </c>
    </row>
    <row r="73" spans="1:14" x14ac:dyDescent="0.25">
      <c r="A73" s="1" t="s">
        <v>87</v>
      </c>
      <c r="B73" s="10">
        <f>IFERROR(VLOOKUP($A73,'[1]202101-divvy-tripdata'!$AG$2:$AI$641,2,FALSE),0)</f>
        <v>53</v>
      </c>
      <c r="C73" s="10">
        <f>IFERROR(VLOOKUP($A73,'[1]202202-divvy-tripdata'!$AG$2:$AI$583,2,FALSE),0)</f>
        <v>43</v>
      </c>
      <c r="D73" s="15">
        <f>IFERROR(VLOOKUP($A73,'[1]202203-divvy-tripdata'!$AG$2:$AI$674,2,FALSE),0)</f>
        <v>308</v>
      </c>
      <c r="E73" s="15">
        <f>IFERROR(VLOOKUP($A73,'[1]202204-divvy-tripdata'!$AG$2:$AI$682,2,FALSE),0)</f>
        <v>534</v>
      </c>
      <c r="F73" s="10">
        <f>IFERROR(VLOOKUP($A73,'[1]202205-divvy-tripdata'!$AG$2:$AI$689,2,FALSE),0)</f>
        <v>948</v>
      </c>
      <c r="G73" s="15">
        <f>IFERROR(VLOOKUP($A73,'[1]202206-divvy-tripdata'!$AG$2:$AI$690,2,FALSE),0)</f>
        <v>1304</v>
      </c>
      <c r="H73" s="15">
        <f>IFERROR(VLOOKUP($A73,'[1]202207-divvy-tripdata'!$AG$2:$AI$718,2,FALSE),0)</f>
        <v>1435</v>
      </c>
      <c r="I73" s="15">
        <f>IFERROR(VLOOKUP($A73,'[1]202208-divvy-tripdata'!$AG$2:$AI$727,2,FALSE),0)</f>
        <v>1220</v>
      </c>
      <c r="J73" s="15">
        <f>IFERROR(VLOOKUP($A73,'[1]202209-divvy-tripdata'!$AG$2:$AI$759,2,FALSE),0)</f>
        <v>1098</v>
      </c>
      <c r="K73" s="15">
        <f>IFERROR(VLOOKUP($A73,'[1]202210-divvy-tripdata'!$AG$2:$AI$794,2,FALSE),0)</f>
        <v>880</v>
      </c>
      <c r="L73" s="15">
        <f>IFERROR(VLOOKUP($A73,'[1]202211-divvy-tripdata'!$AG$2:$AI$816,2,FALSE),0)</f>
        <v>288</v>
      </c>
      <c r="M73" s="15">
        <f>IFERROR(VLOOKUP($A73,'[1]202212-divvy-tripdata'!$AG$2:$AI$820,2,FALSE),0)</f>
        <v>152</v>
      </c>
      <c r="N73" s="16">
        <f t="shared" si="2"/>
        <v>8263</v>
      </c>
    </row>
    <row r="74" spans="1:14" x14ac:dyDescent="0.25">
      <c r="A74" s="2" t="s">
        <v>5</v>
      </c>
      <c r="B74" s="9">
        <f>IFERROR(VLOOKUP($A74,'[1]202101-divvy-tripdata'!$AG$2:$AI$641,2,FALSE),0)</f>
        <v>36</v>
      </c>
      <c r="C74" s="9">
        <f>IFERROR(VLOOKUP($A74,'[1]202202-divvy-tripdata'!$AG$2:$AI$583,2,FALSE),0)</f>
        <v>33</v>
      </c>
      <c r="D74" s="14">
        <f>IFERROR(VLOOKUP($A74,'[1]202203-divvy-tripdata'!$AG$2:$AI$674,2,FALSE),0)</f>
        <v>401</v>
      </c>
      <c r="E74" s="14">
        <f>IFERROR(VLOOKUP($A74,'[1]202204-divvy-tripdata'!$AG$2:$AI$682,2,FALSE),0)</f>
        <v>575</v>
      </c>
      <c r="F74" s="9">
        <f>IFERROR(VLOOKUP($A74,'[1]202205-divvy-tripdata'!$AG$2:$AI$689,2,FALSE),0)</f>
        <v>1015</v>
      </c>
      <c r="G74" s="14">
        <f>IFERROR(VLOOKUP($A74,'[1]202206-divvy-tripdata'!$AG$2:$AI$690,2,FALSE),0)</f>
        <v>1355</v>
      </c>
      <c r="H74" s="14">
        <f>IFERROR(VLOOKUP($A74,'[1]202207-divvy-tripdata'!$AG$2:$AI$718,2,FALSE),0)</f>
        <v>1509</v>
      </c>
      <c r="I74" s="14">
        <f>IFERROR(VLOOKUP($A74,'[1]202208-divvy-tripdata'!$AG$2:$AI$727,2,FALSE),0)</f>
        <v>1125</v>
      </c>
      <c r="J74" s="14">
        <f>IFERROR(VLOOKUP($A74,'[1]202209-divvy-tripdata'!$AG$2:$AI$759,2,FALSE),0)</f>
        <v>995</v>
      </c>
      <c r="K74" s="14">
        <f>IFERROR(VLOOKUP($A74,'[1]202210-divvy-tripdata'!$AG$2:$AI$794,2,FALSE),0)</f>
        <v>759</v>
      </c>
      <c r="L74" s="14">
        <f>IFERROR(VLOOKUP($A74,'[1]202211-divvy-tripdata'!$AG$2:$AI$816,2,FALSE),0)</f>
        <v>276</v>
      </c>
      <c r="M74" s="14">
        <f>IFERROR(VLOOKUP($A74,'[1]202212-divvy-tripdata'!$AG$2:$AI$820,2,FALSE),0)</f>
        <v>182</v>
      </c>
      <c r="N74" s="16">
        <f t="shared" si="2"/>
        <v>8261</v>
      </c>
    </row>
    <row r="75" spans="1:14" x14ac:dyDescent="0.25">
      <c r="A75" s="1" t="s">
        <v>78</v>
      </c>
      <c r="B75" s="10">
        <f>IFERROR(VLOOKUP($A75,'[1]202101-divvy-tripdata'!$AG$2:$AI$641,2,FALSE),0)</f>
        <v>30</v>
      </c>
      <c r="C75" s="10">
        <f>IFERROR(VLOOKUP($A75,'[1]202202-divvy-tripdata'!$AG$2:$AI$583,2,FALSE),0)</f>
        <v>49</v>
      </c>
      <c r="D75" s="15">
        <f>IFERROR(VLOOKUP($A75,'[1]202203-divvy-tripdata'!$AG$2:$AI$674,2,FALSE),0)</f>
        <v>368</v>
      </c>
      <c r="E75" s="15">
        <f>IFERROR(VLOOKUP($A75,'[1]202204-divvy-tripdata'!$AG$2:$AI$682,2,FALSE),0)</f>
        <v>552</v>
      </c>
      <c r="F75" s="10">
        <f>IFERROR(VLOOKUP($A75,'[1]202205-divvy-tripdata'!$AG$2:$AI$689,2,FALSE),0)</f>
        <v>897</v>
      </c>
      <c r="G75" s="15">
        <f>IFERROR(VLOOKUP($A75,'[1]202206-divvy-tripdata'!$AG$2:$AI$690,2,FALSE),0)</f>
        <v>1216</v>
      </c>
      <c r="H75" s="15">
        <f>IFERROR(VLOOKUP($A75,'[1]202207-divvy-tripdata'!$AG$2:$AI$718,2,FALSE),0)</f>
        <v>1517</v>
      </c>
      <c r="I75" s="15">
        <f>IFERROR(VLOOKUP($A75,'[1]202208-divvy-tripdata'!$AG$2:$AI$727,2,FALSE),0)</f>
        <v>1223</v>
      </c>
      <c r="J75" s="15">
        <f>IFERROR(VLOOKUP($A75,'[1]202209-divvy-tripdata'!$AG$2:$AI$759,2,FALSE),0)</f>
        <v>994</v>
      </c>
      <c r="K75" s="15">
        <f>IFERROR(VLOOKUP($A75,'[1]202210-divvy-tripdata'!$AG$2:$AI$794,2,FALSE),0)</f>
        <v>929</v>
      </c>
      <c r="L75" s="15">
        <f>IFERROR(VLOOKUP($A75,'[1]202211-divvy-tripdata'!$AG$2:$AI$816,2,FALSE),0)</f>
        <v>255</v>
      </c>
      <c r="M75" s="15">
        <f>IFERROR(VLOOKUP($A75,'[1]202212-divvy-tripdata'!$AG$2:$AI$820,2,FALSE),0)</f>
        <v>183</v>
      </c>
      <c r="N75" s="16">
        <f t="shared" si="2"/>
        <v>8213</v>
      </c>
    </row>
    <row r="76" spans="1:14" x14ac:dyDescent="0.25">
      <c r="A76" s="2" t="s">
        <v>70</v>
      </c>
      <c r="B76" s="9">
        <f>IFERROR(VLOOKUP($A76,'[1]202101-divvy-tripdata'!$AG$2:$AI$641,2,FALSE),0)</f>
        <v>76</v>
      </c>
      <c r="C76" s="9">
        <f>IFERROR(VLOOKUP($A76,'[1]202202-divvy-tripdata'!$AG$2:$AI$583,2,FALSE),0)</f>
        <v>27</v>
      </c>
      <c r="D76" s="14">
        <f>IFERROR(VLOOKUP($A76,'[1]202203-divvy-tripdata'!$AG$2:$AI$674,2,FALSE),0)</f>
        <v>251</v>
      </c>
      <c r="E76" s="14">
        <f>IFERROR(VLOOKUP($A76,'[1]202204-divvy-tripdata'!$AG$2:$AI$682,2,FALSE),0)</f>
        <v>378</v>
      </c>
      <c r="F76" s="9">
        <f>IFERROR(VLOOKUP($A76,'[1]202205-divvy-tripdata'!$AG$2:$AI$689,2,FALSE),0)</f>
        <v>708</v>
      </c>
      <c r="G76" s="14">
        <f>IFERROR(VLOOKUP($A76,'[1]202206-divvy-tripdata'!$AG$2:$AI$690,2,FALSE),0)</f>
        <v>1128</v>
      </c>
      <c r="H76" s="14">
        <f>IFERROR(VLOOKUP($A76,'[1]202207-divvy-tripdata'!$AG$2:$AI$718,2,FALSE),0)</f>
        <v>1422</v>
      </c>
      <c r="I76" s="14">
        <f>IFERROR(VLOOKUP($A76,'[1]202208-divvy-tripdata'!$AG$2:$AI$727,2,FALSE),0)</f>
        <v>1538</v>
      </c>
      <c r="J76" s="14">
        <f>IFERROR(VLOOKUP($A76,'[1]202209-divvy-tripdata'!$AG$2:$AI$759,2,FALSE),0)</f>
        <v>1347</v>
      </c>
      <c r="K76" s="14">
        <f>IFERROR(VLOOKUP($A76,'[1]202210-divvy-tripdata'!$AG$2:$AI$794,2,FALSE),0)</f>
        <v>771</v>
      </c>
      <c r="L76" s="14">
        <f>IFERROR(VLOOKUP($A76,'[1]202211-divvy-tripdata'!$AG$2:$AI$816,2,FALSE),0)</f>
        <v>253</v>
      </c>
      <c r="M76" s="14">
        <f>IFERROR(VLOOKUP($A76,'[1]202212-divvy-tripdata'!$AG$2:$AI$820,2,FALSE),0)</f>
        <v>157</v>
      </c>
      <c r="N76" s="16">
        <f t="shared" si="2"/>
        <v>8056</v>
      </c>
    </row>
    <row r="77" spans="1:14" x14ac:dyDescent="0.25">
      <c r="A77" s="1" t="s">
        <v>86</v>
      </c>
      <c r="B77" s="10">
        <f>IFERROR(VLOOKUP($A77,'[1]202101-divvy-tripdata'!$AG$2:$AI$641,2,FALSE),0)</f>
        <v>80</v>
      </c>
      <c r="C77" s="10">
        <f>IFERROR(VLOOKUP($A77,'[1]202202-divvy-tripdata'!$AG$2:$AI$583,2,FALSE),0)</f>
        <v>52</v>
      </c>
      <c r="D77" s="15">
        <f>IFERROR(VLOOKUP($A77,'[1]202203-divvy-tripdata'!$AG$2:$AI$674,2,FALSE),0)</f>
        <v>344</v>
      </c>
      <c r="E77" s="15">
        <f>IFERROR(VLOOKUP($A77,'[1]202204-divvy-tripdata'!$AG$2:$AI$682,2,FALSE),0)</f>
        <v>469</v>
      </c>
      <c r="F77" s="10">
        <f>IFERROR(VLOOKUP($A77,'[1]202205-divvy-tripdata'!$AG$2:$AI$689,2,FALSE),0)</f>
        <v>759</v>
      </c>
      <c r="G77" s="15">
        <f>IFERROR(VLOOKUP($A77,'[1]202206-divvy-tripdata'!$AG$2:$AI$690,2,FALSE),0)</f>
        <v>1303</v>
      </c>
      <c r="H77" s="15">
        <f>IFERROR(VLOOKUP($A77,'[1]202207-divvy-tripdata'!$AG$2:$AI$718,2,FALSE),0)</f>
        <v>1383</v>
      </c>
      <c r="I77" s="15">
        <f>IFERROR(VLOOKUP($A77,'[1]202208-divvy-tripdata'!$AG$2:$AI$727,2,FALSE),0)</f>
        <v>1314</v>
      </c>
      <c r="J77" s="15">
        <f>IFERROR(VLOOKUP($A77,'[1]202209-divvy-tripdata'!$AG$2:$AI$759,2,FALSE),0)</f>
        <v>1029</v>
      </c>
      <c r="K77" s="15">
        <f>IFERROR(VLOOKUP($A77,'[1]202210-divvy-tripdata'!$AG$2:$AI$794,2,FALSE),0)</f>
        <v>793</v>
      </c>
      <c r="L77" s="15">
        <f>IFERROR(VLOOKUP($A77,'[1]202211-divvy-tripdata'!$AG$2:$AI$816,2,FALSE),0)</f>
        <v>324</v>
      </c>
      <c r="M77" s="15">
        <f>IFERROR(VLOOKUP($A77,'[1]202212-divvy-tripdata'!$AG$2:$AI$820,2,FALSE),0)</f>
        <v>195</v>
      </c>
      <c r="N77" s="16">
        <f t="shared" si="2"/>
        <v>8045</v>
      </c>
    </row>
    <row r="78" spans="1:14" x14ac:dyDescent="0.25">
      <c r="A78" s="2" t="s">
        <v>79</v>
      </c>
      <c r="B78" s="9">
        <f>IFERROR(VLOOKUP($A78,'[1]202101-divvy-tripdata'!$AG$2:$AI$641,2,FALSE),0)</f>
        <v>45</v>
      </c>
      <c r="C78" s="9">
        <f>IFERROR(VLOOKUP($A78,'[1]202202-divvy-tripdata'!$AG$2:$AI$583,2,FALSE),0)</f>
        <v>41</v>
      </c>
      <c r="D78" s="14">
        <f>IFERROR(VLOOKUP($A78,'[1]202203-divvy-tripdata'!$AG$2:$AI$674,2,FALSE),0)</f>
        <v>252</v>
      </c>
      <c r="E78" s="14">
        <f>IFERROR(VLOOKUP($A78,'[1]202204-divvy-tripdata'!$AG$2:$AI$682,2,FALSE),0)</f>
        <v>409</v>
      </c>
      <c r="F78" s="9">
        <f>IFERROR(VLOOKUP($A78,'[1]202205-divvy-tripdata'!$AG$2:$AI$689,2,FALSE),0)</f>
        <v>838</v>
      </c>
      <c r="G78" s="14">
        <f>IFERROR(VLOOKUP($A78,'[1]202206-divvy-tripdata'!$AG$2:$AI$690,2,FALSE),0)</f>
        <v>1223</v>
      </c>
      <c r="H78" s="14">
        <f>IFERROR(VLOOKUP($A78,'[1]202207-divvy-tripdata'!$AG$2:$AI$718,2,FALSE),0)</f>
        <v>1408</v>
      </c>
      <c r="I78" s="14">
        <f>IFERROR(VLOOKUP($A78,'[1]202208-divvy-tripdata'!$AG$2:$AI$727,2,FALSE),0)</f>
        <v>1223</v>
      </c>
      <c r="J78" s="14">
        <f>IFERROR(VLOOKUP($A78,'[1]202209-divvy-tripdata'!$AG$2:$AI$759,2,FALSE),0)</f>
        <v>1121</v>
      </c>
      <c r="K78" s="14">
        <f>IFERROR(VLOOKUP($A78,'[1]202210-divvy-tripdata'!$AG$2:$AI$794,2,FALSE),0)</f>
        <v>829</v>
      </c>
      <c r="L78" s="14">
        <f>IFERROR(VLOOKUP($A78,'[1]202211-divvy-tripdata'!$AG$2:$AI$816,2,FALSE),0)</f>
        <v>408</v>
      </c>
      <c r="M78" s="14">
        <f>IFERROR(VLOOKUP($A78,'[1]202212-divvy-tripdata'!$AG$2:$AI$820,2,FALSE),0)</f>
        <v>216</v>
      </c>
      <c r="N78" s="16">
        <f t="shared" si="2"/>
        <v>8013</v>
      </c>
    </row>
    <row r="79" spans="1:14" x14ac:dyDescent="0.25">
      <c r="A79" s="1" t="s">
        <v>2</v>
      </c>
      <c r="B79" s="10">
        <f>IFERROR(VLOOKUP($A79,'[1]202101-divvy-tripdata'!$AG$2:$AI$641,2,FALSE),0)</f>
        <v>47</v>
      </c>
      <c r="C79" s="10">
        <f>IFERROR(VLOOKUP($A79,'[1]202202-divvy-tripdata'!$AG$2:$AI$583,2,FALSE),0)</f>
        <v>34</v>
      </c>
      <c r="D79" s="15">
        <f>IFERROR(VLOOKUP($A79,'[1]202203-divvy-tripdata'!$AG$2:$AI$674,2,FALSE),0)</f>
        <v>449</v>
      </c>
      <c r="E79" s="15">
        <f>IFERROR(VLOOKUP($A79,'[1]202204-divvy-tripdata'!$AG$2:$AI$682,2,FALSE),0)</f>
        <v>643</v>
      </c>
      <c r="F79" s="10">
        <f>IFERROR(VLOOKUP($A79,'[1]202205-divvy-tripdata'!$AG$2:$AI$689,2,FALSE),0)</f>
        <v>1009</v>
      </c>
      <c r="G79" s="15">
        <f>IFERROR(VLOOKUP($A79,'[1]202206-divvy-tripdata'!$AG$2:$AI$690,2,FALSE),0)</f>
        <v>1193</v>
      </c>
      <c r="H79" s="15">
        <f>IFERROR(VLOOKUP($A79,'[1]202207-divvy-tripdata'!$AG$2:$AI$718,2,FALSE),0)</f>
        <v>1425</v>
      </c>
      <c r="I79" s="15">
        <f>IFERROR(VLOOKUP($A79,'[1]202208-divvy-tripdata'!$AG$2:$AI$727,2,FALSE),0)</f>
        <v>1049</v>
      </c>
      <c r="J79" s="15">
        <f>IFERROR(VLOOKUP($A79,'[1]202209-divvy-tripdata'!$AG$2:$AI$759,2,FALSE),0)</f>
        <v>827</v>
      </c>
      <c r="K79" s="15">
        <f>IFERROR(VLOOKUP($A79,'[1]202210-divvy-tripdata'!$AG$2:$AI$794,2,FALSE),0)</f>
        <v>817</v>
      </c>
      <c r="L79" s="15">
        <f>IFERROR(VLOOKUP($A79,'[1]202211-divvy-tripdata'!$AG$2:$AI$816,2,FALSE),0)</f>
        <v>337</v>
      </c>
      <c r="M79" s="15">
        <f>IFERROR(VLOOKUP($A79,'[1]202212-divvy-tripdata'!$AG$2:$AI$820,2,FALSE),0)</f>
        <v>182</v>
      </c>
      <c r="N79" s="16">
        <f t="shared" si="2"/>
        <v>8012</v>
      </c>
    </row>
    <row r="80" spans="1:14" x14ac:dyDescent="0.25">
      <c r="A80" s="1" t="s">
        <v>80</v>
      </c>
      <c r="B80" s="10">
        <f>IFERROR(VLOOKUP($A80,'[1]202101-divvy-tripdata'!$AG$2:$AI$641,2,FALSE),0)</f>
        <v>48</v>
      </c>
      <c r="C80" s="10">
        <f>IFERROR(VLOOKUP($A80,'[1]202202-divvy-tripdata'!$AG$2:$AI$583,2,FALSE),0)</f>
        <v>26</v>
      </c>
      <c r="D80" s="15">
        <f>IFERROR(VLOOKUP($A80,'[1]202203-divvy-tripdata'!$AG$2:$AI$674,2,FALSE),0)</f>
        <v>267</v>
      </c>
      <c r="E80" s="15">
        <f>IFERROR(VLOOKUP($A80,'[1]202204-divvy-tripdata'!$AG$2:$AI$682,2,FALSE),0)</f>
        <v>468</v>
      </c>
      <c r="F80" s="10">
        <f>IFERROR(VLOOKUP($A80,'[1]202205-divvy-tripdata'!$AG$2:$AI$689,2,FALSE),0)</f>
        <v>897</v>
      </c>
      <c r="G80" s="15">
        <f>IFERROR(VLOOKUP($A80,'[1]202206-divvy-tripdata'!$AG$2:$AI$690,2,FALSE),0)</f>
        <v>1228</v>
      </c>
      <c r="H80" s="15">
        <f>IFERROR(VLOOKUP($A80,'[1]202207-divvy-tripdata'!$AG$2:$AI$718,2,FALSE),0)</f>
        <v>1380</v>
      </c>
      <c r="I80" s="15">
        <f>IFERROR(VLOOKUP($A80,'[1]202208-divvy-tripdata'!$AG$2:$AI$727,2,FALSE),0)</f>
        <v>1348</v>
      </c>
      <c r="J80" s="15">
        <f>IFERROR(VLOOKUP($A80,'[1]202209-divvy-tripdata'!$AG$2:$AI$759,2,FALSE),0)</f>
        <v>1148</v>
      </c>
      <c r="K80" s="15">
        <f>IFERROR(VLOOKUP($A80,'[1]202210-divvy-tripdata'!$AG$2:$AI$794,2,FALSE),0)</f>
        <v>787</v>
      </c>
      <c r="L80" s="15">
        <f>IFERROR(VLOOKUP($A80,'[1]202211-divvy-tripdata'!$AG$2:$AI$816,2,FALSE),0)</f>
        <v>264</v>
      </c>
      <c r="M80" s="15">
        <f>IFERROR(VLOOKUP($A80,'[1]202212-divvy-tripdata'!$AG$2:$AI$820,2,FALSE),0)</f>
        <v>122</v>
      </c>
      <c r="N80" s="16">
        <f t="shared" si="2"/>
        <v>7983</v>
      </c>
    </row>
    <row r="81" spans="1:14" x14ac:dyDescent="0.25">
      <c r="A81" s="1" t="s">
        <v>63</v>
      </c>
      <c r="B81" s="10">
        <f>IFERROR(VLOOKUP($A81,'[1]202101-divvy-tripdata'!$AG$2:$AI$641,2,FALSE),0)</f>
        <v>82</v>
      </c>
      <c r="C81" s="10">
        <f>IFERROR(VLOOKUP($A81,'[1]202202-divvy-tripdata'!$AG$2:$AI$583,2,FALSE),0)</f>
        <v>52</v>
      </c>
      <c r="D81" s="15">
        <f>IFERROR(VLOOKUP($A81,'[1]202203-divvy-tripdata'!$AG$2:$AI$674,2,FALSE),0)</f>
        <v>305</v>
      </c>
      <c r="E81" s="15">
        <f>IFERROR(VLOOKUP($A81,'[1]202204-divvy-tripdata'!$AG$2:$AI$682,2,FALSE),0)</f>
        <v>461</v>
      </c>
      <c r="F81" s="10">
        <f>IFERROR(VLOOKUP($A81,'[1]202205-divvy-tripdata'!$AG$2:$AI$689,2,FALSE),0)</f>
        <v>723</v>
      </c>
      <c r="G81" s="15">
        <f>IFERROR(VLOOKUP($A81,'[1]202206-divvy-tripdata'!$AG$2:$AI$690,2,FALSE),0)</f>
        <v>1060</v>
      </c>
      <c r="H81" s="15">
        <f>IFERROR(VLOOKUP($A81,'[1]202207-divvy-tripdata'!$AG$2:$AI$718,2,FALSE),0)</f>
        <v>1410</v>
      </c>
      <c r="I81" s="15">
        <f>IFERROR(VLOOKUP($A81,'[1]202208-divvy-tripdata'!$AG$2:$AI$727,2,FALSE),0)</f>
        <v>1370</v>
      </c>
      <c r="J81" s="15">
        <f>IFERROR(VLOOKUP($A81,'[1]202209-divvy-tripdata'!$AG$2:$AI$759,2,FALSE),0)</f>
        <v>1187</v>
      </c>
      <c r="K81" s="15">
        <f>IFERROR(VLOOKUP($A81,'[1]202210-divvy-tripdata'!$AG$2:$AI$794,2,FALSE),0)</f>
        <v>770</v>
      </c>
      <c r="L81" s="15">
        <f>IFERROR(VLOOKUP($A81,'[1]202211-divvy-tripdata'!$AG$2:$AI$816,2,FALSE),0)</f>
        <v>301</v>
      </c>
      <c r="M81" s="15">
        <f>IFERROR(VLOOKUP($A81,'[1]202212-divvy-tripdata'!$AG$2:$AI$820,2,FALSE),0)</f>
        <v>217</v>
      </c>
      <c r="N81" s="16">
        <f t="shared" si="2"/>
        <v>7938</v>
      </c>
    </row>
    <row r="82" spans="1:14" x14ac:dyDescent="0.25">
      <c r="A82" s="1" t="s">
        <v>69</v>
      </c>
      <c r="B82" s="10">
        <f>IFERROR(VLOOKUP($A82,'[1]202101-divvy-tripdata'!$AG$2:$AI$641,2,FALSE),0)</f>
        <v>53</v>
      </c>
      <c r="C82" s="10">
        <f>IFERROR(VLOOKUP($A82,'[1]202202-divvy-tripdata'!$AG$2:$AI$583,2,FALSE),0)</f>
        <v>23</v>
      </c>
      <c r="D82" s="15">
        <f>IFERROR(VLOOKUP($A82,'[1]202203-divvy-tripdata'!$AG$2:$AI$674,2,FALSE),0)</f>
        <v>207</v>
      </c>
      <c r="E82" s="15">
        <f>IFERROR(VLOOKUP($A82,'[1]202204-divvy-tripdata'!$AG$2:$AI$682,2,FALSE),0)</f>
        <v>434</v>
      </c>
      <c r="F82" s="10">
        <f>IFERROR(VLOOKUP($A82,'[1]202205-divvy-tripdata'!$AG$2:$AI$689,2,FALSE),0)</f>
        <v>837</v>
      </c>
      <c r="G82" s="15">
        <f>IFERROR(VLOOKUP($A82,'[1]202206-divvy-tripdata'!$AG$2:$AI$690,2,FALSE),0)</f>
        <v>1118</v>
      </c>
      <c r="H82" s="15">
        <f>IFERROR(VLOOKUP($A82,'[1]202207-divvy-tripdata'!$AG$2:$AI$718,2,FALSE),0)</f>
        <v>1366</v>
      </c>
      <c r="I82" s="15">
        <f>IFERROR(VLOOKUP($A82,'[1]202208-divvy-tripdata'!$AG$2:$AI$727,2,FALSE),0)</f>
        <v>1206</v>
      </c>
      <c r="J82" s="15">
        <f>IFERROR(VLOOKUP($A82,'[1]202209-divvy-tripdata'!$AG$2:$AI$759,2,FALSE),0)</f>
        <v>1038</v>
      </c>
      <c r="K82" s="15">
        <f>IFERROR(VLOOKUP($A82,'[1]202210-divvy-tripdata'!$AG$2:$AI$794,2,FALSE),0)</f>
        <v>899</v>
      </c>
      <c r="L82" s="15">
        <f>IFERROR(VLOOKUP($A82,'[1]202211-divvy-tripdata'!$AG$2:$AI$816,2,FALSE),0)</f>
        <v>390</v>
      </c>
      <c r="M82" s="15">
        <f>IFERROR(VLOOKUP($A82,'[1]202212-divvy-tripdata'!$AG$2:$AI$820,2,FALSE),0)</f>
        <v>270</v>
      </c>
      <c r="N82" s="16">
        <f t="shared" si="2"/>
        <v>7841</v>
      </c>
    </row>
    <row r="83" spans="1:14" x14ac:dyDescent="0.25">
      <c r="A83" s="2" t="s">
        <v>76</v>
      </c>
      <c r="B83" s="9">
        <f>IFERROR(VLOOKUP($A83,'[1]202101-divvy-tripdata'!$AG$2:$AI$641,2,FALSE),0)</f>
        <v>34</v>
      </c>
      <c r="C83" s="9">
        <f>IFERROR(VLOOKUP($A83,'[1]202202-divvy-tripdata'!$AG$2:$AI$583,2,FALSE),0)</f>
        <v>18</v>
      </c>
      <c r="D83" s="14">
        <f>IFERROR(VLOOKUP($A83,'[1]202203-divvy-tripdata'!$AG$2:$AI$674,2,FALSE),0)</f>
        <v>204</v>
      </c>
      <c r="E83" s="14">
        <f>IFERROR(VLOOKUP($A83,'[1]202204-divvy-tripdata'!$AG$2:$AI$682,2,FALSE),0)</f>
        <v>356</v>
      </c>
      <c r="F83" s="9">
        <f>IFERROR(VLOOKUP($A83,'[1]202205-divvy-tripdata'!$AG$2:$AI$689,2,FALSE),0)</f>
        <v>763</v>
      </c>
      <c r="G83" s="14">
        <f>IFERROR(VLOOKUP($A83,'[1]202206-divvy-tripdata'!$AG$2:$AI$690,2,FALSE),0)</f>
        <v>1208</v>
      </c>
      <c r="H83" s="14">
        <f>IFERROR(VLOOKUP($A83,'[1]202207-divvy-tripdata'!$AG$2:$AI$718,2,FALSE),0)</f>
        <v>1544</v>
      </c>
      <c r="I83" s="14">
        <f>IFERROR(VLOOKUP($A83,'[1]202208-divvy-tripdata'!$AG$2:$AI$727,2,FALSE),0)</f>
        <v>1345</v>
      </c>
      <c r="J83" s="14">
        <f>IFERROR(VLOOKUP($A83,'[1]202209-divvy-tripdata'!$AG$2:$AI$759,2,FALSE),0)</f>
        <v>1144</v>
      </c>
      <c r="K83" s="14">
        <f>IFERROR(VLOOKUP($A83,'[1]202210-divvy-tripdata'!$AG$2:$AI$794,2,FALSE),0)</f>
        <v>799</v>
      </c>
      <c r="L83" s="14">
        <f>IFERROR(VLOOKUP($A83,'[1]202211-divvy-tripdata'!$AG$2:$AI$816,2,FALSE),0)</f>
        <v>230</v>
      </c>
      <c r="M83" s="14">
        <f>IFERROR(VLOOKUP($A83,'[1]202212-divvy-tripdata'!$AG$2:$AI$820,2,FALSE),0)</f>
        <v>150</v>
      </c>
      <c r="N83" s="16">
        <f t="shared" si="2"/>
        <v>7795</v>
      </c>
    </row>
    <row r="84" spans="1:14" x14ac:dyDescent="0.25">
      <c r="A84" s="2" t="s">
        <v>81</v>
      </c>
      <c r="B84" s="9">
        <f>IFERROR(VLOOKUP($A84,'[1]202101-divvy-tripdata'!$AG$2:$AI$641,2,FALSE),0)</f>
        <v>27</v>
      </c>
      <c r="C84" s="9">
        <f>IFERROR(VLOOKUP($A84,'[1]202202-divvy-tripdata'!$AG$2:$AI$583,2,FALSE),0)</f>
        <v>35</v>
      </c>
      <c r="D84" s="14">
        <f>IFERROR(VLOOKUP($A84,'[1]202203-divvy-tripdata'!$AG$2:$AI$674,2,FALSE),0)</f>
        <v>352</v>
      </c>
      <c r="E84" s="14">
        <f>IFERROR(VLOOKUP($A84,'[1]202204-divvy-tripdata'!$AG$2:$AI$682,2,FALSE),0)</f>
        <v>450</v>
      </c>
      <c r="F84" s="9">
        <f>IFERROR(VLOOKUP($A84,'[1]202205-divvy-tripdata'!$AG$2:$AI$689,2,FALSE),0)</f>
        <v>902</v>
      </c>
      <c r="G84" s="14">
        <f>IFERROR(VLOOKUP($A84,'[1]202206-divvy-tripdata'!$AG$2:$AI$690,2,FALSE),0)</f>
        <v>1238</v>
      </c>
      <c r="H84" s="14">
        <f>IFERROR(VLOOKUP($A84,'[1]202207-divvy-tripdata'!$AG$2:$AI$718,2,FALSE),0)</f>
        <v>1464</v>
      </c>
      <c r="I84" s="14">
        <f>IFERROR(VLOOKUP($A84,'[1]202208-divvy-tripdata'!$AG$2:$AI$727,2,FALSE),0)</f>
        <v>1613</v>
      </c>
      <c r="J84" s="14">
        <f>IFERROR(VLOOKUP($A84,'[1]202209-divvy-tripdata'!$AG$2:$AI$759,2,FALSE),0)</f>
        <v>1056</v>
      </c>
      <c r="K84" s="14">
        <f>IFERROR(VLOOKUP($A84,'[1]202210-divvy-tripdata'!$AG$2:$AI$794,2,FALSE),0)</f>
        <v>454</v>
      </c>
      <c r="L84" s="14">
        <f>IFERROR(VLOOKUP($A84,'[1]202211-divvy-tripdata'!$AG$2:$AI$816,2,FALSE),0)</f>
        <v>121</v>
      </c>
      <c r="M84" s="14">
        <f>IFERROR(VLOOKUP($A84,'[1]202212-divvy-tripdata'!$AG$2:$AI$820,2,FALSE),0)</f>
        <v>69</v>
      </c>
      <c r="N84" s="16">
        <f t="shared" si="2"/>
        <v>7781</v>
      </c>
    </row>
    <row r="85" spans="1:14" x14ac:dyDescent="0.25">
      <c r="A85" s="2" t="s">
        <v>71</v>
      </c>
      <c r="B85" s="9">
        <f>IFERROR(VLOOKUP($A85,'[1]202101-divvy-tripdata'!$AG$2:$AI$641,2,FALSE),0)</f>
        <v>52</v>
      </c>
      <c r="C85" s="9">
        <f>IFERROR(VLOOKUP($A85,'[1]202202-divvy-tripdata'!$AG$2:$AI$583,2,FALSE),0)</f>
        <v>32</v>
      </c>
      <c r="D85" s="14">
        <f>IFERROR(VLOOKUP($A85,'[1]202203-divvy-tripdata'!$AG$2:$AI$674,2,FALSE),0)</f>
        <v>240</v>
      </c>
      <c r="E85" s="14">
        <f>IFERROR(VLOOKUP($A85,'[1]202204-divvy-tripdata'!$AG$2:$AI$682,2,FALSE),0)</f>
        <v>359</v>
      </c>
      <c r="F85" s="9">
        <f>IFERROR(VLOOKUP($A85,'[1]202205-divvy-tripdata'!$AG$2:$AI$689,2,FALSE),0)</f>
        <v>699</v>
      </c>
      <c r="G85" s="14">
        <f>IFERROR(VLOOKUP($A85,'[1]202206-divvy-tripdata'!$AG$2:$AI$690,2,FALSE),0)</f>
        <v>1159</v>
      </c>
      <c r="H85" s="14">
        <f>IFERROR(VLOOKUP($A85,'[1]202207-divvy-tripdata'!$AG$2:$AI$718,2,FALSE),0)</f>
        <v>1486</v>
      </c>
      <c r="I85" s="14">
        <f>IFERROR(VLOOKUP($A85,'[1]202208-divvy-tripdata'!$AG$2:$AI$727,2,FALSE),0)</f>
        <v>1331</v>
      </c>
      <c r="J85" s="14">
        <f>IFERROR(VLOOKUP($A85,'[1]202209-divvy-tripdata'!$AG$2:$AI$759,2,FALSE),0)</f>
        <v>1197</v>
      </c>
      <c r="K85" s="14">
        <f>IFERROR(VLOOKUP($A85,'[1]202210-divvy-tripdata'!$AG$2:$AI$794,2,FALSE),0)</f>
        <v>755</v>
      </c>
      <c r="L85" s="14">
        <f>IFERROR(VLOOKUP($A85,'[1]202211-divvy-tripdata'!$AG$2:$AI$816,2,FALSE),0)</f>
        <v>259</v>
      </c>
      <c r="M85" s="14">
        <f>IFERROR(VLOOKUP($A85,'[1]202212-divvy-tripdata'!$AG$2:$AI$820,2,FALSE),0)</f>
        <v>174</v>
      </c>
      <c r="N85" s="16">
        <f t="shared" si="2"/>
        <v>7743</v>
      </c>
    </row>
    <row r="86" spans="1:14" x14ac:dyDescent="0.25">
      <c r="A86" s="1" t="s">
        <v>65</v>
      </c>
      <c r="B86" s="10">
        <f>IFERROR(VLOOKUP($A86,'[1]202101-divvy-tripdata'!$AG$2:$AI$641,2,FALSE),0)</f>
        <v>85</v>
      </c>
      <c r="C86" s="10">
        <f>IFERROR(VLOOKUP($A86,'[1]202202-divvy-tripdata'!$AG$2:$AI$583,2,FALSE),0)</f>
        <v>41</v>
      </c>
      <c r="D86" s="15">
        <f>IFERROR(VLOOKUP($A86,'[1]202203-divvy-tripdata'!$AG$2:$AI$674,2,FALSE),0)</f>
        <v>236</v>
      </c>
      <c r="E86" s="15">
        <f>IFERROR(VLOOKUP($A86,'[1]202204-divvy-tripdata'!$AG$2:$AI$682,2,FALSE),0)</f>
        <v>390</v>
      </c>
      <c r="F86" s="10">
        <f>IFERROR(VLOOKUP($A86,'[1]202205-divvy-tripdata'!$AG$2:$AI$689,2,FALSE),0)</f>
        <v>717</v>
      </c>
      <c r="G86" s="15">
        <f>IFERROR(VLOOKUP($A86,'[1]202206-divvy-tripdata'!$AG$2:$AI$690,2,FALSE),0)</f>
        <v>1078</v>
      </c>
      <c r="H86" s="15">
        <f>IFERROR(VLOOKUP($A86,'[1]202207-divvy-tripdata'!$AG$2:$AI$718,2,FALSE),0)</f>
        <v>1262</v>
      </c>
      <c r="I86" s="15">
        <f>IFERROR(VLOOKUP($A86,'[1]202208-divvy-tripdata'!$AG$2:$AI$727,2,FALSE),0)</f>
        <v>1159</v>
      </c>
      <c r="J86" s="15">
        <f>IFERROR(VLOOKUP($A86,'[1]202209-divvy-tripdata'!$AG$2:$AI$759,2,FALSE),0)</f>
        <v>1187</v>
      </c>
      <c r="K86" s="15">
        <f>IFERROR(VLOOKUP($A86,'[1]202210-divvy-tripdata'!$AG$2:$AI$794,2,FALSE),0)</f>
        <v>804</v>
      </c>
      <c r="L86" s="15">
        <f>IFERROR(VLOOKUP($A86,'[1]202211-divvy-tripdata'!$AG$2:$AI$816,2,FALSE),0)</f>
        <v>453</v>
      </c>
      <c r="M86" s="15">
        <f>IFERROR(VLOOKUP($A86,'[1]202212-divvy-tripdata'!$AG$2:$AI$820,2,FALSE),0)</f>
        <v>304</v>
      </c>
      <c r="N86" s="16">
        <f t="shared" si="2"/>
        <v>7716</v>
      </c>
    </row>
    <row r="87" spans="1:14" x14ac:dyDescent="0.25">
      <c r="A87" s="2" t="s">
        <v>68</v>
      </c>
      <c r="B87" s="9">
        <f>IFERROR(VLOOKUP($A87,'[1]202101-divvy-tripdata'!$AG$2:$AI$641,2,FALSE),0)</f>
        <v>68</v>
      </c>
      <c r="C87" s="9">
        <f>IFERROR(VLOOKUP($A87,'[1]202202-divvy-tripdata'!$AG$2:$AI$583,2,FALSE),0)</f>
        <v>45</v>
      </c>
      <c r="D87" s="14">
        <f>IFERROR(VLOOKUP($A87,'[1]202203-divvy-tripdata'!$AG$2:$AI$674,2,FALSE),0)</f>
        <v>266</v>
      </c>
      <c r="E87" s="14">
        <f>IFERROR(VLOOKUP($A87,'[1]202204-divvy-tripdata'!$AG$2:$AI$682,2,FALSE),0)</f>
        <v>404</v>
      </c>
      <c r="F87" s="9">
        <f>IFERROR(VLOOKUP($A87,'[1]202205-divvy-tripdata'!$AG$2:$AI$689,2,FALSE),0)</f>
        <v>661</v>
      </c>
      <c r="G87" s="14">
        <f>IFERROR(VLOOKUP($A87,'[1]202206-divvy-tripdata'!$AG$2:$AI$690,2,FALSE),0)</f>
        <v>1107</v>
      </c>
      <c r="H87" s="14">
        <f>IFERROR(VLOOKUP($A87,'[1]202207-divvy-tripdata'!$AG$2:$AI$718,2,FALSE),0)</f>
        <v>1278</v>
      </c>
      <c r="I87" s="14">
        <f>IFERROR(VLOOKUP($A87,'[1]202208-divvy-tripdata'!$AG$2:$AI$727,2,FALSE),0)</f>
        <v>1356</v>
      </c>
      <c r="J87" s="14">
        <f>IFERROR(VLOOKUP($A87,'[1]202209-divvy-tripdata'!$AG$2:$AI$759,2,FALSE),0)</f>
        <v>1156</v>
      </c>
      <c r="K87" s="14">
        <f>IFERROR(VLOOKUP($A87,'[1]202210-divvy-tripdata'!$AG$2:$AI$794,2,FALSE),0)</f>
        <v>736</v>
      </c>
      <c r="L87" s="14">
        <f>IFERROR(VLOOKUP($A87,'[1]202211-divvy-tripdata'!$AG$2:$AI$816,2,FALSE),0)</f>
        <v>305</v>
      </c>
      <c r="M87" s="14">
        <f>IFERROR(VLOOKUP($A87,'[1]202212-divvy-tripdata'!$AG$2:$AI$820,2,FALSE),0)</f>
        <v>220</v>
      </c>
      <c r="N87" s="16">
        <f t="shared" si="2"/>
        <v>7602</v>
      </c>
    </row>
    <row r="88" spans="1:14" x14ac:dyDescent="0.25">
      <c r="A88" s="2" t="s">
        <v>66</v>
      </c>
      <c r="B88" s="9">
        <f>IFERROR(VLOOKUP($A88,'[1]202101-divvy-tripdata'!$AG$2:$AI$641,2,FALSE),0)</f>
        <v>42</v>
      </c>
      <c r="C88" s="9">
        <f>IFERROR(VLOOKUP($A88,'[1]202202-divvy-tripdata'!$AG$2:$AI$583,2,FALSE),0)</f>
        <v>33</v>
      </c>
      <c r="D88" s="14">
        <f>IFERROR(VLOOKUP($A88,'[1]202203-divvy-tripdata'!$AG$2:$AI$674,2,FALSE),0)</f>
        <v>239</v>
      </c>
      <c r="E88" s="14">
        <f>IFERROR(VLOOKUP($A88,'[1]202204-divvy-tripdata'!$AG$2:$AI$682,2,FALSE),0)</f>
        <v>411</v>
      </c>
      <c r="F88" s="9">
        <f>IFERROR(VLOOKUP($A88,'[1]202205-divvy-tripdata'!$AG$2:$AI$689,2,FALSE),0)</f>
        <v>713</v>
      </c>
      <c r="G88" s="14">
        <f>IFERROR(VLOOKUP($A88,'[1]202206-divvy-tripdata'!$AG$2:$AI$690,2,FALSE),0)</f>
        <v>1097</v>
      </c>
      <c r="H88" s="14">
        <f>IFERROR(VLOOKUP($A88,'[1]202207-divvy-tripdata'!$AG$2:$AI$718,2,FALSE),0)</f>
        <v>1449</v>
      </c>
      <c r="I88" s="14">
        <f>IFERROR(VLOOKUP($A88,'[1]202208-divvy-tripdata'!$AG$2:$AI$727,2,FALSE),0)</f>
        <v>1449</v>
      </c>
      <c r="J88" s="14">
        <f>IFERROR(VLOOKUP($A88,'[1]202209-divvy-tripdata'!$AG$2:$AI$759,2,FALSE),0)</f>
        <v>1146</v>
      </c>
      <c r="K88" s="14">
        <f>IFERROR(VLOOKUP($A88,'[1]202210-divvy-tripdata'!$AG$2:$AI$794,2,FALSE),0)</f>
        <v>635</v>
      </c>
      <c r="L88" s="14">
        <f>IFERROR(VLOOKUP($A88,'[1]202211-divvy-tripdata'!$AG$2:$AI$816,2,FALSE),0)</f>
        <v>239</v>
      </c>
      <c r="M88" s="14">
        <f>IFERROR(VLOOKUP($A88,'[1]202212-divvy-tripdata'!$AG$2:$AI$820,2,FALSE),0)</f>
        <v>141</v>
      </c>
      <c r="N88" s="16">
        <f t="shared" si="2"/>
        <v>7594</v>
      </c>
    </row>
    <row r="89" spans="1:14" x14ac:dyDescent="0.25">
      <c r="A89" s="2" t="s">
        <v>59</v>
      </c>
      <c r="B89" s="9">
        <f>IFERROR(VLOOKUP($A89,'[1]202101-divvy-tripdata'!$AG$2:$AI$641,2,FALSE),0)</f>
        <v>61</v>
      </c>
      <c r="C89" s="9">
        <f>IFERROR(VLOOKUP($A89,'[1]202202-divvy-tripdata'!$AG$2:$AI$583,2,FALSE),0)</f>
        <v>26</v>
      </c>
      <c r="D89" s="14">
        <f>IFERROR(VLOOKUP($A89,'[1]202203-divvy-tripdata'!$AG$2:$AI$674,2,FALSE),0)</f>
        <v>241</v>
      </c>
      <c r="E89" s="14">
        <f>IFERROR(VLOOKUP($A89,'[1]202204-divvy-tripdata'!$AG$2:$AI$682,2,FALSE),0)</f>
        <v>382</v>
      </c>
      <c r="F89" s="9">
        <f>IFERROR(VLOOKUP($A89,'[1]202205-divvy-tripdata'!$AG$2:$AI$689,2,FALSE),0)</f>
        <v>719</v>
      </c>
      <c r="G89" s="14">
        <f>IFERROR(VLOOKUP($A89,'[1]202206-divvy-tripdata'!$AG$2:$AI$690,2,FALSE),0)</f>
        <v>1046</v>
      </c>
      <c r="H89" s="14">
        <f>IFERROR(VLOOKUP($A89,'[1]202207-divvy-tripdata'!$AG$2:$AI$718,2,FALSE),0)</f>
        <v>1336</v>
      </c>
      <c r="I89" s="14">
        <f>IFERROR(VLOOKUP($A89,'[1]202208-divvy-tripdata'!$AG$2:$AI$727,2,FALSE),0)</f>
        <v>1246</v>
      </c>
      <c r="J89" s="14">
        <f>IFERROR(VLOOKUP($A89,'[1]202209-divvy-tripdata'!$AG$2:$AI$759,2,FALSE),0)</f>
        <v>1187</v>
      </c>
      <c r="K89" s="14">
        <f>IFERROR(VLOOKUP($A89,'[1]202210-divvy-tripdata'!$AG$2:$AI$794,2,FALSE),0)</f>
        <v>816</v>
      </c>
      <c r="L89" s="14">
        <f>IFERROR(VLOOKUP($A89,'[1]202211-divvy-tripdata'!$AG$2:$AI$816,2,FALSE),0)</f>
        <v>297</v>
      </c>
      <c r="M89" s="14">
        <f>IFERROR(VLOOKUP($A89,'[1]202212-divvy-tripdata'!$AG$2:$AI$820,2,FALSE),0)</f>
        <v>152</v>
      </c>
      <c r="N89" s="16">
        <f t="shared" si="2"/>
        <v>7509</v>
      </c>
    </row>
    <row r="90" spans="1:14" x14ac:dyDescent="0.25">
      <c r="A90" s="2" t="s">
        <v>74</v>
      </c>
      <c r="B90" s="9">
        <f>IFERROR(VLOOKUP($A90,'[1]202101-divvy-tripdata'!$AG$2:$AI$641,2,FALSE),0)</f>
        <v>36</v>
      </c>
      <c r="C90" s="9">
        <f>IFERROR(VLOOKUP($A90,'[1]202202-divvy-tripdata'!$AG$2:$AI$583,2,FALSE),0)</f>
        <v>33</v>
      </c>
      <c r="D90" s="14">
        <f>IFERROR(VLOOKUP($A90,'[1]202203-divvy-tripdata'!$AG$2:$AI$674,2,FALSE),0)</f>
        <v>275</v>
      </c>
      <c r="E90" s="14">
        <f>IFERROR(VLOOKUP($A90,'[1]202204-divvy-tripdata'!$AG$2:$AI$682,2,FALSE),0)</f>
        <v>454</v>
      </c>
      <c r="F90" s="9">
        <f>IFERROR(VLOOKUP($A90,'[1]202205-divvy-tripdata'!$AG$2:$AI$689,2,FALSE),0)</f>
        <v>814</v>
      </c>
      <c r="G90" s="14">
        <f>IFERROR(VLOOKUP($A90,'[1]202206-divvy-tripdata'!$AG$2:$AI$690,2,FALSE),0)</f>
        <v>1188</v>
      </c>
      <c r="H90" s="14">
        <f>IFERROR(VLOOKUP($A90,'[1]202207-divvy-tripdata'!$AG$2:$AI$718,2,FALSE),0)</f>
        <v>1394</v>
      </c>
      <c r="I90" s="14">
        <f>IFERROR(VLOOKUP($A90,'[1]202208-divvy-tripdata'!$AG$2:$AI$727,2,FALSE),0)</f>
        <v>1196</v>
      </c>
      <c r="J90" s="14">
        <f>IFERROR(VLOOKUP($A90,'[1]202209-divvy-tripdata'!$AG$2:$AI$759,2,FALSE),0)</f>
        <v>960</v>
      </c>
      <c r="K90" s="14">
        <f>IFERROR(VLOOKUP($A90,'[1]202210-divvy-tripdata'!$AG$2:$AI$794,2,FALSE),0)</f>
        <v>671</v>
      </c>
      <c r="L90" s="14">
        <f>IFERROR(VLOOKUP($A90,'[1]202211-divvy-tripdata'!$AG$2:$AI$816,2,FALSE),0)</f>
        <v>221</v>
      </c>
      <c r="M90" s="14">
        <f>IFERROR(VLOOKUP($A90,'[1]202212-divvy-tripdata'!$AG$2:$AI$820,2,FALSE),0)</f>
        <v>130</v>
      </c>
      <c r="N90" s="16">
        <f t="shared" si="2"/>
        <v>7372</v>
      </c>
    </row>
    <row r="91" spans="1:14" x14ac:dyDescent="0.25">
      <c r="A91" s="2" t="s">
        <v>61</v>
      </c>
      <c r="B91" s="9">
        <f>IFERROR(VLOOKUP($A91,'[1]202101-divvy-tripdata'!$AG$2:$AI$641,2,FALSE),0)</f>
        <v>54</v>
      </c>
      <c r="C91" s="9">
        <f>IFERROR(VLOOKUP($A91,'[1]202202-divvy-tripdata'!$AG$2:$AI$583,2,FALSE),0)</f>
        <v>23</v>
      </c>
      <c r="D91" s="14">
        <f>IFERROR(VLOOKUP($A91,'[1]202203-divvy-tripdata'!$AG$2:$AI$674,2,FALSE),0)</f>
        <v>174</v>
      </c>
      <c r="E91" s="14">
        <f>IFERROR(VLOOKUP($A91,'[1]202204-divvy-tripdata'!$AG$2:$AI$682,2,FALSE),0)</f>
        <v>329</v>
      </c>
      <c r="F91" s="9">
        <f>IFERROR(VLOOKUP($A91,'[1]202205-divvy-tripdata'!$AG$2:$AI$689,2,FALSE),0)</f>
        <v>624</v>
      </c>
      <c r="G91" s="14">
        <f>IFERROR(VLOOKUP($A91,'[1]202206-divvy-tripdata'!$AG$2:$AI$690,2,FALSE),0)</f>
        <v>1056</v>
      </c>
      <c r="H91" s="14">
        <f>IFERROR(VLOOKUP($A91,'[1]202207-divvy-tripdata'!$AG$2:$AI$718,2,FALSE),0)</f>
        <v>1114</v>
      </c>
      <c r="I91" s="14">
        <f>IFERROR(VLOOKUP($A91,'[1]202208-divvy-tripdata'!$AG$2:$AI$727,2,FALSE),0)</f>
        <v>1092</v>
      </c>
      <c r="J91" s="14">
        <f>IFERROR(VLOOKUP($A91,'[1]202209-divvy-tripdata'!$AG$2:$AI$759,2,FALSE),0)</f>
        <v>1090</v>
      </c>
      <c r="K91" s="14">
        <f>IFERROR(VLOOKUP($A91,'[1]202210-divvy-tripdata'!$AG$2:$AI$794,2,FALSE),0)</f>
        <v>983</v>
      </c>
      <c r="L91" s="14">
        <f>IFERROR(VLOOKUP($A91,'[1]202211-divvy-tripdata'!$AG$2:$AI$816,2,FALSE),0)</f>
        <v>386</v>
      </c>
      <c r="M91" s="14">
        <f>IFERROR(VLOOKUP($A91,'[1]202212-divvy-tripdata'!$AG$2:$AI$820,2,FALSE),0)</f>
        <v>228</v>
      </c>
      <c r="N91" s="16">
        <f t="shared" si="2"/>
        <v>7153</v>
      </c>
    </row>
    <row r="92" spans="1:14" x14ac:dyDescent="0.25">
      <c r="A92" s="2" t="s">
        <v>64</v>
      </c>
      <c r="B92" s="9">
        <f>IFERROR(VLOOKUP($A92,'[1]202101-divvy-tripdata'!$AG$2:$AI$641,2,FALSE),0)</f>
        <v>41</v>
      </c>
      <c r="C92" s="9">
        <f>IFERROR(VLOOKUP($A92,'[1]202202-divvy-tripdata'!$AG$2:$AI$583,2,FALSE),0)</f>
        <v>26</v>
      </c>
      <c r="D92" s="14">
        <f>IFERROR(VLOOKUP($A92,'[1]202203-divvy-tripdata'!$AG$2:$AI$674,2,FALSE),0)</f>
        <v>264</v>
      </c>
      <c r="E92" s="14">
        <f>IFERROR(VLOOKUP($A92,'[1]202204-divvy-tripdata'!$AG$2:$AI$682,2,FALSE),0)</f>
        <v>379</v>
      </c>
      <c r="F92" s="9">
        <f>IFERROR(VLOOKUP($A92,'[1]202205-divvy-tripdata'!$AG$2:$AI$689,2,FALSE),0)</f>
        <v>847</v>
      </c>
      <c r="G92" s="14">
        <f>IFERROR(VLOOKUP($A92,'[1]202206-divvy-tripdata'!$AG$2:$AI$690,2,FALSE),0)</f>
        <v>1068</v>
      </c>
      <c r="H92" s="14">
        <f>IFERROR(VLOOKUP($A92,'[1]202207-divvy-tripdata'!$AG$2:$AI$718,2,FALSE),0)</f>
        <v>1265</v>
      </c>
      <c r="I92" s="14">
        <f>IFERROR(VLOOKUP($A92,'[1]202208-divvy-tripdata'!$AG$2:$AI$727,2,FALSE),0)</f>
        <v>1033</v>
      </c>
      <c r="J92" s="14">
        <f>IFERROR(VLOOKUP($A92,'[1]202209-divvy-tripdata'!$AG$2:$AI$759,2,FALSE),0)</f>
        <v>1006</v>
      </c>
      <c r="K92" s="14">
        <f>IFERROR(VLOOKUP($A92,'[1]202210-divvy-tripdata'!$AG$2:$AI$794,2,FALSE),0)</f>
        <v>688</v>
      </c>
      <c r="L92" s="14">
        <f>IFERROR(VLOOKUP($A92,'[1]202211-divvy-tripdata'!$AG$2:$AI$816,2,FALSE),0)</f>
        <v>302</v>
      </c>
      <c r="M92" s="14">
        <f>IFERROR(VLOOKUP($A92,'[1]202212-divvy-tripdata'!$AG$2:$AI$820,2,FALSE),0)</f>
        <v>197</v>
      </c>
      <c r="N92" s="16">
        <f t="shared" si="2"/>
        <v>7116</v>
      </c>
    </row>
    <row r="93" spans="1:14" x14ac:dyDescent="0.25">
      <c r="A93" s="2" t="s">
        <v>127</v>
      </c>
      <c r="B93" s="9">
        <f>IFERROR(VLOOKUP($A93,'[1]202101-divvy-tripdata'!$AG$2:$AI$641,2,FALSE),0)</f>
        <v>50</v>
      </c>
      <c r="C93" s="9">
        <f>IFERROR(VLOOKUP($A93,'[1]202202-divvy-tripdata'!$AG$2:$AI$583,2,FALSE),0)</f>
        <v>25</v>
      </c>
      <c r="D93" s="14">
        <f>IFERROR(VLOOKUP($A93,'[1]202203-divvy-tripdata'!$AG$2:$AI$674,2,FALSE),0)</f>
        <v>238</v>
      </c>
      <c r="E93" s="14">
        <f>IFERROR(VLOOKUP($A93,'[1]202204-divvy-tripdata'!$AG$2:$AI$682,2,FALSE),0)</f>
        <v>345</v>
      </c>
      <c r="F93" s="9">
        <f>IFERROR(VLOOKUP($A93,'[1]202205-divvy-tripdata'!$AG$2:$AI$689,2,FALSE),0)</f>
        <v>706</v>
      </c>
      <c r="G93" s="14">
        <f>IFERROR(VLOOKUP($A93,'[1]202206-divvy-tripdata'!$AG$2:$AI$690,2,FALSE),0)</f>
        <v>996</v>
      </c>
      <c r="H93" s="14">
        <f>IFERROR(VLOOKUP($A93,'[1]202207-divvy-tripdata'!$AG$2:$AI$718,2,FALSE),0)</f>
        <v>1228</v>
      </c>
      <c r="I93" s="14">
        <f>IFERROR(VLOOKUP($A93,'[1]202208-divvy-tripdata'!$AG$2:$AI$727,2,FALSE),0)</f>
        <v>1242</v>
      </c>
      <c r="J93" s="14">
        <f>IFERROR(VLOOKUP($A93,'[1]202209-divvy-tripdata'!$AG$2:$AI$759,2,FALSE),0)</f>
        <v>1079</v>
      </c>
      <c r="K93" s="14">
        <f>IFERROR(VLOOKUP($A93,'[1]202210-divvy-tripdata'!$AG$2:$AI$794,2,FALSE),0)</f>
        <v>752</v>
      </c>
      <c r="L93" s="14">
        <f>IFERROR(VLOOKUP($A93,'[1]202211-divvy-tripdata'!$AG$2:$AI$816,2,FALSE),0)</f>
        <v>286</v>
      </c>
      <c r="M93" s="14">
        <f>IFERROR(VLOOKUP($A93,'[1]202212-divvy-tripdata'!$AG$2:$AI$820,2,FALSE),0)</f>
        <v>157</v>
      </c>
      <c r="N93" s="16">
        <f t="shared" si="2"/>
        <v>7104</v>
      </c>
    </row>
    <row r="94" spans="1:14" x14ac:dyDescent="0.25">
      <c r="A94" s="1" t="s">
        <v>119</v>
      </c>
      <c r="B94" s="10">
        <f>IFERROR(VLOOKUP($A94,'[1]202101-divvy-tripdata'!$AG$2:$AI$641,2,FALSE),0)</f>
        <v>112</v>
      </c>
      <c r="C94" s="10">
        <f>IFERROR(VLOOKUP($A94,'[1]202202-divvy-tripdata'!$AG$2:$AI$583,2,FALSE),0)</f>
        <v>54</v>
      </c>
      <c r="D94" s="15">
        <f>IFERROR(VLOOKUP($A94,'[1]202203-divvy-tripdata'!$AG$2:$AI$674,2,FALSE),0)</f>
        <v>262</v>
      </c>
      <c r="E94" s="15">
        <f>IFERROR(VLOOKUP($A94,'[1]202204-divvy-tripdata'!$AG$2:$AI$682,2,FALSE),0)</f>
        <v>364</v>
      </c>
      <c r="F94" s="10">
        <f>IFERROR(VLOOKUP($A94,'[1]202205-divvy-tripdata'!$AG$2:$AI$689,2,FALSE),0)</f>
        <v>686</v>
      </c>
      <c r="G94" s="15">
        <f>IFERROR(VLOOKUP($A94,'[1]202206-divvy-tripdata'!$AG$2:$AI$690,2,FALSE),0)</f>
        <v>914</v>
      </c>
      <c r="H94" s="15">
        <f>IFERROR(VLOOKUP($A94,'[1]202207-divvy-tripdata'!$AG$2:$AI$718,2,FALSE),0)</f>
        <v>1176</v>
      </c>
      <c r="I94" s="15">
        <f>IFERROR(VLOOKUP($A94,'[1]202208-divvy-tripdata'!$AG$2:$AI$727,2,FALSE),0)</f>
        <v>1273</v>
      </c>
      <c r="J94" s="15">
        <f>IFERROR(VLOOKUP($A94,'[1]202209-divvy-tripdata'!$AG$2:$AI$759,2,FALSE),0)</f>
        <v>1047</v>
      </c>
      <c r="K94" s="15">
        <f>IFERROR(VLOOKUP($A94,'[1]202210-divvy-tripdata'!$AG$2:$AI$794,2,FALSE),0)</f>
        <v>734</v>
      </c>
      <c r="L94" s="15">
        <f>IFERROR(VLOOKUP($A94,'[1]202211-divvy-tripdata'!$AG$2:$AI$816,2,FALSE),0)</f>
        <v>280</v>
      </c>
      <c r="M94" s="15">
        <f>IFERROR(VLOOKUP($A94,'[1]202212-divvy-tripdata'!$AG$2:$AI$820,2,FALSE),0)</f>
        <v>195</v>
      </c>
      <c r="N94" s="16">
        <f t="shared" si="2"/>
        <v>7097</v>
      </c>
    </row>
    <row r="95" spans="1:14" x14ac:dyDescent="0.25">
      <c r="A95" s="2" t="s">
        <v>129</v>
      </c>
      <c r="B95" s="9">
        <f>IFERROR(VLOOKUP($A95,'[1]202101-divvy-tripdata'!$AG$2:$AI$641,2,FALSE),0)</f>
        <v>23</v>
      </c>
      <c r="C95" s="9">
        <f>IFERROR(VLOOKUP($A95,'[1]202202-divvy-tripdata'!$AG$2:$AI$583,2,FALSE),0)</f>
        <v>34</v>
      </c>
      <c r="D95" s="14">
        <f>IFERROR(VLOOKUP($A95,'[1]202203-divvy-tripdata'!$AG$2:$AI$674,2,FALSE),0)</f>
        <v>264</v>
      </c>
      <c r="E95" s="14">
        <f>IFERROR(VLOOKUP($A95,'[1]202204-divvy-tripdata'!$AG$2:$AI$682,2,FALSE),0)</f>
        <v>469</v>
      </c>
      <c r="F95" s="9">
        <f>IFERROR(VLOOKUP($A95,'[1]202205-divvy-tripdata'!$AG$2:$AI$689,2,FALSE),0)</f>
        <v>889</v>
      </c>
      <c r="G95" s="14">
        <f>IFERROR(VLOOKUP($A95,'[1]202206-divvy-tripdata'!$AG$2:$AI$690,2,FALSE),0)</f>
        <v>750</v>
      </c>
      <c r="H95" s="14">
        <f>IFERROR(VLOOKUP($A95,'[1]202207-divvy-tripdata'!$AG$2:$AI$718,2,FALSE),0)</f>
        <v>1256</v>
      </c>
      <c r="I95" s="14">
        <f>IFERROR(VLOOKUP($A95,'[1]202208-divvy-tripdata'!$AG$2:$AI$727,2,FALSE),0)</f>
        <v>1162</v>
      </c>
      <c r="J95" s="14">
        <f>IFERROR(VLOOKUP($A95,'[1]202209-divvy-tripdata'!$AG$2:$AI$759,2,FALSE),0)</f>
        <v>892</v>
      </c>
      <c r="K95" s="14">
        <f>IFERROR(VLOOKUP($A95,'[1]202210-divvy-tripdata'!$AG$2:$AI$794,2,FALSE),0)</f>
        <v>668</v>
      </c>
      <c r="L95" s="14">
        <f>IFERROR(VLOOKUP($A95,'[1]202211-divvy-tripdata'!$AG$2:$AI$816,2,FALSE),0)</f>
        <v>290</v>
      </c>
      <c r="M95" s="14">
        <f>IFERROR(VLOOKUP($A95,'[1]202212-divvy-tripdata'!$AG$2:$AI$820,2,FALSE),0)</f>
        <v>324</v>
      </c>
      <c r="N95" s="16">
        <f t="shared" si="2"/>
        <v>7021</v>
      </c>
    </row>
    <row r="96" spans="1:14" x14ac:dyDescent="0.25">
      <c r="A96" s="1" t="s">
        <v>62</v>
      </c>
      <c r="B96" s="10">
        <f>IFERROR(VLOOKUP($A96,'[1]202101-divvy-tripdata'!$AG$2:$AI$641,2,FALSE),0)</f>
        <v>44</v>
      </c>
      <c r="C96" s="10">
        <f>IFERROR(VLOOKUP($A96,'[1]202202-divvy-tripdata'!$AG$2:$AI$583,2,FALSE),0)</f>
        <v>32</v>
      </c>
      <c r="D96" s="15">
        <f>IFERROR(VLOOKUP($A96,'[1]202203-divvy-tripdata'!$AG$2:$AI$674,2,FALSE),0)</f>
        <v>281</v>
      </c>
      <c r="E96" s="15">
        <f>IFERROR(VLOOKUP($A96,'[1]202204-divvy-tripdata'!$AG$2:$AI$682,2,FALSE),0)</f>
        <v>429</v>
      </c>
      <c r="F96" s="10">
        <f>IFERROR(VLOOKUP($A96,'[1]202205-divvy-tripdata'!$AG$2:$AI$689,2,FALSE),0)</f>
        <v>757</v>
      </c>
      <c r="G96" s="15">
        <f>IFERROR(VLOOKUP($A96,'[1]202206-divvy-tripdata'!$AG$2:$AI$690,2,FALSE),0)</f>
        <v>1058</v>
      </c>
      <c r="H96" s="15">
        <f>IFERROR(VLOOKUP($A96,'[1]202207-divvy-tripdata'!$AG$2:$AI$718,2,FALSE),0)</f>
        <v>1198</v>
      </c>
      <c r="I96" s="15">
        <f>IFERROR(VLOOKUP($A96,'[1]202208-divvy-tripdata'!$AG$2:$AI$727,2,FALSE),0)</f>
        <v>989</v>
      </c>
      <c r="J96" s="15">
        <f>IFERROR(VLOOKUP($A96,'[1]202209-divvy-tripdata'!$AG$2:$AI$759,2,FALSE),0)</f>
        <v>834</v>
      </c>
      <c r="K96" s="15">
        <f>IFERROR(VLOOKUP($A96,'[1]202210-divvy-tripdata'!$AG$2:$AI$794,2,FALSE),0)</f>
        <v>831</v>
      </c>
      <c r="L96" s="15">
        <f>IFERROR(VLOOKUP($A96,'[1]202211-divvy-tripdata'!$AG$2:$AI$816,2,FALSE),0)</f>
        <v>253</v>
      </c>
      <c r="M96" s="15">
        <f>IFERROR(VLOOKUP($A96,'[1]202212-divvy-tripdata'!$AG$2:$AI$820,2,FALSE),0)</f>
        <v>198</v>
      </c>
      <c r="N96" s="16">
        <f t="shared" si="2"/>
        <v>6904</v>
      </c>
    </row>
    <row r="97" spans="1:14" x14ac:dyDescent="0.25">
      <c r="A97" s="1" t="s">
        <v>55</v>
      </c>
      <c r="B97" s="10">
        <f>IFERROR(VLOOKUP($A97,'[1]202101-divvy-tripdata'!$AG$2:$AI$641,2,FALSE),0)</f>
        <v>36</v>
      </c>
      <c r="C97" s="10">
        <f>IFERROR(VLOOKUP($A97,'[1]202202-divvy-tripdata'!$AG$2:$AI$583,2,FALSE),0)</f>
        <v>43</v>
      </c>
      <c r="D97" s="15">
        <f>IFERROR(VLOOKUP($A97,'[1]202203-divvy-tripdata'!$AG$2:$AI$674,2,FALSE),0)</f>
        <v>370</v>
      </c>
      <c r="E97" s="15">
        <f>IFERROR(VLOOKUP($A97,'[1]202204-divvy-tripdata'!$AG$2:$AI$682,2,FALSE),0)</f>
        <v>449</v>
      </c>
      <c r="F97" s="10">
        <f>IFERROR(VLOOKUP($A97,'[1]202205-divvy-tripdata'!$AG$2:$AI$689,2,FALSE),0)</f>
        <v>754</v>
      </c>
      <c r="G97" s="15">
        <f>IFERROR(VLOOKUP($A97,'[1]202206-divvy-tripdata'!$AG$2:$AI$690,2,FALSE),0)</f>
        <v>1010</v>
      </c>
      <c r="H97" s="15">
        <f>IFERROR(VLOOKUP($A97,'[1]202207-divvy-tripdata'!$AG$2:$AI$718,2,FALSE),0)</f>
        <v>1149</v>
      </c>
      <c r="I97" s="15">
        <f>IFERROR(VLOOKUP($A97,'[1]202208-divvy-tripdata'!$AG$2:$AI$727,2,FALSE),0)</f>
        <v>995</v>
      </c>
      <c r="J97" s="15">
        <f>IFERROR(VLOOKUP($A97,'[1]202209-divvy-tripdata'!$AG$2:$AI$759,2,FALSE),0)</f>
        <v>855</v>
      </c>
      <c r="K97" s="15">
        <f>IFERROR(VLOOKUP($A97,'[1]202210-divvy-tripdata'!$AG$2:$AI$794,2,FALSE),0)</f>
        <v>628</v>
      </c>
      <c r="L97" s="15">
        <f>IFERROR(VLOOKUP($A97,'[1]202211-divvy-tripdata'!$AG$2:$AI$816,2,FALSE),0)</f>
        <v>310</v>
      </c>
      <c r="M97" s="15">
        <f>IFERROR(VLOOKUP($A97,'[1]202212-divvy-tripdata'!$AG$2:$AI$820,2,FALSE),0)</f>
        <v>257</v>
      </c>
      <c r="N97" s="16">
        <f t="shared" si="2"/>
        <v>6856</v>
      </c>
    </row>
    <row r="98" spans="1:14" x14ac:dyDescent="0.25">
      <c r="A98" s="1" t="s">
        <v>123</v>
      </c>
      <c r="B98" s="10">
        <f>IFERROR(VLOOKUP($A98,'[1]202101-divvy-tripdata'!$AG$2:$AI$641,2,FALSE),0)</f>
        <v>50</v>
      </c>
      <c r="C98" s="10">
        <f>IFERROR(VLOOKUP($A98,'[1]202202-divvy-tripdata'!$AG$2:$AI$583,2,FALSE),0)</f>
        <v>31</v>
      </c>
      <c r="D98" s="15">
        <f>IFERROR(VLOOKUP($A98,'[1]202203-divvy-tripdata'!$AG$2:$AI$674,2,FALSE),0)</f>
        <v>321</v>
      </c>
      <c r="E98" s="15">
        <f>IFERROR(VLOOKUP($A98,'[1]202204-divvy-tripdata'!$AG$2:$AI$682,2,FALSE),0)</f>
        <v>449</v>
      </c>
      <c r="F98" s="10">
        <f>IFERROR(VLOOKUP($A98,'[1]202205-divvy-tripdata'!$AG$2:$AI$689,2,FALSE),0)</f>
        <v>835</v>
      </c>
      <c r="G98" s="15">
        <f>IFERROR(VLOOKUP($A98,'[1]202206-divvy-tripdata'!$AG$2:$AI$690,2,FALSE),0)</f>
        <v>949</v>
      </c>
      <c r="H98" s="15">
        <f>IFERROR(VLOOKUP($A98,'[1]202207-divvy-tripdata'!$AG$2:$AI$718,2,FALSE),0)</f>
        <v>1196</v>
      </c>
      <c r="I98" s="15">
        <f>IFERROR(VLOOKUP($A98,'[1]202208-divvy-tripdata'!$AG$2:$AI$727,2,FALSE),0)</f>
        <v>998</v>
      </c>
      <c r="J98" s="15">
        <f>IFERROR(VLOOKUP($A98,'[1]202209-divvy-tripdata'!$AG$2:$AI$759,2,FALSE),0)</f>
        <v>886</v>
      </c>
      <c r="K98" s="15">
        <f>IFERROR(VLOOKUP($A98,'[1]202210-divvy-tripdata'!$AG$2:$AI$794,2,FALSE),0)</f>
        <v>692</v>
      </c>
      <c r="L98" s="15">
        <f>IFERROR(VLOOKUP($A98,'[1]202211-divvy-tripdata'!$AG$2:$AI$816,2,FALSE),0)</f>
        <v>266</v>
      </c>
      <c r="M98" s="15">
        <f>IFERROR(VLOOKUP($A98,'[1]202212-divvy-tripdata'!$AG$2:$AI$820,2,FALSE),0)</f>
        <v>179</v>
      </c>
      <c r="N98" s="16">
        <f t="shared" ref="N98:N129" si="3">SUM(B98:M98)</f>
        <v>6852</v>
      </c>
    </row>
    <row r="99" spans="1:14" x14ac:dyDescent="0.25">
      <c r="A99" s="2" t="s">
        <v>115</v>
      </c>
      <c r="B99" s="9">
        <f>IFERROR(VLOOKUP($A99,'[1]202101-divvy-tripdata'!$AG$2:$AI$641,2,FALSE),0)</f>
        <v>50</v>
      </c>
      <c r="C99" s="9">
        <f>IFERROR(VLOOKUP($A99,'[1]202202-divvy-tripdata'!$AG$2:$AI$583,2,FALSE),0)</f>
        <v>28</v>
      </c>
      <c r="D99" s="14">
        <f>IFERROR(VLOOKUP($A99,'[1]202203-divvy-tripdata'!$AG$2:$AI$674,2,FALSE),0)</f>
        <v>224</v>
      </c>
      <c r="E99" s="14">
        <f>IFERROR(VLOOKUP($A99,'[1]202204-divvy-tripdata'!$AG$2:$AI$682,2,FALSE),0)</f>
        <v>278</v>
      </c>
      <c r="F99" s="9">
        <f>IFERROR(VLOOKUP($A99,'[1]202205-divvy-tripdata'!$AG$2:$AI$689,2,FALSE),0)</f>
        <v>649</v>
      </c>
      <c r="G99" s="14">
        <f>IFERROR(VLOOKUP($A99,'[1]202206-divvy-tripdata'!$AG$2:$AI$690,2,FALSE),0)</f>
        <v>898</v>
      </c>
      <c r="H99" s="14">
        <f>IFERROR(VLOOKUP($A99,'[1]202207-divvy-tripdata'!$AG$2:$AI$718,2,FALSE),0)</f>
        <v>1141</v>
      </c>
      <c r="I99" s="14">
        <f>IFERROR(VLOOKUP($A99,'[1]202208-divvy-tripdata'!$AG$2:$AI$727,2,FALSE),0)</f>
        <v>1211</v>
      </c>
      <c r="J99" s="14">
        <f>IFERROR(VLOOKUP($A99,'[1]202209-divvy-tripdata'!$AG$2:$AI$759,2,FALSE),0)</f>
        <v>1163</v>
      </c>
      <c r="K99" s="14">
        <f>IFERROR(VLOOKUP($A99,'[1]202210-divvy-tripdata'!$AG$2:$AI$794,2,FALSE),0)</f>
        <v>668</v>
      </c>
      <c r="L99" s="14">
        <f>IFERROR(VLOOKUP($A99,'[1]202211-divvy-tripdata'!$AG$2:$AI$816,2,FALSE),0)</f>
        <v>338</v>
      </c>
      <c r="M99" s="14">
        <f>IFERROR(VLOOKUP($A99,'[1]202212-divvy-tripdata'!$AG$2:$AI$820,2,FALSE),0)</f>
        <v>194</v>
      </c>
      <c r="N99" s="16">
        <f t="shared" si="3"/>
        <v>6842</v>
      </c>
    </row>
    <row r="100" spans="1:14" x14ac:dyDescent="0.25">
      <c r="A100" s="1" t="s">
        <v>116</v>
      </c>
      <c r="B100" s="10">
        <f>IFERROR(VLOOKUP($A100,'[1]202101-divvy-tripdata'!$AG$2:$AI$641,2,FALSE),0)</f>
        <v>55</v>
      </c>
      <c r="C100" s="10">
        <f>IFERROR(VLOOKUP($A100,'[1]202202-divvy-tripdata'!$AG$2:$AI$583,2,FALSE),0)</f>
        <v>22</v>
      </c>
      <c r="D100" s="15">
        <f>IFERROR(VLOOKUP($A100,'[1]202203-divvy-tripdata'!$AG$2:$AI$674,2,FALSE),0)</f>
        <v>260</v>
      </c>
      <c r="E100" s="15">
        <f>IFERROR(VLOOKUP($A100,'[1]202204-divvy-tripdata'!$AG$2:$AI$682,2,FALSE),0)</f>
        <v>359</v>
      </c>
      <c r="F100" s="10">
        <f>IFERROR(VLOOKUP($A100,'[1]202205-divvy-tripdata'!$AG$2:$AI$689,2,FALSE),0)</f>
        <v>688</v>
      </c>
      <c r="G100" s="15">
        <f>IFERROR(VLOOKUP($A100,'[1]202206-divvy-tripdata'!$AG$2:$AI$690,2,FALSE),0)</f>
        <v>997</v>
      </c>
      <c r="H100" s="15">
        <f>IFERROR(VLOOKUP($A100,'[1]202207-divvy-tripdata'!$AG$2:$AI$718,2,FALSE),0)</f>
        <v>1149</v>
      </c>
      <c r="I100" s="15">
        <f>IFERROR(VLOOKUP($A100,'[1]202208-divvy-tripdata'!$AG$2:$AI$727,2,FALSE),0)</f>
        <v>1128</v>
      </c>
      <c r="J100" s="15">
        <f>IFERROR(VLOOKUP($A100,'[1]202209-divvy-tripdata'!$AG$2:$AI$759,2,FALSE),0)</f>
        <v>1006</v>
      </c>
      <c r="K100" s="15">
        <f>IFERROR(VLOOKUP($A100,'[1]202210-divvy-tripdata'!$AG$2:$AI$794,2,FALSE),0)</f>
        <v>635</v>
      </c>
      <c r="L100" s="15">
        <f>IFERROR(VLOOKUP($A100,'[1]202211-divvy-tripdata'!$AG$2:$AI$816,2,FALSE),0)</f>
        <v>298</v>
      </c>
      <c r="M100" s="15">
        <f>IFERROR(VLOOKUP($A100,'[1]202212-divvy-tripdata'!$AG$2:$AI$820,2,FALSE),0)</f>
        <v>206</v>
      </c>
      <c r="N100" s="16">
        <f t="shared" si="3"/>
        <v>6803</v>
      </c>
    </row>
    <row r="101" spans="1:14" x14ac:dyDescent="0.25">
      <c r="A101" s="1" t="s">
        <v>67</v>
      </c>
      <c r="B101" s="10">
        <f>IFERROR(VLOOKUP($A101,'[1]202101-divvy-tripdata'!$AG$2:$AI$641,2,FALSE),0)</f>
        <v>54</v>
      </c>
      <c r="C101" s="10">
        <f>IFERROR(VLOOKUP($A101,'[1]202202-divvy-tripdata'!$AG$2:$AI$583,2,FALSE),0)</f>
        <v>17</v>
      </c>
      <c r="D101" s="15">
        <f>IFERROR(VLOOKUP($A101,'[1]202203-divvy-tripdata'!$AG$2:$AI$674,2,FALSE),0)</f>
        <v>207</v>
      </c>
      <c r="E101" s="15">
        <f>IFERROR(VLOOKUP($A101,'[1]202204-divvy-tripdata'!$AG$2:$AI$682,2,FALSE),0)</f>
        <v>327</v>
      </c>
      <c r="F101" s="10">
        <f>IFERROR(VLOOKUP($A101,'[1]202205-divvy-tripdata'!$AG$2:$AI$689,2,FALSE),0)</f>
        <v>701</v>
      </c>
      <c r="G101" s="15">
        <f>IFERROR(VLOOKUP($A101,'[1]202206-divvy-tripdata'!$AG$2:$AI$690,2,FALSE),0)</f>
        <v>1099</v>
      </c>
      <c r="H101" s="15">
        <f>IFERROR(VLOOKUP($A101,'[1]202207-divvy-tripdata'!$AG$2:$AI$718,2,FALSE),0)</f>
        <v>1330</v>
      </c>
      <c r="I101" s="15">
        <f>IFERROR(VLOOKUP($A101,'[1]202208-divvy-tripdata'!$AG$2:$AI$727,2,FALSE),0)</f>
        <v>1177</v>
      </c>
      <c r="J101" s="15">
        <f>IFERROR(VLOOKUP($A101,'[1]202209-divvy-tripdata'!$AG$2:$AI$759,2,FALSE),0)</f>
        <v>880</v>
      </c>
      <c r="K101" s="15">
        <f>IFERROR(VLOOKUP($A101,'[1]202210-divvy-tripdata'!$AG$2:$AI$794,2,FALSE),0)</f>
        <v>612</v>
      </c>
      <c r="L101" s="15">
        <f>IFERROR(VLOOKUP($A101,'[1]202211-divvy-tripdata'!$AG$2:$AI$816,2,FALSE),0)</f>
        <v>231</v>
      </c>
      <c r="M101" s="15">
        <f>IFERROR(VLOOKUP($A101,'[1]202212-divvy-tripdata'!$AG$2:$AI$820,2,FALSE),0)</f>
        <v>147</v>
      </c>
      <c r="N101" s="16">
        <f t="shared" si="3"/>
        <v>6782</v>
      </c>
    </row>
    <row r="102" spans="1:14" x14ac:dyDescent="0.25">
      <c r="A102" s="1" t="s">
        <v>72</v>
      </c>
      <c r="B102" s="10">
        <f>IFERROR(VLOOKUP($A102,'[1]202101-divvy-tripdata'!$AG$2:$AI$641,2,FALSE),0)</f>
        <v>44</v>
      </c>
      <c r="C102" s="10">
        <f>IFERROR(VLOOKUP($A102,'[1]202202-divvy-tripdata'!$AG$2:$AI$583,2,FALSE),0)</f>
        <v>29</v>
      </c>
      <c r="D102" s="15">
        <f>IFERROR(VLOOKUP($A102,'[1]202203-divvy-tripdata'!$AG$2:$AI$674,2,FALSE),0)</f>
        <v>343</v>
      </c>
      <c r="E102" s="15">
        <f>IFERROR(VLOOKUP($A102,'[1]202204-divvy-tripdata'!$AG$2:$AI$682,2,FALSE),0)</f>
        <v>580</v>
      </c>
      <c r="F102" s="10">
        <f>IFERROR(VLOOKUP($A102,'[1]202205-divvy-tripdata'!$AG$2:$AI$689,2,FALSE),0)</f>
        <v>963</v>
      </c>
      <c r="G102" s="15">
        <f>IFERROR(VLOOKUP($A102,'[1]202206-divvy-tripdata'!$AG$2:$AI$690,2,FALSE),0)</f>
        <v>1176</v>
      </c>
      <c r="H102" s="15">
        <f>IFERROR(VLOOKUP($A102,'[1]202207-divvy-tripdata'!$AG$2:$AI$718,2,FALSE),0)</f>
        <v>1071</v>
      </c>
      <c r="I102" s="15">
        <f>IFERROR(VLOOKUP($A102,'[1]202208-divvy-tripdata'!$AG$2:$AI$727,2,FALSE),0)</f>
        <v>911</v>
      </c>
      <c r="J102" s="15">
        <f>IFERROR(VLOOKUP($A102,'[1]202209-divvy-tripdata'!$AG$2:$AI$759,2,FALSE),0)</f>
        <v>883</v>
      </c>
      <c r="K102" s="15">
        <f>IFERROR(VLOOKUP($A102,'[1]202210-divvy-tripdata'!$AG$2:$AI$794,2,FALSE),0)</f>
        <v>478</v>
      </c>
      <c r="L102" s="15">
        <f>IFERROR(VLOOKUP($A102,'[1]202211-divvy-tripdata'!$AG$2:$AI$816,2,FALSE),0)</f>
        <v>181</v>
      </c>
      <c r="M102" s="15">
        <f>IFERROR(VLOOKUP($A102,'[1]202212-divvy-tripdata'!$AG$2:$AI$820,2,FALSE),0)</f>
        <v>109</v>
      </c>
      <c r="N102" s="16">
        <f t="shared" si="3"/>
        <v>6768</v>
      </c>
    </row>
    <row r="103" spans="1:14" x14ac:dyDescent="0.25">
      <c r="A103" s="1" t="s">
        <v>58</v>
      </c>
      <c r="B103" s="10">
        <f>IFERROR(VLOOKUP($A103,'[1]202101-divvy-tripdata'!$AG$2:$AI$641,2,FALSE),0)</f>
        <v>74</v>
      </c>
      <c r="C103" s="10">
        <f>IFERROR(VLOOKUP($A103,'[1]202202-divvy-tripdata'!$AG$2:$AI$583,2,FALSE),0)</f>
        <v>37</v>
      </c>
      <c r="D103" s="15">
        <f>IFERROR(VLOOKUP($A103,'[1]202203-divvy-tripdata'!$AG$2:$AI$674,2,FALSE),0)</f>
        <v>186</v>
      </c>
      <c r="E103" s="15">
        <f>IFERROR(VLOOKUP($A103,'[1]202204-divvy-tripdata'!$AG$2:$AI$682,2,FALSE),0)</f>
        <v>339</v>
      </c>
      <c r="F103" s="10">
        <f>IFERROR(VLOOKUP($A103,'[1]202205-divvy-tripdata'!$AG$2:$AI$689,2,FALSE),0)</f>
        <v>604</v>
      </c>
      <c r="G103" s="15">
        <f>IFERROR(VLOOKUP($A103,'[1]202206-divvy-tripdata'!$AG$2:$AI$690,2,FALSE),0)</f>
        <v>1040</v>
      </c>
      <c r="H103" s="15">
        <f>IFERROR(VLOOKUP($A103,'[1]202207-divvy-tripdata'!$AG$2:$AI$718,2,FALSE),0)</f>
        <v>1336</v>
      </c>
      <c r="I103" s="15">
        <f>IFERROR(VLOOKUP($A103,'[1]202208-divvy-tripdata'!$AG$2:$AI$727,2,FALSE),0)</f>
        <v>1106</v>
      </c>
      <c r="J103" s="15">
        <f>IFERROR(VLOOKUP($A103,'[1]202209-divvy-tripdata'!$AG$2:$AI$759,2,FALSE),0)</f>
        <v>876</v>
      </c>
      <c r="K103" s="15">
        <f>IFERROR(VLOOKUP($A103,'[1]202210-divvy-tripdata'!$AG$2:$AI$794,2,FALSE),0)</f>
        <v>710</v>
      </c>
      <c r="L103" s="15">
        <f>IFERROR(VLOOKUP($A103,'[1]202211-divvy-tripdata'!$AG$2:$AI$816,2,FALSE),0)</f>
        <v>296</v>
      </c>
      <c r="M103" s="15">
        <f>IFERROR(VLOOKUP($A103,'[1]202212-divvy-tripdata'!$AG$2:$AI$820,2,FALSE),0)</f>
        <v>161</v>
      </c>
      <c r="N103" s="16">
        <f t="shared" si="3"/>
        <v>6765</v>
      </c>
    </row>
    <row r="104" spans="1:14" x14ac:dyDescent="0.25">
      <c r="A104" s="2" t="s">
        <v>128</v>
      </c>
      <c r="B104" s="9">
        <f>IFERROR(VLOOKUP($A104,'[1]202101-divvy-tripdata'!$AG$2:$AI$641,2,FALSE),0)</f>
        <v>104</v>
      </c>
      <c r="C104" s="9">
        <f>IFERROR(VLOOKUP($A104,'[1]202202-divvy-tripdata'!$AG$2:$AI$583,2,FALSE),0)</f>
        <v>64</v>
      </c>
      <c r="D104" s="14">
        <f>IFERROR(VLOOKUP($A104,'[1]202203-divvy-tripdata'!$AG$2:$AI$674,2,FALSE),0)</f>
        <v>246</v>
      </c>
      <c r="E104" s="14">
        <f>IFERROR(VLOOKUP($A104,'[1]202204-divvy-tripdata'!$AG$2:$AI$682,2,FALSE),0)</f>
        <v>382</v>
      </c>
      <c r="F104" s="9">
        <f>IFERROR(VLOOKUP($A104,'[1]202205-divvy-tripdata'!$AG$2:$AI$689,2,FALSE),0)</f>
        <v>662</v>
      </c>
      <c r="G104" s="14">
        <f>IFERROR(VLOOKUP($A104,'[1]202206-divvy-tripdata'!$AG$2:$AI$690,2,FALSE),0)</f>
        <v>945</v>
      </c>
      <c r="H104" s="14">
        <f>IFERROR(VLOOKUP($A104,'[1]202207-divvy-tripdata'!$AG$2:$AI$718,2,FALSE),0)</f>
        <v>1256</v>
      </c>
      <c r="I104" s="14">
        <f>IFERROR(VLOOKUP($A104,'[1]202208-divvy-tripdata'!$AG$2:$AI$727,2,FALSE),0)</f>
        <v>1075</v>
      </c>
      <c r="J104" s="14">
        <f>IFERROR(VLOOKUP($A104,'[1]202209-divvy-tripdata'!$AG$2:$AI$759,2,FALSE),0)</f>
        <v>873</v>
      </c>
      <c r="K104" s="14">
        <f>IFERROR(VLOOKUP($A104,'[1]202210-divvy-tripdata'!$AG$2:$AI$794,2,FALSE),0)</f>
        <v>548</v>
      </c>
      <c r="L104" s="14">
        <f>IFERROR(VLOOKUP($A104,'[1]202211-divvy-tripdata'!$AG$2:$AI$816,2,FALSE),0)</f>
        <v>309</v>
      </c>
      <c r="M104" s="14">
        <f>IFERROR(VLOOKUP($A104,'[1]202212-divvy-tripdata'!$AG$2:$AI$820,2,FALSE),0)</f>
        <v>270</v>
      </c>
      <c r="N104" s="16">
        <f t="shared" si="3"/>
        <v>6734</v>
      </c>
    </row>
    <row r="105" spans="1:14" x14ac:dyDescent="0.25">
      <c r="A105" s="1" t="s">
        <v>57</v>
      </c>
      <c r="B105" s="10">
        <f>IFERROR(VLOOKUP($A105,'[1]202101-divvy-tripdata'!$AG$2:$AI$641,2,FALSE),0)</f>
        <v>30</v>
      </c>
      <c r="C105" s="10">
        <f>IFERROR(VLOOKUP($A105,'[1]202202-divvy-tripdata'!$AG$2:$AI$583,2,FALSE),0)</f>
        <v>17</v>
      </c>
      <c r="D105" s="15">
        <f>IFERROR(VLOOKUP($A105,'[1]202203-divvy-tripdata'!$AG$2:$AI$674,2,FALSE),0)</f>
        <v>168</v>
      </c>
      <c r="E105" s="15">
        <f>IFERROR(VLOOKUP($A105,'[1]202204-divvy-tripdata'!$AG$2:$AI$682,2,FALSE),0)</f>
        <v>333</v>
      </c>
      <c r="F105" s="10">
        <f>IFERROR(VLOOKUP($A105,'[1]202205-divvy-tripdata'!$AG$2:$AI$689,2,FALSE),0)</f>
        <v>646</v>
      </c>
      <c r="G105" s="15">
        <f>IFERROR(VLOOKUP($A105,'[1]202206-divvy-tripdata'!$AG$2:$AI$690,2,FALSE),0)</f>
        <v>1025</v>
      </c>
      <c r="H105" s="15">
        <f>IFERROR(VLOOKUP($A105,'[1]202207-divvy-tripdata'!$AG$2:$AI$718,2,FALSE),0)</f>
        <v>1231</v>
      </c>
      <c r="I105" s="15">
        <f>IFERROR(VLOOKUP($A105,'[1]202208-divvy-tripdata'!$AG$2:$AI$727,2,FALSE),0)</f>
        <v>1086</v>
      </c>
      <c r="J105" s="15">
        <f>IFERROR(VLOOKUP($A105,'[1]202209-divvy-tripdata'!$AG$2:$AI$759,2,FALSE),0)</f>
        <v>1066</v>
      </c>
      <c r="K105" s="15">
        <f>IFERROR(VLOOKUP($A105,'[1]202210-divvy-tripdata'!$AG$2:$AI$794,2,FALSE),0)</f>
        <v>729</v>
      </c>
      <c r="L105" s="15">
        <f>IFERROR(VLOOKUP($A105,'[1]202211-divvy-tripdata'!$AG$2:$AI$816,2,FALSE),0)</f>
        <v>253</v>
      </c>
      <c r="M105" s="15">
        <f>IFERROR(VLOOKUP($A105,'[1]202212-divvy-tripdata'!$AG$2:$AI$820,2,FALSE),0)</f>
        <v>135</v>
      </c>
      <c r="N105" s="16">
        <f t="shared" si="3"/>
        <v>6719</v>
      </c>
    </row>
    <row r="106" spans="1:14" x14ac:dyDescent="0.25">
      <c r="A106" s="2" t="s">
        <v>56</v>
      </c>
      <c r="B106" s="9">
        <f>IFERROR(VLOOKUP($A106,'[1]202101-divvy-tripdata'!$AG$2:$AI$641,2,FALSE),0)</f>
        <v>54</v>
      </c>
      <c r="C106" s="9">
        <f>IFERROR(VLOOKUP($A106,'[1]202202-divvy-tripdata'!$AG$2:$AI$583,2,FALSE),0)</f>
        <v>25</v>
      </c>
      <c r="D106" s="14">
        <f>IFERROR(VLOOKUP($A106,'[1]202203-divvy-tripdata'!$AG$2:$AI$674,2,FALSE),0)</f>
        <v>219</v>
      </c>
      <c r="E106" s="14">
        <f>IFERROR(VLOOKUP($A106,'[1]202204-divvy-tripdata'!$AG$2:$AI$682,2,FALSE),0)</f>
        <v>457</v>
      </c>
      <c r="F106" s="9">
        <f>IFERROR(VLOOKUP($A106,'[1]202205-divvy-tripdata'!$AG$2:$AI$689,2,FALSE),0)</f>
        <v>662</v>
      </c>
      <c r="G106" s="14">
        <f>IFERROR(VLOOKUP($A106,'[1]202206-divvy-tripdata'!$AG$2:$AI$690,2,FALSE),0)</f>
        <v>1019</v>
      </c>
      <c r="H106" s="14">
        <f>IFERROR(VLOOKUP($A106,'[1]202207-divvy-tripdata'!$AG$2:$AI$718,2,FALSE),0)</f>
        <v>1150</v>
      </c>
      <c r="I106" s="14">
        <f>IFERROR(VLOOKUP($A106,'[1]202208-divvy-tripdata'!$AG$2:$AI$727,2,FALSE),0)</f>
        <v>1155</v>
      </c>
      <c r="J106" s="14">
        <f>IFERROR(VLOOKUP($A106,'[1]202209-divvy-tripdata'!$AG$2:$AI$759,2,FALSE),0)</f>
        <v>847</v>
      </c>
      <c r="K106" s="14">
        <f>IFERROR(VLOOKUP($A106,'[1]202210-divvy-tripdata'!$AG$2:$AI$794,2,FALSE),0)</f>
        <v>659</v>
      </c>
      <c r="L106" s="14">
        <f>IFERROR(VLOOKUP($A106,'[1]202211-divvy-tripdata'!$AG$2:$AI$816,2,FALSE),0)</f>
        <v>285</v>
      </c>
      <c r="M106" s="14">
        <f>IFERROR(VLOOKUP($A106,'[1]202212-divvy-tripdata'!$AG$2:$AI$820,2,FALSE),0)</f>
        <v>158</v>
      </c>
      <c r="N106" s="16">
        <f t="shared" si="3"/>
        <v>6690</v>
      </c>
    </row>
    <row r="107" spans="1:14" x14ac:dyDescent="0.25">
      <c r="A107" s="1" t="s">
        <v>121</v>
      </c>
      <c r="B107" s="10">
        <f>IFERROR(VLOOKUP($A107,'[1]202101-divvy-tripdata'!$AG$2:$AI$641,2,FALSE),0)</f>
        <v>65</v>
      </c>
      <c r="C107" s="10">
        <f>IFERROR(VLOOKUP($A107,'[1]202202-divvy-tripdata'!$AG$2:$AI$583,2,FALSE),0)</f>
        <v>48</v>
      </c>
      <c r="D107" s="15">
        <f>IFERROR(VLOOKUP($A107,'[1]202203-divvy-tripdata'!$AG$2:$AI$674,2,FALSE),0)</f>
        <v>296</v>
      </c>
      <c r="E107" s="15">
        <f>IFERROR(VLOOKUP($A107,'[1]202204-divvy-tripdata'!$AG$2:$AI$682,2,FALSE),0)</f>
        <v>423</v>
      </c>
      <c r="F107" s="10">
        <f>IFERROR(VLOOKUP($A107,'[1]202205-divvy-tripdata'!$AG$2:$AI$689,2,FALSE),0)</f>
        <v>668</v>
      </c>
      <c r="G107" s="15">
        <f>IFERROR(VLOOKUP($A107,'[1]202206-divvy-tripdata'!$AG$2:$AI$690,2,FALSE),0)</f>
        <v>908</v>
      </c>
      <c r="H107" s="15">
        <f>IFERROR(VLOOKUP($A107,'[1]202207-divvy-tripdata'!$AG$2:$AI$718,2,FALSE),0)</f>
        <v>1181</v>
      </c>
      <c r="I107" s="15">
        <f>IFERROR(VLOOKUP($A107,'[1]202208-divvy-tripdata'!$AG$2:$AI$727,2,FALSE),0)</f>
        <v>1101</v>
      </c>
      <c r="J107" s="15">
        <f>IFERROR(VLOOKUP($A107,'[1]202209-divvy-tripdata'!$AG$2:$AI$759,2,FALSE),0)</f>
        <v>895</v>
      </c>
      <c r="K107" s="15">
        <f>IFERROR(VLOOKUP($A107,'[1]202210-divvy-tripdata'!$AG$2:$AI$794,2,FALSE),0)</f>
        <v>612</v>
      </c>
      <c r="L107" s="15">
        <f>IFERROR(VLOOKUP($A107,'[1]202211-divvy-tripdata'!$AG$2:$AI$816,2,FALSE),0)</f>
        <v>261</v>
      </c>
      <c r="M107" s="15">
        <f>IFERROR(VLOOKUP($A107,'[1]202212-divvy-tripdata'!$AG$2:$AI$820,2,FALSE),0)</f>
        <v>199</v>
      </c>
      <c r="N107" s="16">
        <f t="shared" si="3"/>
        <v>6657</v>
      </c>
    </row>
    <row r="108" spans="1:14" x14ac:dyDescent="0.25">
      <c r="A108" s="2" t="s">
        <v>125</v>
      </c>
      <c r="B108" s="9">
        <f>IFERROR(VLOOKUP($A108,'[1]202101-divvy-tripdata'!$AG$2:$AI$641,2,FALSE),0)</f>
        <v>56</v>
      </c>
      <c r="C108" s="9">
        <f>IFERROR(VLOOKUP($A108,'[1]202202-divvy-tripdata'!$AG$2:$AI$583,2,FALSE),0)</f>
        <v>30</v>
      </c>
      <c r="D108" s="14">
        <f>IFERROR(VLOOKUP($A108,'[1]202203-divvy-tripdata'!$AG$2:$AI$674,2,FALSE),0)</f>
        <v>236</v>
      </c>
      <c r="E108" s="14">
        <f>IFERROR(VLOOKUP($A108,'[1]202204-divvy-tripdata'!$AG$2:$AI$682,2,FALSE),0)</f>
        <v>358</v>
      </c>
      <c r="F108" s="9">
        <f>IFERROR(VLOOKUP($A108,'[1]202205-divvy-tripdata'!$AG$2:$AI$689,2,FALSE),0)</f>
        <v>604</v>
      </c>
      <c r="G108" s="14">
        <f>IFERROR(VLOOKUP($A108,'[1]202206-divvy-tripdata'!$AG$2:$AI$690,2,FALSE),0)</f>
        <v>943</v>
      </c>
      <c r="H108" s="14">
        <f>IFERROR(VLOOKUP($A108,'[1]202207-divvy-tripdata'!$AG$2:$AI$718,2,FALSE),0)</f>
        <v>1210</v>
      </c>
      <c r="I108" s="14">
        <f>IFERROR(VLOOKUP($A108,'[1]202208-divvy-tripdata'!$AG$2:$AI$727,2,FALSE),0)</f>
        <v>1183</v>
      </c>
      <c r="J108" s="14">
        <f>IFERROR(VLOOKUP($A108,'[1]202209-divvy-tripdata'!$AG$2:$AI$759,2,FALSE),0)</f>
        <v>1005</v>
      </c>
      <c r="K108" s="14">
        <f>IFERROR(VLOOKUP($A108,'[1]202210-divvy-tripdata'!$AG$2:$AI$794,2,FALSE),0)</f>
        <v>644</v>
      </c>
      <c r="L108" s="14">
        <f>IFERROR(VLOOKUP($A108,'[1]202211-divvy-tripdata'!$AG$2:$AI$816,2,FALSE),0)</f>
        <v>221</v>
      </c>
      <c r="M108" s="14">
        <f>IFERROR(VLOOKUP($A108,'[1]202212-divvy-tripdata'!$AG$2:$AI$820,2,FALSE),0)</f>
        <v>121</v>
      </c>
      <c r="N108" s="16">
        <f t="shared" si="3"/>
        <v>6611</v>
      </c>
    </row>
    <row r="109" spans="1:14" x14ac:dyDescent="0.25">
      <c r="A109" s="2" t="s">
        <v>122</v>
      </c>
      <c r="B109" s="9">
        <f>IFERROR(VLOOKUP($A109,'[1]202101-divvy-tripdata'!$AG$2:$AI$641,2,FALSE),0)</f>
        <v>54</v>
      </c>
      <c r="C109" s="9">
        <f>IFERROR(VLOOKUP($A109,'[1]202202-divvy-tripdata'!$AG$2:$AI$583,2,FALSE),0)</f>
        <v>32</v>
      </c>
      <c r="D109" s="14">
        <f>IFERROR(VLOOKUP($A109,'[1]202203-divvy-tripdata'!$AG$2:$AI$674,2,FALSE),0)</f>
        <v>231</v>
      </c>
      <c r="E109" s="14">
        <f>IFERROR(VLOOKUP($A109,'[1]202204-divvy-tripdata'!$AG$2:$AI$682,2,FALSE),0)</f>
        <v>427</v>
      </c>
      <c r="F109" s="9">
        <f>IFERROR(VLOOKUP($A109,'[1]202205-divvy-tripdata'!$AG$2:$AI$689,2,FALSE),0)</f>
        <v>603</v>
      </c>
      <c r="G109" s="14">
        <f>IFERROR(VLOOKUP($A109,'[1]202206-divvy-tripdata'!$AG$2:$AI$690,2,FALSE),0)</f>
        <v>977</v>
      </c>
      <c r="H109" s="14">
        <f>IFERROR(VLOOKUP($A109,'[1]202207-divvy-tripdata'!$AG$2:$AI$718,2,FALSE),0)</f>
        <v>1188</v>
      </c>
      <c r="I109" s="14">
        <f>IFERROR(VLOOKUP($A109,'[1]202208-divvy-tripdata'!$AG$2:$AI$727,2,FALSE),0)</f>
        <v>1159</v>
      </c>
      <c r="J109" s="14">
        <f>IFERROR(VLOOKUP($A109,'[1]202209-divvy-tripdata'!$AG$2:$AI$759,2,FALSE),0)</f>
        <v>965</v>
      </c>
      <c r="K109" s="14">
        <f>IFERROR(VLOOKUP($A109,'[1]202210-divvy-tripdata'!$AG$2:$AI$794,2,FALSE),0)</f>
        <v>544</v>
      </c>
      <c r="L109" s="14">
        <f>IFERROR(VLOOKUP($A109,'[1]202211-divvy-tripdata'!$AG$2:$AI$816,2,FALSE),0)</f>
        <v>180</v>
      </c>
      <c r="M109" s="14">
        <f>IFERROR(VLOOKUP($A109,'[1]202212-divvy-tripdata'!$AG$2:$AI$820,2,FALSE),0)</f>
        <v>128</v>
      </c>
      <c r="N109" s="16">
        <f t="shared" si="3"/>
        <v>6488</v>
      </c>
    </row>
    <row r="110" spans="1:14" x14ac:dyDescent="0.25">
      <c r="A110" s="1" t="s">
        <v>124</v>
      </c>
      <c r="B110" s="10">
        <f>IFERROR(VLOOKUP($A110,'[1]202101-divvy-tripdata'!$AG$2:$AI$641,2,FALSE),0)</f>
        <v>86</v>
      </c>
      <c r="C110" s="10">
        <f>IFERROR(VLOOKUP($A110,'[1]202202-divvy-tripdata'!$AG$2:$AI$583,2,FALSE),0)</f>
        <v>46</v>
      </c>
      <c r="D110" s="15">
        <f>IFERROR(VLOOKUP($A110,'[1]202203-divvy-tripdata'!$AG$2:$AI$674,2,FALSE),0)</f>
        <v>222</v>
      </c>
      <c r="E110" s="15">
        <f>IFERROR(VLOOKUP($A110,'[1]202204-divvy-tripdata'!$AG$2:$AI$682,2,FALSE),0)</f>
        <v>358</v>
      </c>
      <c r="F110" s="10">
        <f>IFERROR(VLOOKUP($A110,'[1]202205-divvy-tripdata'!$AG$2:$AI$689,2,FALSE),0)</f>
        <v>547</v>
      </c>
      <c r="G110" s="15">
        <f>IFERROR(VLOOKUP($A110,'[1]202206-divvy-tripdata'!$AG$2:$AI$690,2,FALSE),0)</f>
        <v>902</v>
      </c>
      <c r="H110" s="15">
        <f>IFERROR(VLOOKUP($A110,'[1]202207-divvy-tripdata'!$AG$2:$AI$718,2,FALSE),0)</f>
        <v>1199</v>
      </c>
      <c r="I110" s="15">
        <f>IFERROR(VLOOKUP($A110,'[1]202208-divvy-tripdata'!$AG$2:$AI$727,2,FALSE),0)</f>
        <v>1037</v>
      </c>
      <c r="J110" s="15">
        <f>IFERROR(VLOOKUP($A110,'[1]202209-divvy-tripdata'!$AG$2:$AI$759,2,FALSE),0)</f>
        <v>919</v>
      </c>
      <c r="K110" s="15">
        <f>IFERROR(VLOOKUP($A110,'[1]202210-divvy-tripdata'!$AG$2:$AI$794,2,FALSE),0)</f>
        <v>644</v>
      </c>
      <c r="L110" s="15">
        <f>IFERROR(VLOOKUP($A110,'[1]202211-divvy-tripdata'!$AG$2:$AI$816,2,FALSE),0)</f>
        <v>310</v>
      </c>
      <c r="M110" s="15">
        <f>IFERROR(VLOOKUP($A110,'[1]202212-divvy-tripdata'!$AG$2:$AI$820,2,FALSE),0)</f>
        <v>193</v>
      </c>
      <c r="N110" s="16">
        <f t="shared" si="3"/>
        <v>6463</v>
      </c>
    </row>
    <row r="111" spans="1:14" x14ac:dyDescent="0.25">
      <c r="A111" s="1" t="s">
        <v>118</v>
      </c>
      <c r="B111" s="10">
        <f>IFERROR(VLOOKUP($A111,'[1]202101-divvy-tripdata'!$AG$2:$AI$641,2,FALSE),0)</f>
        <v>31</v>
      </c>
      <c r="C111" s="10">
        <f>IFERROR(VLOOKUP($A111,'[1]202202-divvy-tripdata'!$AG$2:$AI$583,2,FALSE),0)</f>
        <v>18</v>
      </c>
      <c r="D111" s="15">
        <f>IFERROR(VLOOKUP($A111,'[1]202203-divvy-tripdata'!$AG$2:$AI$674,2,FALSE),0)</f>
        <v>231</v>
      </c>
      <c r="E111" s="15">
        <f>IFERROR(VLOOKUP($A111,'[1]202204-divvy-tripdata'!$AG$2:$AI$682,2,FALSE),0)</f>
        <v>374</v>
      </c>
      <c r="F111" s="10">
        <f>IFERROR(VLOOKUP($A111,'[1]202205-divvy-tripdata'!$AG$2:$AI$689,2,FALSE),0)</f>
        <v>696</v>
      </c>
      <c r="G111" s="15">
        <f>IFERROR(VLOOKUP($A111,'[1]202206-divvy-tripdata'!$AG$2:$AI$690,2,FALSE),0)</f>
        <v>918</v>
      </c>
      <c r="H111" s="15">
        <f>IFERROR(VLOOKUP($A111,'[1]202207-divvy-tripdata'!$AG$2:$AI$718,2,FALSE),0)</f>
        <v>1173</v>
      </c>
      <c r="I111" s="15">
        <f>IFERROR(VLOOKUP($A111,'[1]202208-divvy-tripdata'!$AG$2:$AI$727,2,FALSE),0)</f>
        <v>1110</v>
      </c>
      <c r="J111" s="15">
        <f>IFERROR(VLOOKUP($A111,'[1]202209-divvy-tripdata'!$AG$2:$AI$759,2,FALSE),0)</f>
        <v>918</v>
      </c>
      <c r="K111" s="15">
        <f>IFERROR(VLOOKUP($A111,'[1]202210-divvy-tripdata'!$AG$2:$AI$794,2,FALSE),0)</f>
        <v>609</v>
      </c>
      <c r="L111" s="15">
        <f>IFERROR(VLOOKUP($A111,'[1]202211-divvy-tripdata'!$AG$2:$AI$816,2,FALSE),0)</f>
        <v>214</v>
      </c>
      <c r="M111" s="15">
        <f>IFERROR(VLOOKUP($A111,'[1]202212-divvy-tripdata'!$AG$2:$AI$820,2,FALSE),0)</f>
        <v>112</v>
      </c>
      <c r="N111" s="16">
        <f t="shared" si="3"/>
        <v>6404</v>
      </c>
    </row>
    <row r="112" spans="1:14" x14ac:dyDescent="0.25">
      <c r="A112" s="1" t="s">
        <v>26</v>
      </c>
      <c r="B112" s="10">
        <f>IFERROR(VLOOKUP($A112,'[1]202101-divvy-tripdata'!$AG$2:$AI$641,2,FALSE),0)</f>
        <v>52</v>
      </c>
      <c r="C112" s="10">
        <f>IFERROR(VLOOKUP($A112,'[1]202202-divvy-tripdata'!$AG$2:$AI$583,2,FALSE),0)</f>
        <v>41</v>
      </c>
      <c r="D112" s="15">
        <f>IFERROR(VLOOKUP($A112,'[1]202203-divvy-tripdata'!$AG$2:$AI$674,2,FALSE),0)</f>
        <v>438</v>
      </c>
      <c r="E112" s="15">
        <f>IFERROR(VLOOKUP($A112,'[1]202204-divvy-tripdata'!$AG$2:$AI$682,2,FALSE),0)</f>
        <v>652</v>
      </c>
      <c r="F112" s="10">
        <f>IFERROR(VLOOKUP($A112,'[1]202205-divvy-tripdata'!$AG$2:$AI$689,2,FALSE),0)</f>
        <v>1394</v>
      </c>
      <c r="G112" s="15">
        <f>IFERROR(VLOOKUP($A112,'[1]202206-divvy-tripdata'!$AG$2:$AI$690,2,FALSE),0)</f>
        <v>2149</v>
      </c>
      <c r="H112" s="15">
        <f>IFERROR(VLOOKUP($A112,'[1]202207-divvy-tripdata'!$AG$2:$AI$718,2,FALSE),0)</f>
        <v>1575</v>
      </c>
      <c r="I112" s="15">
        <f>IFERROR(VLOOKUP($A112,'[1]202208-divvy-tripdata'!$AG$2:$AI$727,2,FALSE),0)</f>
        <v>0</v>
      </c>
      <c r="J112" s="15">
        <f>IFERROR(VLOOKUP($A112,'[1]202209-divvy-tripdata'!$AG$2:$AI$759,2,FALSE),0)</f>
        <v>0</v>
      </c>
      <c r="K112" s="15">
        <f>IFERROR(VLOOKUP($A112,'[1]202210-divvy-tripdata'!$AG$2:$AI$794,2,FALSE),0)</f>
        <v>0</v>
      </c>
      <c r="L112" s="15">
        <f>IFERROR(VLOOKUP($A112,'[1]202211-divvy-tripdata'!$AG$2:$AI$816,2,FALSE),0)</f>
        <v>0</v>
      </c>
      <c r="M112" s="15">
        <f>IFERROR(VLOOKUP($A112,'[1]202212-divvy-tripdata'!$AG$2:$AI$820,2,FALSE),0)</f>
        <v>0</v>
      </c>
      <c r="N112" s="16">
        <f t="shared" si="3"/>
        <v>6301</v>
      </c>
    </row>
    <row r="113" spans="1:14" x14ac:dyDescent="0.25">
      <c r="A113" s="1" t="s">
        <v>112</v>
      </c>
      <c r="B113" s="10">
        <f>IFERROR(VLOOKUP($A113,'[1]202101-divvy-tripdata'!$AG$2:$AI$641,2,FALSE),0)</f>
        <v>55</v>
      </c>
      <c r="C113" s="10">
        <f>IFERROR(VLOOKUP($A113,'[1]202202-divvy-tripdata'!$AG$2:$AI$583,2,FALSE),0)</f>
        <v>29</v>
      </c>
      <c r="D113" s="15">
        <f>IFERROR(VLOOKUP($A113,'[1]202203-divvy-tripdata'!$AG$2:$AI$674,2,FALSE),0)</f>
        <v>200</v>
      </c>
      <c r="E113" s="15">
        <f>IFERROR(VLOOKUP($A113,'[1]202204-divvy-tripdata'!$AG$2:$AI$682,2,FALSE),0)</f>
        <v>401</v>
      </c>
      <c r="F113" s="10">
        <f>IFERROR(VLOOKUP($A113,'[1]202205-divvy-tripdata'!$AG$2:$AI$689,2,FALSE),0)</f>
        <v>605</v>
      </c>
      <c r="G113" s="15">
        <f>IFERROR(VLOOKUP($A113,'[1]202206-divvy-tripdata'!$AG$2:$AI$690,2,FALSE),0)</f>
        <v>948</v>
      </c>
      <c r="H113" s="15">
        <f>IFERROR(VLOOKUP($A113,'[1]202207-divvy-tripdata'!$AG$2:$AI$718,2,FALSE),0)</f>
        <v>1103</v>
      </c>
      <c r="I113" s="15">
        <f>IFERROR(VLOOKUP($A113,'[1]202208-divvy-tripdata'!$AG$2:$AI$727,2,FALSE),0)</f>
        <v>1161</v>
      </c>
      <c r="J113" s="15">
        <f>IFERROR(VLOOKUP($A113,'[1]202209-divvy-tripdata'!$AG$2:$AI$759,2,FALSE),0)</f>
        <v>877</v>
      </c>
      <c r="K113" s="15">
        <f>IFERROR(VLOOKUP($A113,'[1]202210-divvy-tripdata'!$AG$2:$AI$794,2,FALSE),0)</f>
        <v>577</v>
      </c>
      <c r="L113" s="15">
        <f>IFERROR(VLOOKUP($A113,'[1]202211-divvy-tripdata'!$AG$2:$AI$816,2,FALSE),0)</f>
        <v>217</v>
      </c>
      <c r="M113" s="15">
        <f>IFERROR(VLOOKUP($A113,'[1]202212-divvy-tripdata'!$AG$2:$AI$820,2,FALSE),0)</f>
        <v>121</v>
      </c>
      <c r="N113" s="16">
        <f t="shared" si="3"/>
        <v>6294</v>
      </c>
    </row>
    <row r="114" spans="1:14" x14ac:dyDescent="0.25">
      <c r="A114" s="2" t="s">
        <v>110</v>
      </c>
      <c r="B114" s="9">
        <f>IFERROR(VLOOKUP($A114,'[1]202101-divvy-tripdata'!$AG$2:$AI$641,2,FALSE),0)</f>
        <v>64</v>
      </c>
      <c r="C114" s="9">
        <f>IFERROR(VLOOKUP($A114,'[1]202202-divvy-tripdata'!$AG$2:$AI$583,2,FALSE),0)</f>
        <v>29</v>
      </c>
      <c r="D114" s="14">
        <f>IFERROR(VLOOKUP($A114,'[1]202203-divvy-tripdata'!$AG$2:$AI$674,2,FALSE),0)</f>
        <v>192</v>
      </c>
      <c r="E114" s="14">
        <f>IFERROR(VLOOKUP($A114,'[1]202204-divvy-tripdata'!$AG$2:$AI$682,2,FALSE),0)</f>
        <v>306</v>
      </c>
      <c r="F114" s="9">
        <f>IFERROR(VLOOKUP($A114,'[1]202205-divvy-tripdata'!$AG$2:$AI$689,2,FALSE),0)</f>
        <v>618</v>
      </c>
      <c r="G114" s="14">
        <f>IFERROR(VLOOKUP($A114,'[1]202206-divvy-tripdata'!$AG$2:$AI$690,2,FALSE),0)</f>
        <v>986</v>
      </c>
      <c r="H114" s="14">
        <f>IFERROR(VLOOKUP($A114,'[1]202207-divvy-tripdata'!$AG$2:$AI$718,2,FALSE),0)</f>
        <v>1080</v>
      </c>
      <c r="I114" s="14">
        <f>IFERROR(VLOOKUP($A114,'[1]202208-divvy-tripdata'!$AG$2:$AI$727,2,FALSE),0)</f>
        <v>1108</v>
      </c>
      <c r="J114" s="14">
        <f>IFERROR(VLOOKUP($A114,'[1]202209-divvy-tripdata'!$AG$2:$AI$759,2,FALSE),0)</f>
        <v>899</v>
      </c>
      <c r="K114" s="14">
        <f>IFERROR(VLOOKUP($A114,'[1]202210-divvy-tripdata'!$AG$2:$AI$794,2,FALSE),0)</f>
        <v>635</v>
      </c>
      <c r="L114" s="14">
        <f>IFERROR(VLOOKUP($A114,'[1]202211-divvy-tripdata'!$AG$2:$AI$816,2,FALSE),0)</f>
        <v>251</v>
      </c>
      <c r="M114" s="14">
        <f>IFERROR(VLOOKUP($A114,'[1]202212-divvy-tripdata'!$AG$2:$AI$820,2,FALSE),0)</f>
        <v>125</v>
      </c>
      <c r="N114" s="16">
        <f t="shared" si="3"/>
        <v>6293</v>
      </c>
    </row>
    <row r="115" spans="1:14" x14ac:dyDescent="0.25">
      <c r="A115" s="1" t="s">
        <v>126</v>
      </c>
      <c r="B115" s="10">
        <f>IFERROR(VLOOKUP($A115,'[1]202101-divvy-tripdata'!$AG$2:$AI$641,2,FALSE),0)</f>
        <v>34</v>
      </c>
      <c r="C115" s="10">
        <f>IFERROR(VLOOKUP($A115,'[1]202202-divvy-tripdata'!$AG$2:$AI$583,2,FALSE),0)</f>
        <v>30</v>
      </c>
      <c r="D115" s="15">
        <f>IFERROR(VLOOKUP($A115,'[1]202203-divvy-tripdata'!$AG$2:$AI$674,2,FALSE),0)</f>
        <v>201</v>
      </c>
      <c r="E115" s="15">
        <f>IFERROR(VLOOKUP($A115,'[1]202204-divvy-tripdata'!$AG$2:$AI$682,2,FALSE),0)</f>
        <v>344</v>
      </c>
      <c r="F115" s="10">
        <f>IFERROR(VLOOKUP($A115,'[1]202205-divvy-tripdata'!$AG$2:$AI$689,2,FALSE),0)</f>
        <v>551</v>
      </c>
      <c r="G115" s="15">
        <f>IFERROR(VLOOKUP($A115,'[1]202206-divvy-tripdata'!$AG$2:$AI$690,2,FALSE),0)</f>
        <v>901</v>
      </c>
      <c r="H115" s="15">
        <f>IFERROR(VLOOKUP($A115,'[1]202207-divvy-tripdata'!$AG$2:$AI$718,2,FALSE),0)</f>
        <v>1227</v>
      </c>
      <c r="I115" s="15">
        <f>IFERROR(VLOOKUP($A115,'[1]202208-divvy-tripdata'!$AG$2:$AI$727,2,FALSE),0)</f>
        <v>1077</v>
      </c>
      <c r="J115" s="15">
        <f>IFERROR(VLOOKUP($A115,'[1]202209-divvy-tripdata'!$AG$2:$AI$759,2,FALSE),0)</f>
        <v>969</v>
      </c>
      <c r="K115" s="15">
        <f>IFERROR(VLOOKUP($A115,'[1]202210-divvy-tripdata'!$AG$2:$AI$794,2,FALSE),0)</f>
        <v>620</v>
      </c>
      <c r="L115" s="15">
        <f>IFERROR(VLOOKUP($A115,'[1]202211-divvy-tripdata'!$AG$2:$AI$816,2,FALSE),0)</f>
        <v>199</v>
      </c>
      <c r="M115" s="15">
        <f>IFERROR(VLOOKUP($A115,'[1]202212-divvy-tripdata'!$AG$2:$AI$820,2,FALSE),0)</f>
        <v>131</v>
      </c>
      <c r="N115" s="16">
        <f t="shared" si="3"/>
        <v>6284</v>
      </c>
    </row>
    <row r="116" spans="1:14" x14ac:dyDescent="0.25">
      <c r="A116" s="1" t="s">
        <v>117</v>
      </c>
      <c r="B116" s="10">
        <f>IFERROR(VLOOKUP($A116,'[1]202101-divvy-tripdata'!$AG$2:$AI$641,2,FALSE),0)</f>
        <v>40</v>
      </c>
      <c r="C116" s="10">
        <f>IFERROR(VLOOKUP($A116,'[1]202202-divvy-tripdata'!$AG$2:$AI$583,2,FALSE),0)</f>
        <v>19</v>
      </c>
      <c r="D116" s="15">
        <f>IFERROR(VLOOKUP($A116,'[1]202203-divvy-tripdata'!$AG$2:$AI$674,2,FALSE),0)</f>
        <v>192</v>
      </c>
      <c r="E116" s="15">
        <f>IFERROR(VLOOKUP($A116,'[1]202204-divvy-tripdata'!$AG$2:$AI$682,2,FALSE),0)</f>
        <v>348</v>
      </c>
      <c r="F116" s="10">
        <f>IFERROR(VLOOKUP($A116,'[1]202205-divvy-tripdata'!$AG$2:$AI$689,2,FALSE),0)</f>
        <v>657</v>
      </c>
      <c r="G116" s="15">
        <f>IFERROR(VLOOKUP($A116,'[1]202206-divvy-tripdata'!$AG$2:$AI$690,2,FALSE),0)</f>
        <v>860</v>
      </c>
      <c r="H116" s="15">
        <f>IFERROR(VLOOKUP($A116,'[1]202207-divvy-tripdata'!$AG$2:$AI$718,2,FALSE),0)</f>
        <v>1166</v>
      </c>
      <c r="I116" s="15">
        <f>IFERROR(VLOOKUP($A116,'[1]202208-divvy-tripdata'!$AG$2:$AI$727,2,FALSE),0)</f>
        <v>1033</v>
      </c>
      <c r="J116" s="15">
        <f>IFERROR(VLOOKUP($A116,'[1]202209-divvy-tripdata'!$AG$2:$AI$759,2,FALSE),0)</f>
        <v>965</v>
      </c>
      <c r="K116" s="15">
        <f>IFERROR(VLOOKUP($A116,'[1]202210-divvy-tripdata'!$AG$2:$AI$794,2,FALSE),0)</f>
        <v>625</v>
      </c>
      <c r="L116" s="15">
        <f>IFERROR(VLOOKUP($A116,'[1]202211-divvy-tripdata'!$AG$2:$AI$816,2,FALSE),0)</f>
        <v>223</v>
      </c>
      <c r="M116" s="15">
        <f>IFERROR(VLOOKUP($A116,'[1]202212-divvy-tripdata'!$AG$2:$AI$820,2,FALSE),0)</f>
        <v>144</v>
      </c>
      <c r="N116" s="16">
        <f t="shared" si="3"/>
        <v>6272</v>
      </c>
    </row>
    <row r="117" spans="1:14" x14ac:dyDescent="0.25">
      <c r="A117" s="2" t="s">
        <v>114</v>
      </c>
      <c r="B117" s="9">
        <f>IFERROR(VLOOKUP($A117,'[1]202101-divvy-tripdata'!$AG$2:$AI$641,2,FALSE),0)</f>
        <v>39</v>
      </c>
      <c r="C117" s="9">
        <f>IFERROR(VLOOKUP($A117,'[1]202202-divvy-tripdata'!$AG$2:$AI$583,2,FALSE),0)</f>
        <v>17</v>
      </c>
      <c r="D117" s="14">
        <f>IFERROR(VLOOKUP($A117,'[1]202203-divvy-tripdata'!$AG$2:$AI$674,2,FALSE),0)</f>
        <v>146</v>
      </c>
      <c r="E117" s="14">
        <f>IFERROR(VLOOKUP($A117,'[1]202204-divvy-tripdata'!$AG$2:$AI$682,2,FALSE),0)</f>
        <v>239</v>
      </c>
      <c r="F117" s="9">
        <f>IFERROR(VLOOKUP($A117,'[1]202205-divvy-tripdata'!$AG$2:$AI$689,2,FALSE),0)</f>
        <v>552</v>
      </c>
      <c r="G117" s="14">
        <f>IFERROR(VLOOKUP($A117,'[1]202206-divvy-tripdata'!$AG$2:$AI$690,2,FALSE),0)</f>
        <v>848</v>
      </c>
      <c r="H117" s="14">
        <f>IFERROR(VLOOKUP($A117,'[1]202207-divvy-tripdata'!$AG$2:$AI$718,2,FALSE),0)</f>
        <v>1124</v>
      </c>
      <c r="I117" s="14">
        <f>IFERROR(VLOOKUP($A117,'[1]202208-divvy-tripdata'!$AG$2:$AI$727,2,FALSE),0)</f>
        <v>1017</v>
      </c>
      <c r="J117" s="14">
        <f>IFERROR(VLOOKUP($A117,'[1]202209-divvy-tripdata'!$AG$2:$AI$759,2,FALSE),0)</f>
        <v>1015</v>
      </c>
      <c r="K117" s="14">
        <f>IFERROR(VLOOKUP($A117,'[1]202210-divvy-tripdata'!$AG$2:$AI$794,2,FALSE),0)</f>
        <v>720</v>
      </c>
      <c r="L117" s="14">
        <f>IFERROR(VLOOKUP($A117,'[1]202211-divvy-tripdata'!$AG$2:$AI$816,2,FALSE),0)</f>
        <v>320</v>
      </c>
      <c r="M117" s="14">
        <f>IFERROR(VLOOKUP($A117,'[1]202212-divvy-tripdata'!$AG$2:$AI$820,2,FALSE),0)</f>
        <v>226</v>
      </c>
      <c r="N117" s="16">
        <f t="shared" si="3"/>
        <v>6263</v>
      </c>
    </row>
    <row r="118" spans="1:14" x14ac:dyDescent="0.25">
      <c r="A118" s="2" t="s">
        <v>84</v>
      </c>
      <c r="B118" s="9">
        <f>IFERROR(VLOOKUP($A118,'[1]202101-divvy-tripdata'!$AG$2:$AI$641,2,FALSE),0)</f>
        <v>41</v>
      </c>
      <c r="C118" s="9">
        <f>IFERROR(VLOOKUP($A118,'[1]202202-divvy-tripdata'!$AG$2:$AI$583,2,FALSE),0)</f>
        <v>17</v>
      </c>
      <c r="D118" s="14">
        <f>IFERROR(VLOOKUP($A118,'[1]202203-divvy-tripdata'!$AG$2:$AI$674,2,FALSE),0)</f>
        <v>292</v>
      </c>
      <c r="E118" s="14">
        <f>IFERROR(VLOOKUP($A118,'[1]202204-divvy-tripdata'!$AG$2:$AI$682,2,FALSE),0)</f>
        <v>501</v>
      </c>
      <c r="F118" s="9">
        <f>IFERROR(VLOOKUP($A118,'[1]202205-divvy-tripdata'!$AG$2:$AI$689,2,FALSE),0)</f>
        <v>874</v>
      </c>
      <c r="G118" s="14">
        <f>IFERROR(VLOOKUP($A118,'[1]202206-divvy-tripdata'!$AG$2:$AI$690,2,FALSE),0)</f>
        <v>1261</v>
      </c>
      <c r="H118" s="14">
        <f>IFERROR(VLOOKUP($A118,'[1]202207-divvy-tripdata'!$AG$2:$AI$718,2,FALSE),0)</f>
        <v>1107</v>
      </c>
      <c r="I118" s="14">
        <f>IFERROR(VLOOKUP($A118,'[1]202208-divvy-tripdata'!$AG$2:$AI$727,2,FALSE),0)</f>
        <v>1079</v>
      </c>
      <c r="J118" s="14">
        <f>IFERROR(VLOOKUP($A118,'[1]202209-divvy-tripdata'!$AG$2:$AI$759,2,FALSE),0)</f>
        <v>719</v>
      </c>
      <c r="K118" s="14">
        <f>IFERROR(VLOOKUP($A118,'[1]202210-divvy-tripdata'!$AG$2:$AI$794,2,FALSE),0)</f>
        <v>255</v>
      </c>
      <c r="L118" s="14">
        <f>IFERROR(VLOOKUP($A118,'[1]202211-divvy-tripdata'!$AG$2:$AI$816,2,FALSE),0)</f>
        <v>64</v>
      </c>
      <c r="M118" s="14">
        <f>IFERROR(VLOOKUP($A118,'[1]202212-divvy-tripdata'!$AG$2:$AI$820,2,FALSE),0)</f>
        <v>21</v>
      </c>
      <c r="N118" s="16">
        <f t="shared" si="3"/>
        <v>6231</v>
      </c>
    </row>
    <row r="119" spans="1:14" x14ac:dyDescent="0.25">
      <c r="A119" s="2" t="s">
        <v>135</v>
      </c>
      <c r="B119" s="9">
        <f>IFERROR(VLOOKUP($A119,'[1]202101-divvy-tripdata'!$AG$2:$AI$641,2,FALSE),0)</f>
        <v>0</v>
      </c>
      <c r="C119" s="9">
        <f>IFERROR(VLOOKUP($A119,'[1]202202-divvy-tripdata'!$AG$2:$AI$583,2,FALSE),0)</f>
        <v>0</v>
      </c>
      <c r="D119" s="14">
        <f>IFERROR(VLOOKUP($A119,'[1]202203-divvy-tripdata'!$AG$2:$AI$674,2,FALSE),0)</f>
        <v>0</v>
      </c>
      <c r="E119" s="14">
        <f>IFERROR(VLOOKUP($A119,'[1]202204-divvy-tripdata'!$AG$2:$AI$682,2,FALSE),0)</f>
        <v>0</v>
      </c>
      <c r="F119" s="9">
        <f>IFERROR(VLOOKUP($A119,'[1]202205-divvy-tripdata'!$AG$2:$AI$689,2,FALSE),0)</f>
        <v>0</v>
      </c>
      <c r="G119" s="14">
        <f>IFERROR(VLOOKUP($A119,'[1]202206-divvy-tripdata'!$AG$2:$AI$690,2,FALSE),0)</f>
        <v>0</v>
      </c>
      <c r="H119" s="14">
        <f>IFERROR(VLOOKUP($A119,'[1]202207-divvy-tripdata'!$AG$2:$AI$718,2,FALSE),0)</f>
        <v>775</v>
      </c>
      <c r="I119" s="14">
        <f>IFERROR(VLOOKUP($A119,'[1]202208-divvy-tripdata'!$AG$2:$AI$727,2,FALSE),0)</f>
        <v>2158</v>
      </c>
      <c r="J119" s="14">
        <f>IFERROR(VLOOKUP($A119,'[1]202209-divvy-tripdata'!$AG$2:$AI$759,2,FALSE),0)</f>
        <v>1595</v>
      </c>
      <c r="K119" s="14">
        <f>IFERROR(VLOOKUP($A119,'[1]202210-divvy-tripdata'!$AG$2:$AI$794,2,FALSE),0)</f>
        <v>1266</v>
      </c>
      <c r="L119" s="14">
        <f>IFERROR(VLOOKUP($A119,'[1]202211-divvy-tripdata'!$AG$2:$AI$816,2,FALSE),0)</f>
        <v>279</v>
      </c>
      <c r="M119" s="14">
        <f>IFERROR(VLOOKUP($A119,'[1]202212-divvy-tripdata'!$AG$2:$AI$820,2,FALSE),0)</f>
        <v>75</v>
      </c>
      <c r="N119" s="16">
        <f t="shared" si="3"/>
        <v>6148</v>
      </c>
    </row>
    <row r="120" spans="1:14" x14ac:dyDescent="0.25">
      <c r="A120" s="2" t="s">
        <v>120</v>
      </c>
      <c r="B120" s="9">
        <f>IFERROR(VLOOKUP($A120,'[1]202101-divvy-tripdata'!$AG$2:$AI$641,2,FALSE),0)</f>
        <v>44</v>
      </c>
      <c r="C120" s="9">
        <f>IFERROR(VLOOKUP($A120,'[1]202202-divvy-tripdata'!$AG$2:$AI$583,2,FALSE),0)</f>
        <v>13</v>
      </c>
      <c r="D120" s="14">
        <f>IFERROR(VLOOKUP($A120,'[1]202203-divvy-tripdata'!$AG$2:$AI$674,2,FALSE),0)</f>
        <v>201</v>
      </c>
      <c r="E120" s="14">
        <f>IFERROR(VLOOKUP($A120,'[1]202204-divvy-tripdata'!$AG$2:$AI$682,2,FALSE),0)</f>
        <v>295</v>
      </c>
      <c r="F120" s="9">
        <f>IFERROR(VLOOKUP($A120,'[1]202205-divvy-tripdata'!$AG$2:$AI$689,2,FALSE),0)</f>
        <v>680</v>
      </c>
      <c r="G120" s="14">
        <f>IFERROR(VLOOKUP($A120,'[1]202206-divvy-tripdata'!$AG$2:$AI$690,2,FALSE),0)</f>
        <v>865</v>
      </c>
      <c r="H120" s="14">
        <f>IFERROR(VLOOKUP($A120,'[1]202207-divvy-tripdata'!$AG$2:$AI$718,2,FALSE),0)</f>
        <v>1179</v>
      </c>
      <c r="I120" s="14">
        <f>IFERROR(VLOOKUP($A120,'[1]202208-divvy-tripdata'!$AG$2:$AI$727,2,FALSE),0)</f>
        <v>1047</v>
      </c>
      <c r="J120" s="14">
        <f>IFERROR(VLOOKUP($A120,'[1]202209-divvy-tripdata'!$AG$2:$AI$759,2,FALSE),0)</f>
        <v>788</v>
      </c>
      <c r="K120" s="14">
        <f>IFERROR(VLOOKUP($A120,'[1]202210-divvy-tripdata'!$AG$2:$AI$794,2,FALSE),0)</f>
        <v>627</v>
      </c>
      <c r="L120" s="14">
        <f>IFERROR(VLOOKUP($A120,'[1]202211-divvy-tripdata'!$AG$2:$AI$816,2,FALSE),0)</f>
        <v>230</v>
      </c>
      <c r="M120" s="14">
        <f>IFERROR(VLOOKUP($A120,'[1]202212-divvy-tripdata'!$AG$2:$AI$820,2,FALSE),0)</f>
        <v>175</v>
      </c>
      <c r="N120" s="16">
        <f t="shared" si="3"/>
        <v>6144</v>
      </c>
    </row>
    <row r="121" spans="1:14" x14ac:dyDescent="0.25">
      <c r="A121" s="1" t="s">
        <v>60</v>
      </c>
      <c r="B121" s="10">
        <f>IFERROR(VLOOKUP($A121,'[1]202101-divvy-tripdata'!$AG$2:$AI$641,2,FALSE),0)</f>
        <v>59</v>
      </c>
      <c r="C121" s="10">
        <f>IFERROR(VLOOKUP($A121,'[1]202202-divvy-tripdata'!$AG$2:$AI$583,2,FALSE),0)</f>
        <v>31</v>
      </c>
      <c r="D121" s="15">
        <f>IFERROR(VLOOKUP($A121,'[1]202203-divvy-tripdata'!$AG$2:$AI$674,2,FALSE),0)</f>
        <v>279</v>
      </c>
      <c r="E121" s="15">
        <f>IFERROR(VLOOKUP($A121,'[1]202204-divvy-tripdata'!$AG$2:$AI$682,2,FALSE),0)</f>
        <v>313</v>
      </c>
      <c r="F121" s="10">
        <f>IFERROR(VLOOKUP($A121,'[1]202205-divvy-tripdata'!$AG$2:$AI$689,2,FALSE),0)</f>
        <v>545</v>
      </c>
      <c r="G121" s="15">
        <f>IFERROR(VLOOKUP($A121,'[1]202206-divvy-tripdata'!$AG$2:$AI$690,2,FALSE),0)</f>
        <v>1050</v>
      </c>
      <c r="H121" s="15">
        <f>IFERROR(VLOOKUP($A121,'[1]202207-divvy-tripdata'!$AG$2:$AI$718,2,FALSE),0)</f>
        <v>1008</v>
      </c>
      <c r="I121" s="15">
        <f>IFERROR(VLOOKUP($A121,'[1]202208-divvy-tripdata'!$AG$2:$AI$727,2,FALSE),0)</f>
        <v>880</v>
      </c>
      <c r="J121" s="15">
        <f>IFERROR(VLOOKUP($A121,'[1]202209-divvy-tripdata'!$AG$2:$AI$759,2,FALSE),0)</f>
        <v>745</v>
      </c>
      <c r="K121" s="15">
        <f>IFERROR(VLOOKUP($A121,'[1]202210-divvy-tripdata'!$AG$2:$AI$794,2,FALSE),0)</f>
        <v>621</v>
      </c>
      <c r="L121" s="15">
        <f>IFERROR(VLOOKUP($A121,'[1]202211-divvy-tripdata'!$AG$2:$AI$816,2,FALSE),0)</f>
        <v>279</v>
      </c>
      <c r="M121" s="15">
        <f>IFERROR(VLOOKUP($A121,'[1]202212-divvy-tripdata'!$AG$2:$AI$820,2,FALSE),0)</f>
        <v>224</v>
      </c>
      <c r="N121" s="16">
        <f t="shared" si="3"/>
        <v>6034</v>
      </c>
    </row>
    <row r="122" spans="1:14" x14ac:dyDescent="0.25">
      <c r="A122" s="17" t="s">
        <v>104</v>
      </c>
      <c r="B122" s="18">
        <f>IFERROR(VLOOKUP($A122,'[1]202101-divvy-tripdata'!$AG$2:$AI$641,2,FALSE),0)</f>
        <v>71</v>
      </c>
      <c r="C122" s="18">
        <f>IFERROR(VLOOKUP($A122,'[1]202202-divvy-tripdata'!$AG$2:$AI$583,2,FALSE),0)</f>
        <v>38</v>
      </c>
      <c r="D122" s="19">
        <f>IFERROR(VLOOKUP($A122,'[1]202203-divvy-tripdata'!$AG$2:$AI$674,2,FALSE),0)</f>
        <v>213</v>
      </c>
      <c r="E122" s="19">
        <f>IFERROR(VLOOKUP($A122,'[1]202204-divvy-tripdata'!$AG$2:$AI$682,2,FALSE),0)</f>
        <v>308</v>
      </c>
      <c r="F122" s="18">
        <f>IFERROR(VLOOKUP($A122,'[1]202205-divvy-tripdata'!$AG$2:$AI$689,2,FALSE),0)</f>
        <v>582</v>
      </c>
      <c r="G122" s="19">
        <f>IFERROR(VLOOKUP($A122,'[1]202206-divvy-tripdata'!$AG$2:$AI$690,2,FALSE),0)</f>
        <v>850</v>
      </c>
      <c r="H122" s="19">
        <f>IFERROR(VLOOKUP($A122,'[1]202207-divvy-tripdata'!$AG$2:$AI$718,2,FALSE),0)</f>
        <v>1018</v>
      </c>
      <c r="I122" s="19">
        <f>IFERROR(VLOOKUP($A122,'[1]202208-divvy-tripdata'!$AG$2:$AI$727,2,FALSE),0)</f>
        <v>1103</v>
      </c>
      <c r="J122" s="19">
        <f>IFERROR(VLOOKUP($A122,'[1]202209-divvy-tripdata'!$AG$2:$AI$759,2,FALSE),0)</f>
        <v>913</v>
      </c>
      <c r="K122" s="19">
        <f>IFERROR(VLOOKUP($A122,'[1]202210-divvy-tripdata'!$AG$2:$AI$794,2,FALSE),0)</f>
        <v>521</v>
      </c>
      <c r="L122" s="19">
        <f>IFERROR(VLOOKUP($A122,'[1]202211-divvy-tripdata'!$AG$2:$AI$816,2,FALSE),0)</f>
        <v>233</v>
      </c>
      <c r="M122" s="19">
        <f>IFERROR(VLOOKUP($A122,'[1]202212-divvy-tripdata'!$AG$2:$AI$820,2,FALSE),0)</f>
        <v>176</v>
      </c>
      <c r="N122" s="16">
        <f t="shared" si="3"/>
        <v>6026</v>
      </c>
    </row>
    <row r="123" spans="1:14" x14ac:dyDescent="0.25">
      <c r="A123" s="1" t="s">
        <v>137</v>
      </c>
      <c r="B123" s="10">
        <f>IFERROR(VLOOKUP($A123,'[1]202101-divvy-tripdata'!$AG$2:$AI$641,2,FALSE),0)</f>
        <v>0</v>
      </c>
      <c r="C123" s="10">
        <f>IFERROR(VLOOKUP($A123,'[1]202202-divvy-tripdata'!$AG$2:$AI$583,2,FALSE),0)</f>
        <v>0</v>
      </c>
      <c r="D123" s="15">
        <f>IFERROR(VLOOKUP($A123,'[1]202203-divvy-tripdata'!$AG$2:$AI$674,2,FALSE),0)</f>
        <v>0</v>
      </c>
      <c r="E123" s="15">
        <f>IFERROR(VLOOKUP($A123,'[1]202204-divvy-tripdata'!$AG$2:$AI$682,2,FALSE),0)</f>
        <v>0</v>
      </c>
      <c r="F123" s="10">
        <f>IFERROR(VLOOKUP($A123,'[1]202205-divvy-tripdata'!$AG$2:$AI$689,2,FALSE),0)</f>
        <v>0</v>
      </c>
      <c r="G123" s="15">
        <f>IFERROR(VLOOKUP($A123,'[1]202206-divvy-tripdata'!$AG$2:$AI$690,2,FALSE),0)</f>
        <v>0</v>
      </c>
      <c r="H123" s="15">
        <f>IFERROR(VLOOKUP($A123,'[1]202207-divvy-tripdata'!$AG$2:$AI$718,2,FALSE),0)</f>
        <v>800</v>
      </c>
      <c r="I123" s="15">
        <f>IFERROR(VLOOKUP($A123,'[1]202208-divvy-tripdata'!$AG$2:$AI$727,2,FALSE),0)</f>
        <v>2216</v>
      </c>
      <c r="J123" s="15">
        <f>IFERROR(VLOOKUP($A123,'[1]202209-divvy-tripdata'!$AG$2:$AI$759,2,FALSE),0)</f>
        <v>1802</v>
      </c>
      <c r="K123" s="15">
        <f>IFERROR(VLOOKUP($A123,'[1]202210-divvy-tripdata'!$AG$2:$AI$794,2,FALSE),0)</f>
        <v>822</v>
      </c>
      <c r="L123" s="15">
        <f>IFERROR(VLOOKUP($A123,'[1]202211-divvy-tripdata'!$AG$2:$AI$816,2,FALSE),0)</f>
        <v>244</v>
      </c>
      <c r="M123" s="15">
        <f>IFERROR(VLOOKUP($A123,'[1]202212-divvy-tripdata'!$AG$2:$AI$820,2,FALSE),0)</f>
        <v>134</v>
      </c>
      <c r="N123" s="16">
        <f t="shared" si="3"/>
        <v>6018</v>
      </c>
    </row>
    <row r="124" spans="1:14" x14ac:dyDescent="0.25">
      <c r="A124" s="1" t="s">
        <v>28</v>
      </c>
      <c r="B124" s="10">
        <f>IFERROR(VLOOKUP($A124,'[1]202101-divvy-tripdata'!$AG$2:$AI$641,2,FALSE),0)</f>
        <v>52</v>
      </c>
      <c r="C124" s="10">
        <f>IFERROR(VLOOKUP($A124,'[1]202202-divvy-tripdata'!$AG$2:$AI$583,2,FALSE),0)</f>
        <v>32</v>
      </c>
      <c r="D124" s="15">
        <f>IFERROR(VLOOKUP($A124,'[1]202203-divvy-tripdata'!$AG$2:$AI$674,2,FALSE),0)</f>
        <v>384</v>
      </c>
      <c r="E124" s="15">
        <f>IFERROR(VLOOKUP($A124,'[1]202204-divvy-tripdata'!$AG$2:$AI$682,2,FALSE),0)</f>
        <v>677</v>
      </c>
      <c r="F124" s="10">
        <f>IFERROR(VLOOKUP($A124,'[1]202205-divvy-tripdata'!$AG$2:$AI$689,2,FALSE),0)</f>
        <v>1426</v>
      </c>
      <c r="G124" s="15">
        <f>IFERROR(VLOOKUP($A124,'[1]202206-divvy-tripdata'!$AG$2:$AI$690,2,FALSE),0)</f>
        <v>1943</v>
      </c>
      <c r="H124" s="15">
        <f>IFERROR(VLOOKUP($A124,'[1]202207-divvy-tripdata'!$AG$2:$AI$718,2,FALSE),0)</f>
        <v>1394</v>
      </c>
      <c r="I124" s="15">
        <f>IFERROR(VLOOKUP($A124,'[1]202208-divvy-tripdata'!$AG$2:$AI$727,2,FALSE),0)</f>
        <v>0</v>
      </c>
      <c r="J124" s="15">
        <f>IFERROR(VLOOKUP($A124,'[1]202209-divvy-tripdata'!$AG$2:$AI$759,2,FALSE),0)</f>
        <v>0</v>
      </c>
      <c r="K124" s="15">
        <f>IFERROR(VLOOKUP($A124,'[1]202210-divvy-tripdata'!$AG$2:$AI$794,2,FALSE),0)</f>
        <v>0</v>
      </c>
      <c r="L124" s="15">
        <f>IFERROR(VLOOKUP($A124,'[1]202211-divvy-tripdata'!$AG$2:$AI$816,2,FALSE),0)</f>
        <v>0</v>
      </c>
      <c r="M124" s="15">
        <f>IFERROR(VLOOKUP($A124,'[1]202212-divvy-tripdata'!$AG$2:$AI$820,2,FALSE),0)</f>
        <v>0</v>
      </c>
      <c r="N124" s="16">
        <f t="shared" si="3"/>
        <v>5908</v>
      </c>
    </row>
    <row r="125" spans="1:14" x14ac:dyDescent="0.25">
      <c r="A125" s="1" t="s">
        <v>102</v>
      </c>
      <c r="B125" s="10">
        <f>IFERROR(VLOOKUP($A125,'[1]202101-divvy-tripdata'!$AG$2:$AI$641,2,FALSE),0)</f>
        <v>36</v>
      </c>
      <c r="C125" s="10">
        <f>IFERROR(VLOOKUP($A125,'[1]202202-divvy-tripdata'!$AG$2:$AI$583,2,FALSE),0)</f>
        <v>14</v>
      </c>
      <c r="D125" s="15">
        <f>IFERROR(VLOOKUP($A125,'[1]202203-divvy-tripdata'!$AG$2:$AI$674,2,FALSE),0)</f>
        <v>202</v>
      </c>
      <c r="E125" s="15">
        <f>IFERROR(VLOOKUP($A125,'[1]202204-divvy-tripdata'!$AG$2:$AI$682,2,FALSE),0)</f>
        <v>312</v>
      </c>
      <c r="F125" s="10">
        <f>IFERROR(VLOOKUP($A125,'[1]202205-divvy-tripdata'!$AG$2:$AI$689,2,FALSE),0)</f>
        <v>603</v>
      </c>
      <c r="G125" s="15">
        <f>IFERROR(VLOOKUP($A125,'[1]202206-divvy-tripdata'!$AG$2:$AI$690,2,FALSE),0)</f>
        <v>876</v>
      </c>
      <c r="H125" s="15">
        <f>IFERROR(VLOOKUP($A125,'[1]202207-divvy-tripdata'!$AG$2:$AI$718,2,FALSE),0)</f>
        <v>1002</v>
      </c>
      <c r="I125" s="15">
        <f>IFERROR(VLOOKUP($A125,'[1]202208-divvy-tripdata'!$AG$2:$AI$727,2,FALSE),0)</f>
        <v>977</v>
      </c>
      <c r="J125" s="15">
        <f>IFERROR(VLOOKUP($A125,'[1]202209-divvy-tripdata'!$AG$2:$AI$759,2,FALSE),0)</f>
        <v>936</v>
      </c>
      <c r="K125" s="15">
        <f>IFERROR(VLOOKUP($A125,'[1]202210-divvy-tripdata'!$AG$2:$AI$794,2,FALSE),0)</f>
        <v>570</v>
      </c>
      <c r="L125" s="15">
        <f>IFERROR(VLOOKUP($A125,'[1]202211-divvy-tripdata'!$AG$2:$AI$816,2,FALSE),0)</f>
        <v>203</v>
      </c>
      <c r="M125" s="15">
        <f>IFERROR(VLOOKUP($A125,'[1]202212-divvy-tripdata'!$AG$2:$AI$820,2,FALSE),0)</f>
        <v>105</v>
      </c>
      <c r="N125" s="16">
        <f t="shared" si="3"/>
        <v>5836</v>
      </c>
    </row>
    <row r="126" spans="1:14" x14ac:dyDescent="0.25">
      <c r="A126" s="1" t="s">
        <v>106</v>
      </c>
      <c r="B126" s="10">
        <f>IFERROR(VLOOKUP($A126,'[1]202101-divvy-tripdata'!$AG$2:$AI$641,2,FALSE),0)</f>
        <v>42</v>
      </c>
      <c r="C126" s="10">
        <f>IFERROR(VLOOKUP($A126,'[1]202202-divvy-tripdata'!$AG$2:$AI$583,2,FALSE),0)</f>
        <v>31</v>
      </c>
      <c r="D126" s="15">
        <f>IFERROR(VLOOKUP($A126,'[1]202203-divvy-tripdata'!$AG$2:$AI$674,2,FALSE),0)</f>
        <v>180</v>
      </c>
      <c r="E126" s="15">
        <f>IFERROR(VLOOKUP($A126,'[1]202204-divvy-tripdata'!$AG$2:$AI$682,2,FALSE),0)</f>
        <v>279</v>
      </c>
      <c r="F126" s="10">
        <f>IFERROR(VLOOKUP($A126,'[1]202205-divvy-tripdata'!$AG$2:$AI$689,2,FALSE),0)</f>
        <v>547</v>
      </c>
      <c r="G126" s="15">
        <f>IFERROR(VLOOKUP($A126,'[1]202206-divvy-tripdata'!$AG$2:$AI$690,2,FALSE),0)</f>
        <v>896</v>
      </c>
      <c r="H126" s="15">
        <f>IFERROR(VLOOKUP($A126,'[1]202207-divvy-tripdata'!$AG$2:$AI$718,2,FALSE),0)</f>
        <v>1024</v>
      </c>
      <c r="I126" s="15">
        <f>IFERROR(VLOOKUP($A126,'[1]202208-divvy-tripdata'!$AG$2:$AI$727,2,FALSE),0)</f>
        <v>893</v>
      </c>
      <c r="J126" s="15">
        <f>IFERROR(VLOOKUP($A126,'[1]202209-divvy-tripdata'!$AG$2:$AI$759,2,FALSE),0)</f>
        <v>837</v>
      </c>
      <c r="K126" s="15">
        <f>IFERROR(VLOOKUP($A126,'[1]202210-divvy-tripdata'!$AG$2:$AI$794,2,FALSE),0)</f>
        <v>613</v>
      </c>
      <c r="L126" s="15">
        <f>IFERROR(VLOOKUP($A126,'[1]202211-divvy-tripdata'!$AG$2:$AI$816,2,FALSE),0)</f>
        <v>292</v>
      </c>
      <c r="M126" s="15">
        <f>IFERROR(VLOOKUP($A126,'[1]202212-divvy-tripdata'!$AG$2:$AI$820,2,FALSE),0)</f>
        <v>178</v>
      </c>
      <c r="N126" s="16">
        <f t="shared" si="3"/>
        <v>5812</v>
      </c>
    </row>
    <row r="127" spans="1:14" x14ac:dyDescent="0.25">
      <c r="A127" s="2" t="s">
        <v>111</v>
      </c>
      <c r="B127" s="9">
        <f>IFERROR(VLOOKUP($A127,'[1]202101-divvy-tripdata'!$AG$2:$AI$641,2,FALSE),0)</f>
        <v>43</v>
      </c>
      <c r="C127" s="9">
        <f>IFERROR(VLOOKUP($A127,'[1]202202-divvy-tripdata'!$AG$2:$AI$583,2,FALSE),0)</f>
        <v>22</v>
      </c>
      <c r="D127" s="14">
        <f>IFERROR(VLOOKUP($A127,'[1]202203-divvy-tripdata'!$AG$2:$AI$674,2,FALSE),0)</f>
        <v>173</v>
      </c>
      <c r="E127" s="14">
        <f>IFERROR(VLOOKUP($A127,'[1]202204-divvy-tripdata'!$AG$2:$AI$682,2,FALSE),0)</f>
        <v>330</v>
      </c>
      <c r="F127" s="9">
        <f>IFERROR(VLOOKUP($A127,'[1]202205-divvy-tripdata'!$AG$2:$AI$689,2,FALSE),0)</f>
        <v>583</v>
      </c>
      <c r="G127" s="14">
        <f>IFERROR(VLOOKUP($A127,'[1]202206-divvy-tripdata'!$AG$2:$AI$690,2,FALSE),0)</f>
        <v>876</v>
      </c>
      <c r="H127" s="14">
        <f>IFERROR(VLOOKUP($A127,'[1]202207-divvy-tripdata'!$AG$2:$AI$718,2,FALSE),0)</f>
        <v>1086</v>
      </c>
      <c r="I127" s="14">
        <f>IFERROR(VLOOKUP($A127,'[1]202208-divvy-tripdata'!$AG$2:$AI$727,2,FALSE),0)</f>
        <v>1003</v>
      </c>
      <c r="J127" s="14">
        <f>IFERROR(VLOOKUP($A127,'[1]202209-divvy-tripdata'!$AG$2:$AI$759,2,FALSE),0)</f>
        <v>816</v>
      </c>
      <c r="K127" s="14">
        <f>IFERROR(VLOOKUP($A127,'[1]202210-divvy-tripdata'!$AG$2:$AI$794,2,FALSE),0)</f>
        <v>584</v>
      </c>
      <c r="L127" s="14">
        <f>IFERROR(VLOOKUP($A127,'[1]202211-divvy-tripdata'!$AG$2:$AI$816,2,FALSE),0)</f>
        <v>167</v>
      </c>
      <c r="M127" s="14">
        <f>IFERROR(VLOOKUP($A127,'[1]202212-divvy-tripdata'!$AG$2:$AI$820,2,FALSE),0)</f>
        <v>100</v>
      </c>
      <c r="N127" s="16">
        <f t="shared" si="3"/>
        <v>5783</v>
      </c>
    </row>
    <row r="128" spans="1:14" x14ac:dyDescent="0.25">
      <c r="A128" s="1" t="s">
        <v>109</v>
      </c>
      <c r="B128" s="10">
        <f>IFERROR(VLOOKUP($A128,'[1]202101-divvy-tripdata'!$AG$2:$AI$641,2,FALSE),0)</f>
        <v>69</v>
      </c>
      <c r="C128" s="10">
        <f>IFERROR(VLOOKUP($A128,'[1]202202-divvy-tripdata'!$AG$2:$AI$583,2,FALSE),0)</f>
        <v>34</v>
      </c>
      <c r="D128" s="15">
        <f>IFERROR(VLOOKUP($A128,'[1]202203-divvy-tripdata'!$AG$2:$AI$674,2,FALSE),0)</f>
        <v>200</v>
      </c>
      <c r="E128" s="15">
        <f>IFERROR(VLOOKUP($A128,'[1]202204-divvy-tripdata'!$AG$2:$AI$682,2,FALSE),0)</f>
        <v>300</v>
      </c>
      <c r="F128" s="10">
        <f>IFERROR(VLOOKUP($A128,'[1]202205-divvy-tripdata'!$AG$2:$AI$689,2,FALSE),0)</f>
        <v>547</v>
      </c>
      <c r="G128" s="15">
        <f>IFERROR(VLOOKUP($A128,'[1]202206-divvy-tripdata'!$AG$2:$AI$690,2,FALSE),0)</f>
        <v>824</v>
      </c>
      <c r="H128" s="15">
        <f>IFERROR(VLOOKUP($A128,'[1]202207-divvy-tripdata'!$AG$2:$AI$718,2,FALSE),0)</f>
        <v>1060</v>
      </c>
      <c r="I128" s="15">
        <f>IFERROR(VLOOKUP($A128,'[1]202208-divvy-tripdata'!$AG$2:$AI$727,2,FALSE),0)</f>
        <v>1002</v>
      </c>
      <c r="J128" s="15">
        <f>IFERROR(VLOOKUP($A128,'[1]202209-divvy-tripdata'!$AG$2:$AI$759,2,FALSE),0)</f>
        <v>784</v>
      </c>
      <c r="K128" s="15">
        <f>IFERROR(VLOOKUP($A128,'[1]202210-divvy-tripdata'!$AG$2:$AI$794,2,FALSE),0)</f>
        <v>606</v>
      </c>
      <c r="L128" s="15">
        <f>IFERROR(VLOOKUP($A128,'[1]202211-divvy-tripdata'!$AG$2:$AI$816,2,FALSE),0)</f>
        <v>167</v>
      </c>
      <c r="M128" s="15">
        <f>IFERROR(VLOOKUP($A128,'[1]202212-divvy-tripdata'!$AG$2:$AI$820,2,FALSE),0)</f>
        <v>156</v>
      </c>
      <c r="N128" s="16">
        <f t="shared" si="3"/>
        <v>5749</v>
      </c>
    </row>
    <row r="129" spans="1:14" x14ac:dyDescent="0.25">
      <c r="A129" s="7" t="s">
        <v>138</v>
      </c>
      <c r="B129" s="15">
        <f>IFERROR(VLOOKUP($A129,'[1]202101-divvy-tripdata'!$AG$2:$AI$641,2,FALSE),0)</f>
        <v>20</v>
      </c>
      <c r="C129" s="15">
        <f>IFERROR(VLOOKUP($A129,'[1]202202-divvy-tripdata'!$AG$2:$AI$583,2,FALSE),0)</f>
        <v>12</v>
      </c>
      <c r="D129" s="15">
        <f>IFERROR(VLOOKUP($A129,'[1]202203-divvy-tripdata'!$AG$2:$AI$674,2,FALSE),0)</f>
        <v>158</v>
      </c>
      <c r="E129" s="15">
        <f>IFERROR(VLOOKUP($A129,'[1]202204-divvy-tripdata'!$AG$2:$AI$682,2,FALSE),0)</f>
        <v>313</v>
      </c>
      <c r="F129" s="15">
        <f>IFERROR(VLOOKUP($A129,'[1]202205-divvy-tripdata'!$AG$2:$AI$689,2,FALSE),0)</f>
        <v>537</v>
      </c>
      <c r="G129" s="15">
        <f>IFERROR(VLOOKUP($A129,'[1]202206-divvy-tripdata'!$AG$2:$AI$690,2,FALSE),0)</f>
        <v>821</v>
      </c>
      <c r="H129" s="15">
        <f>IFERROR(VLOOKUP($A129,'[1]202207-divvy-tripdata'!$AG$2:$AI$718,2,FALSE),0)</f>
        <v>954</v>
      </c>
      <c r="I129" s="15">
        <f>IFERROR(VLOOKUP($A129,'[1]202208-divvy-tripdata'!$AG$2:$AI$727,2,FALSE),0)</f>
        <v>996</v>
      </c>
      <c r="J129" s="15">
        <f>IFERROR(VLOOKUP($A129,'[1]202209-divvy-tripdata'!$AG$2:$AI$759,2,FALSE),0)</f>
        <v>1029</v>
      </c>
      <c r="K129" s="15">
        <f>IFERROR(VLOOKUP($A129,'[1]202210-divvy-tripdata'!$AG$2:$AI$794,2,FALSE),0)</f>
        <v>571</v>
      </c>
      <c r="L129" s="15">
        <f>IFERROR(VLOOKUP($A129,'[1]202211-divvy-tripdata'!$AG$2:$AI$816,2,FALSE),0)</f>
        <v>198</v>
      </c>
      <c r="M129" s="15">
        <f>IFERROR(VLOOKUP($A129,'[1]202212-divvy-tripdata'!$AG$2:$AI$820,2,FALSE),0)</f>
        <v>125</v>
      </c>
      <c r="N129" s="16">
        <f t="shared" si="3"/>
        <v>5734</v>
      </c>
    </row>
    <row r="130" spans="1:14" x14ac:dyDescent="0.25">
      <c r="A130" s="1" t="s">
        <v>19</v>
      </c>
      <c r="B130" s="10">
        <f>IFERROR(VLOOKUP($A130,'[1]202101-divvy-tripdata'!$AG$2:$AI$641,2,FALSE),0)</f>
        <v>65</v>
      </c>
      <c r="C130" s="10">
        <f>IFERROR(VLOOKUP($A130,'[1]202202-divvy-tripdata'!$AG$2:$AI$583,2,FALSE),0)</f>
        <v>31</v>
      </c>
      <c r="D130" s="15">
        <f>IFERROR(VLOOKUP($A130,'[1]202203-divvy-tripdata'!$AG$2:$AI$674,2,FALSE),0)</f>
        <v>445</v>
      </c>
      <c r="E130" s="15">
        <f>IFERROR(VLOOKUP($A130,'[1]202204-divvy-tripdata'!$AG$2:$AI$682,2,FALSE),0)</f>
        <v>661</v>
      </c>
      <c r="F130" s="10">
        <f>IFERROR(VLOOKUP($A130,'[1]202205-divvy-tripdata'!$AG$2:$AI$689,2,FALSE),0)</f>
        <v>1233</v>
      </c>
      <c r="G130" s="15">
        <f>IFERROR(VLOOKUP($A130,'[1]202206-divvy-tripdata'!$AG$2:$AI$690,2,FALSE),0)</f>
        <v>1894</v>
      </c>
      <c r="H130" s="15">
        <f>IFERROR(VLOOKUP($A130,'[1]202207-divvy-tripdata'!$AG$2:$AI$718,2,FALSE),0)</f>
        <v>1364</v>
      </c>
      <c r="I130" s="15">
        <f>IFERROR(VLOOKUP($A130,'[1]202208-divvy-tripdata'!$AG$2:$AI$727,2,FALSE),0)</f>
        <v>0</v>
      </c>
      <c r="J130" s="15">
        <f>IFERROR(VLOOKUP($A130,'[1]202209-divvy-tripdata'!$AG$2:$AI$759,2,FALSE),0)</f>
        <v>0</v>
      </c>
      <c r="K130" s="15">
        <f>IFERROR(VLOOKUP($A130,'[1]202210-divvy-tripdata'!$AG$2:$AI$794,2,FALSE),0)</f>
        <v>0</v>
      </c>
      <c r="L130" s="15">
        <f>IFERROR(VLOOKUP($A130,'[1]202211-divvy-tripdata'!$AG$2:$AI$816,2,FALSE),0)</f>
        <v>0</v>
      </c>
      <c r="M130" s="15">
        <f>IFERROR(VLOOKUP($A130,'[1]202212-divvy-tripdata'!$AG$2:$AI$820,2,FALSE),0)</f>
        <v>0</v>
      </c>
      <c r="N130" s="16">
        <f t="shared" ref="N130:N140" si="4">SUM(B130:M130)</f>
        <v>5693</v>
      </c>
    </row>
    <row r="131" spans="1:14" x14ac:dyDescent="0.25">
      <c r="A131" s="1" t="s">
        <v>107</v>
      </c>
      <c r="B131" s="10">
        <f>IFERROR(VLOOKUP($A131,'[1]202101-divvy-tripdata'!$AG$2:$AI$641,2,FALSE),0)</f>
        <v>9</v>
      </c>
      <c r="C131" s="10">
        <f>IFERROR(VLOOKUP($A131,'[1]202202-divvy-tripdata'!$AG$2:$AI$583,2,FALSE),0)</f>
        <v>15</v>
      </c>
      <c r="D131" s="15">
        <f>IFERROR(VLOOKUP($A131,'[1]202203-divvy-tripdata'!$AG$2:$AI$674,2,FALSE),0)</f>
        <v>182</v>
      </c>
      <c r="E131" s="15">
        <f>IFERROR(VLOOKUP($A131,'[1]202204-divvy-tripdata'!$AG$2:$AI$682,2,FALSE),0)</f>
        <v>262</v>
      </c>
      <c r="F131" s="10">
        <f>IFERROR(VLOOKUP($A131,'[1]202205-divvy-tripdata'!$AG$2:$AI$689,2,FALSE),0)</f>
        <v>665</v>
      </c>
      <c r="G131" s="15">
        <f>IFERROR(VLOOKUP($A131,'[1]202206-divvy-tripdata'!$AG$2:$AI$690,2,FALSE),0)</f>
        <v>761</v>
      </c>
      <c r="H131" s="15">
        <f>IFERROR(VLOOKUP($A131,'[1]202207-divvy-tripdata'!$AG$2:$AI$718,2,FALSE),0)</f>
        <v>1034</v>
      </c>
      <c r="I131" s="15">
        <f>IFERROR(VLOOKUP($A131,'[1]202208-divvy-tripdata'!$AG$2:$AI$727,2,FALSE),0)</f>
        <v>1006</v>
      </c>
      <c r="J131" s="15">
        <f>IFERROR(VLOOKUP($A131,'[1]202209-divvy-tripdata'!$AG$2:$AI$759,2,FALSE),0)</f>
        <v>789</v>
      </c>
      <c r="K131" s="15">
        <f>IFERROR(VLOOKUP($A131,'[1]202210-divvy-tripdata'!$AG$2:$AI$794,2,FALSE),0)</f>
        <v>585</v>
      </c>
      <c r="L131" s="15">
        <f>IFERROR(VLOOKUP($A131,'[1]202211-divvy-tripdata'!$AG$2:$AI$816,2,FALSE),0)</f>
        <v>196</v>
      </c>
      <c r="M131" s="15">
        <f>IFERROR(VLOOKUP($A131,'[1]202212-divvy-tripdata'!$AG$2:$AI$820,2,FALSE),0)</f>
        <v>110</v>
      </c>
      <c r="N131" s="16">
        <f t="shared" si="4"/>
        <v>5614</v>
      </c>
    </row>
    <row r="132" spans="1:14" x14ac:dyDescent="0.25">
      <c r="A132" s="1" t="s">
        <v>105</v>
      </c>
      <c r="B132" s="10">
        <f>IFERROR(VLOOKUP($A132,'[1]202101-divvy-tripdata'!$AG$2:$AI$641,2,FALSE),0)</f>
        <v>57</v>
      </c>
      <c r="C132" s="10">
        <f>IFERROR(VLOOKUP($A132,'[1]202202-divvy-tripdata'!$AG$2:$AI$583,2,FALSE),0)</f>
        <v>32</v>
      </c>
      <c r="D132" s="15">
        <f>IFERROR(VLOOKUP($A132,'[1]202203-divvy-tripdata'!$AG$2:$AI$674,2,FALSE),0)</f>
        <v>199</v>
      </c>
      <c r="E132" s="15">
        <f>IFERROR(VLOOKUP($A132,'[1]202204-divvy-tripdata'!$AG$2:$AI$682,2,FALSE),0)</f>
        <v>212</v>
      </c>
      <c r="F132" s="10">
        <f>IFERROR(VLOOKUP($A132,'[1]202205-divvy-tripdata'!$AG$2:$AI$689,2,FALSE),0)</f>
        <v>495</v>
      </c>
      <c r="G132" s="15">
        <f>IFERROR(VLOOKUP($A132,'[1]202206-divvy-tripdata'!$AG$2:$AI$690,2,FALSE),0)</f>
        <v>786</v>
      </c>
      <c r="H132" s="15">
        <f>IFERROR(VLOOKUP($A132,'[1]202207-divvy-tripdata'!$AG$2:$AI$718,2,FALSE),0)</f>
        <v>1023</v>
      </c>
      <c r="I132" s="15">
        <f>IFERROR(VLOOKUP($A132,'[1]202208-divvy-tripdata'!$AG$2:$AI$727,2,FALSE),0)</f>
        <v>885</v>
      </c>
      <c r="J132" s="15">
        <f>IFERROR(VLOOKUP($A132,'[1]202209-divvy-tripdata'!$AG$2:$AI$759,2,FALSE),0)</f>
        <v>694</v>
      </c>
      <c r="K132" s="15">
        <f>IFERROR(VLOOKUP($A132,'[1]202210-divvy-tripdata'!$AG$2:$AI$794,2,FALSE),0)</f>
        <v>651</v>
      </c>
      <c r="L132" s="15">
        <f>IFERROR(VLOOKUP($A132,'[1]202211-divvy-tripdata'!$AG$2:$AI$816,2,FALSE),0)</f>
        <v>320</v>
      </c>
      <c r="M132" s="15">
        <f>IFERROR(VLOOKUP($A132,'[1]202212-divvy-tripdata'!$AG$2:$AI$820,2,FALSE),0)</f>
        <v>196</v>
      </c>
      <c r="N132" s="16">
        <f t="shared" si="4"/>
        <v>5550</v>
      </c>
    </row>
    <row r="133" spans="1:14" x14ac:dyDescent="0.25">
      <c r="A133" s="1" t="s">
        <v>136</v>
      </c>
      <c r="B133" s="10">
        <f>IFERROR(VLOOKUP($A133,'[1]202101-divvy-tripdata'!$AG$2:$AI$641,2,FALSE),0)</f>
        <v>0</v>
      </c>
      <c r="C133" s="10">
        <f>IFERROR(VLOOKUP($A133,'[1]202202-divvy-tripdata'!$AG$2:$AI$583,2,FALSE),0)</f>
        <v>0</v>
      </c>
      <c r="D133" s="15">
        <f>IFERROR(VLOOKUP($A133,'[1]202203-divvy-tripdata'!$AG$2:$AI$674,2,FALSE),0)</f>
        <v>0</v>
      </c>
      <c r="E133" s="15">
        <f>IFERROR(VLOOKUP($A133,'[1]202204-divvy-tripdata'!$AG$2:$AI$682,2,FALSE),0)</f>
        <v>0</v>
      </c>
      <c r="F133" s="10">
        <f>IFERROR(VLOOKUP($A133,'[1]202205-divvy-tripdata'!$AG$2:$AI$689,2,FALSE),0)</f>
        <v>0</v>
      </c>
      <c r="G133" s="15">
        <f>IFERROR(VLOOKUP($A133,'[1]202206-divvy-tripdata'!$AG$2:$AI$690,2,FALSE),0)</f>
        <v>0</v>
      </c>
      <c r="H133" s="15">
        <f>IFERROR(VLOOKUP($A133,'[1]202207-divvy-tripdata'!$AG$2:$AI$718,2,FALSE),0)</f>
        <v>815</v>
      </c>
      <c r="I133" s="15">
        <f>IFERROR(VLOOKUP($A133,'[1]202208-divvy-tripdata'!$AG$2:$AI$727,2,FALSE),0)</f>
        <v>2168</v>
      </c>
      <c r="J133" s="15">
        <f>IFERROR(VLOOKUP($A133,'[1]202209-divvy-tripdata'!$AG$2:$AI$759,2,FALSE),0)</f>
        <v>1530</v>
      </c>
      <c r="K133" s="15">
        <f>IFERROR(VLOOKUP($A133,'[1]202210-divvy-tripdata'!$AG$2:$AI$794,2,FALSE),0)</f>
        <v>724</v>
      </c>
      <c r="L133" s="15">
        <f>IFERROR(VLOOKUP($A133,'[1]202211-divvy-tripdata'!$AG$2:$AI$816,2,FALSE),0)</f>
        <v>197</v>
      </c>
      <c r="M133" s="15">
        <f>IFERROR(VLOOKUP($A133,'[1]202212-divvy-tripdata'!$AG$2:$AI$820,2,FALSE),0)</f>
        <v>114</v>
      </c>
      <c r="N133" s="16">
        <f t="shared" si="4"/>
        <v>5548</v>
      </c>
    </row>
    <row r="134" spans="1:14" x14ac:dyDescent="0.25">
      <c r="A134" s="1" t="s">
        <v>108</v>
      </c>
      <c r="B134" s="10">
        <f>IFERROR(VLOOKUP($A134,'[1]202101-divvy-tripdata'!$AG$2:$AI$641,2,FALSE),0)</f>
        <v>52</v>
      </c>
      <c r="C134" s="10">
        <f>IFERROR(VLOOKUP($A134,'[1]202202-divvy-tripdata'!$AG$2:$AI$583,2,FALSE),0)</f>
        <v>43</v>
      </c>
      <c r="D134" s="15">
        <f>IFERROR(VLOOKUP($A134,'[1]202203-divvy-tripdata'!$AG$2:$AI$674,2,FALSE),0)</f>
        <v>304</v>
      </c>
      <c r="E134" s="15">
        <f>IFERROR(VLOOKUP($A134,'[1]202204-divvy-tripdata'!$AG$2:$AI$682,2,FALSE),0)</f>
        <v>377</v>
      </c>
      <c r="F134" s="10">
        <f>IFERROR(VLOOKUP($A134,'[1]202205-divvy-tripdata'!$AG$2:$AI$689,2,FALSE),0)</f>
        <v>698</v>
      </c>
      <c r="G134" s="15">
        <f>IFERROR(VLOOKUP($A134,'[1]202206-divvy-tripdata'!$AG$2:$AI$690,2,FALSE),0)</f>
        <v>809</v>
      </c>
      <c r="H134" s="15">
        <f>IFERROR(VLOOKUP($A134,'[1]202207-divvy-tripdata'!$AG$2:$AI$718,2,FALSE),0)</f>
        <v>1042</v>
      </c>
      <c r="I134" s="15">
        <f>IFERROR(VLOOKUP($A134,'[1]202208-divvy-tripdata'!$AG$2:$AI$727,2,FALSE),0)</f>
        <v>764</v>
      </c>
      <c r="J134" s="15">
        <f>IFERROR(VLOOKUP($A134,'[1]202209-divvy-tripdata'!$AG$2:$AI$759,2,FALSE),0)</f>
        <v>641</v>
      </c>
      <c r="K134" s="15">
        <f>IFERROR(VLOOKUP($A134,'[1]202210-divvy-tripdata'!$AG$2:$AI$794,2,FALSE),0)</f>
        <v>557</v>
      </c>
      <c r="L134" s="15">
        <f>IFERROR(VLOOKUP($A134,'[1]202211-divvy-tripdata'!$AG$2:$AI$816,2,FALSE),0)</f>
        <v>162</v>
      </c>
      <c r="M134" s="15">
        <f>IFERROR(VLOOKUP($A134,'[1]202212-divvy-tripdata'!$AG$2:$AI$820,2,FALSE),0)</f>
        <v>89</v>
      </c>
      <c r="N134" s="16">
        <f t="shared" si="4"/>
        <v>5538</v>
      </c>
    </row>
    <row r="135" spans="1:14" x14ac:dyDescent="0.25">
      <c r="A135" s="1" t="s">
        <v>134</v>
      </c>
      <c r="B135" s="10">
        <f>IFERROR(VLOOKUP($A135,'[1]202101-divvy-tripdata'!$AG$2:$AI$641,2,FALSE),0)</f>
        <v>0</v>
      </c>
      <c r="C135" s="10">
        <f>IFERROR(VLOOKUP($A135,'[1]202202-divvy-tripdata'!$AG$2:$AI$583,2,FALSE),0)</f>
        <v>0</v>
      </c>
      <c r="D135" s="15">
        <f>IFERROR(VLOOKUP($A135,'[1]202203-divvy-tripdata'!$AG$2:$AI$674,2,FALSE),0)</f>
        <v>0</v>
      </c>
      <c r="E135" s="15">
        <f>IFERROR(VLOOKUP($A135,'[1]202204-divvy-tripdata'!$AG$2:$AI$682,2,FALSE),0)</f>
        <v>0</v>
      </c>
      <c r="F135" s="10">
        <f>IFERROR(VLOOKUP($A135,'[1]202205-divvy-tripdata'!$AG$2:$AI$689,2,FALSE),0)</f>
        <v>0</v>
      </c>
      <c r="G135" s="15">
        <f>IFERROR(VLOOKUP($A135,'[1]202206-divvy-tripdata'!$AG$2:$AI$690,2,FALSE),0)</f>
        <v>0</v>
      </c>
      <c r="H135" s="15">
        <f>IFERROR(VLOOKUP($A135,'[1]202207-divvy-tripdata'!$AG$2:$AI$718,2,FALSE),0)</f>
        <v>732</v>
      </c>
      <c r="I135" s="15">
        <f>IFERROR(VLOOKUP($A135,'[1]202208-divvy-tripdata'!$AG$2:$AI$727,2,FALSE),0)</f>
        <v>2005</v>
      </c>
      <c r="J135" s="15">
        <f>IFERROR(VLOOKUP($A135,'[1]202209-divvy-tripdata'!$AG$2:$AI$759,2,FALSE),0)</f>
        <v>1505</v>
      </c>
      <c r="K135" s="15">
        <f>IFERROR(VLOOKUP($A135,'[1]202210-divvy-tripdata'!$AG$2:$AI$794,2,FALSE),0)</f>
        <v>745</v>
      </c>
      <c r="L135" s="15">
        <f>IFERROR(VLOOKUP($A135,'[1]202211-divvy-tripdata'!$AG$2:$AI$816,2,FALSE),0)</f>
        <v>250</v>
      </c>
      <c r="M135" s="15">
        <f>IFERROR(VLOOKUP($A135,'[1]202212-divvy-tripdata'!$AG$2:$AI$820,2,FALSE),0)</f>
        <v>118</v>
      </c>
      <c r="N135" s="16">
        <f t="shared" si="4"/>
        <v>5355</v>
      </c>
    </row>
    <row r="136" spans="1:14" x14ac:dyDescent="0.25">
      <c r="A136" s="1" t="s">
        <v>133</v>
      </c>
      <c r="B136" s="10">
        <f>IFERROR(VLOOKUP($A136,'[1]202101-divvy-tripdata'!$AG$2:$AI$641,2,FALSE),0)</f>
        <v>35</v>
      </c>
      <c r="C136" s="10">
        <f>IFERROR(VLOOKUP($A136,'[1]202202-divvy-tripdata'!$AG$2:$AI$583,2,FALSE),0)</f>
        <v>20</v>
      </c>
      <c r="D136" s="15">
        <f>IFERROR(VLOOKUP($A136,'[1]202203-divvy-tripdata'!$AG$2:$AI$674,2,FALSE),0)</f>
        <v>200</v>
      </c>
      <c r="E136" s="15">
        <f>IFERROR(VLOOKUP($A136,'[1]202204-divvy-tripdata'!$AG$2:$AI$682,2,FALSE),0)</f>
        <v>237</v>
      </c>
      <c r="F136" s="10">
        <f>IFERROR(VLOOKUP($A136,'[1]202205-divvy-tripdata'!$AG$2:$AI$689,2,FALSE),0)</f>
        <v>468</v>
      </c>
      <c r="G136" s="15">
        <f>IFERROR(VLOOKUP($A136,'[1]202206-divvy-tripdata'!$AG$2:$AI$690,2,FALSE),0)</f>
        <v>742</v>
      </c>
      <c r="H136" s="15">
        <f>IFERROR(VLOOKUP($A136,'[1]202207-divvy-tripdata'!$AG$2:$AI$718,2,FALSE),0)</f>
        <v>854</v>
      </c>
      <c r="I136" s="15">
        <f>IFERROR(VLOOKUP($A136,'[1]202208-divvy-tripdata'!$AG$2:$AI$727,2,FALSE),0)</f>
        <v>1014</v>
      </c>
      <c r="J136" s="15">
        <f>IFERROR(VLOOKUP($A136,'[1]202209-divvy-tripdata'!$AG$2:$AI$759,2,FALSE),0)</f>
        <v>902</v>
      </c>
      <c r="K136" s="15">
        <f>IFERROR(VLOOKUP($A136,'[1]202210-divvy-tripdata'!$AG$2:$AI$794,2,FALSE),0)</f>
        <v>531</v>
      </c>
      <c r="L136" s="15">
        <f>IFERROR(VLOOKUP($A136,'[1]202211-divvy-tripdata'!$AG$2:$AI$816,2,FALSE),0)</f>
        <v>207</v>
      </c>
      <c r="M136" s="15">
        <f>IFERROR(VLOOKUP($A136,'[1]202212-divvy-tripdata'!$AG$2:$AI$820,2,FALSE),0)</f>
        <v>138</v>
      </c>
      <c r="N136" s="16">
        <f t="shared" si="4"/>
        <v>5348</v>
      </c>
    </row>
    <row r="137" spans="1:14" x14ac:dyDescent="0.25">
      <c r="A137" s="1" t="s">
        <v>113</v>
      </c>
      <c r="B137" s="10">
        <f>IFERROR(VLOOKUP($A137,'[1]202101-divvy-tripdata'!$AG$2:$AI$641,2,FALSE),0)</f>
        <v>14</v>
      </c>
      <c r="C137" s="10">
        <f>IFERROR(VLOOKUP($A137,'[1]202202-divvy-tripdata'!$AG$2:$AI$583,2,FALSE),0)</f>
        <v>12</v>
      </c>
      <c r="D137" s="15">
        <f>IFERROR(VLOOKUP($A137,'[1]202203-divvy-tripdata'!$AG$2:$AI$674,2,FALSE),0)</f>
        <v>199</v>
      </c>
      <c r="E137" s="15">
        <f>IFERROR(VLOOKUP($A137,'[1]202204-divvy-tripdata'!$AG$2:$AI$682,2,FALSE),0)</f>
        <v>290</v>
      </c>
      <c r="F137" s="10">
        <f>IFERROR(VLOOKUP($A137,'[1]202205-divvy-tripdata'!$AG$2:$AI$689,2,FALSE),0)</f>
        <v>581</v>
      </c>
      <c r="G137" s="15">
        <f>IFERROR(VLOOKUP($A137,'[1]202206-divvy-tripdata'!$AG$2:$AI$690,2,FALSE),0)</f>
        <v>806</v>
      </c>
      <c r="H137" s="15">
        <f>IFERROR(VLOOKUP($A137,'[1]202207-divvy-tripdata'!$AG$2:$AI$718,2,FALSE),0)</f>
        <v>1111</v>
      </c>
      <c r="I137" s="15">
        <f>IFERROR(VLOOKUP($A137,'[1]202208-divvy-tripdata'!$AG$2:$AI$727,2,FALSE),0)</f>
        <v>825</v>
      </c>
      <c r="J137" s="15">
        <f>IFERROR(VLOOKUP($A137,'[1]202209-divvy-tripdata'!$AG$2:$AI$759,2,FALSE),0)</f>
        <v>809</v>
      </c>
      <c r="K137" s="15">
        <f>IFERROR(VLOOKUP($A137,'[1]202210-divvy-tripdata'!$AG$2:$AI$794,2,FALSE),0)</f>
        <v>473</v>
      </c>
      <c r="L137" s="15">
        <f>IFERROR(VLOOKUP($A137,'[1]202211-divvy-tripdata'!$AG$2:$AI$816,2,FALSE),0)</f>
        <v>142</v>
      </c>
      <c r="M137" s="15">
        <f>IFERROR(VLOOKUP($A137,'[1]202212-divvy-tripdata'!$AG$2:$AI$820,2,FALSE),0)</f>
        <v>82</v>
      </c>
      <c r="N137" s="16">
        <f t="shared" si="4"/>
        <v>5344</v>
      </c>
    </row>
    <row r="138" spans="1:14" x14ac:dyDescent="0.25">
      <c r="A138" s="2" t="s">
        <v>132</v>
      </c>
      <c r="B138" s="9">
        <f>IFERROR(VLOOKUP($A138,'[1]202101-divvy-tripdata'!$AG$2:$AI$641,2,FALSE),0)</f>
        <v>36</v>
      </c>
      <c r="C138" s="9">
        <f>IFERROR(VLOOKUP($A138,'[1]202202-divvy-tripdata'!$AG$2:$AI$583,2,FALSE),0)</f>
        <v>17</v>
      </c>
      <c r="D138" s="14">
        <f>IFERROR(VLOOKUP($A138,'[1]202203-divvy-tripdata'!$AG$2:$AI$674,2,FALSE),0)</f>
        <v>132</v>
      </c>
      <c r="E138" s="14">
        <f>IFERROR(VLOOKUP($A138,'[1]202204-divvy-tripdata'!$AG$2:$AI$682,2,FALSE),0)</f>
        <v>225</v>
      </c>
      <c r="F138" s="9">
        <f>IFERROR(VLOOKUP($A138,'[1]202205-divvy-tripdata'!$AG$2:$AI$689,2,FALSE),0)</f>
        <v>453</v>
      </c>
      <c r="G138" s="14">
        <f>IFERROR(VLOOKUP($A138,'[1]202206-divvy-tripdata'!$AG$2:$AI$690,2,FALSE),0)</f>
        <v>781</v>
      </c>
      <c r="H138" s="14">
        <f>IFERROR(VLOOKUP($A138,'[1]202207-divvy-tripdata'!$AG$2:$AI$718,2,FALSE),0)</f>
        <v>950</v>
      </c>
      <c r="I138" s="14">
        <f>IFERROR(VLOOKUP($A138,'[1]202208-divvy-tripdata'!$AG$2:$AI$727,2,FALSE),0)</f>
        <v>1008</v>
      </c>
      <c r="J138" s="14">
        <f>IFERROR(VLOOKUP($A138,'[1]202209-divvy-tripdata'!$AG$2:$AI$759,2,FALSE),0)</f>
        <v>748</v>
      </c>
      <c r="K138" s="14">
        <f>IFERROR(VLOOKUP($A138,'[1]202210-divvy-tripdata'!$AG$2:$AI$794,2,FALSE),0)</f>
        <v>573</v>
      </c>
      <c r="L138" s="14">
        <f>IFERROR(VLOOKUP($A138,'[1]202211-divvy-tripdata'!$AG$2:$AI$816,2,FALSE),0)</f>
        <v>195</v>
      </c>
      <c r="M138" s="14">
        <f>IFERROR(VLOOKUP($A138,'[1]202212-divvy-tripdata'!$AG$2:$AI$820,2,FALSE),0)</f>
        <v>127</v>
      </c>
      <c r="N138" s="16">
        <f t="shared" si="4"/>
        <v>5245</v>
      </c>
    </row>
    <row r="139" spans="1:14" x14ac:dyDescent="0.25">
      <c r="A139" s="1" t="s">
        <v>14</v>
      </c>
      <c r="B139" s="10">
        <f>IFERROR(VLOOKUP($A139,'[1]202101-divvy-tripdata'!$AG$2:$AI$641,2,FALSE),0)</f>
        <v>56</v>
      </c>
      <c r="C139" s="10">
        <f>IFERROR(VLOOKUP($A139,'[1]202202-divvy-tripdata'!$AG$2:$AI$583,2,FALSE),0)</f>
        <v>35</v>
      </c>
      <c r="D139" s="15">
        <f>IFERROR(VLOOKUP($A139,'[1]202203-divvy-tripdata'!$AG$2:$AI$674,2,FALSE),0)</f>
        <v>370</v>
      </c>
      <c r="E139" s="15">
        <f>IFERROR(VLOOKUP($A139,'[1]202204-divvy-tripdata'!$AG$2:$AI$682,2,FALSE),0)</f>
        <v>610</v>
      </c>
      <c r="F139" s="10">
        <f>IFERROR(VLOOKUP($A139,'[1]202205-divvy-tripdata'!$AG$2:$AI$689,2,FALSE),0)</f>
        <v>1190</v>
      </c>
      <c r="G139" s="15">
        <f>IFERROR(VLOOKUP($A139,'[1]202206-divvy-tripdata'!$AG$2:$AI$690,2,FALSE),0)</f>
        <v>1698</v>
      </c>
      <c r="H139" s="15">
        <f>IFERROR(VLOOKUP($A139,'[1]202207-divvy-tripdata'!$AG$2:$AI$718,2,FALSE),0)</f>
        <v>1243</v>
      </c>
      <c r="I139" s="15">
        <f>IFERROR(VLOOKUP($A139,'[1]202208-divvy-tripdata'!$AG$2:$AI$727,2,FALSE),0)</f>
        <v>0</v>
      </c>
      <c r="J139" s="15">
        <f>IFERROR(VLOOKUP($A139,'[1]202209-divvy-tripdata'!$AG$2:$AI$759,2,FALSE),0)</f>
        <v>0</v>
      </c>
      <c r="K139" s="15">
        <f>IFERROR(VLOOKUP($A139,'[1]202210-divvy-tripdata'!$AG$2:$AI$794,2,FALSE),0)</f>
        <v>0</v>
      </c>
      <c r="L139" s="15">
        <f>IFERROR(VLOOKUP($A139,'[1]202211-divvy-tripdata'!$AG$2:$AI$816,2,FALSE),0)</f>
        <v>0</v>
      </c>
      <c r="M139" s="15">
        <f>IFERROR(VLOOKUP($A139,'[1]202212-divvy-tripdata'!$AG$2:$AI$820,2,FALSE),0)</f>
        <v>0</v>
      </c>
      <c r="N139" s="16">
        <f t="shared" si="4"/>
        <v>5202</v>
      </c>
    </row>
    <row r="140" spans="1:14" x14ac:dyDescent="0.25">
      <c r="A140" s="1" t="s">
        <v>103</v>
      </c>
      <c r="B140" s="11">
        <f>IFERROR(VLOOKUP($A140,'[1]202101-divvy-tripdata'!$AG$2:$AI$641,2,FALSE),0)</f>
        <v>27</v>
      </c>
      <c r="C140" s="11">
        <f>IFERROR(VLOOKUP($A140,'[1]202202-divvy-tripdata'!$AG$2:$AI$583,2,FALSE),0)</f>
        <v>17</v>
      </c>
      <c r="D140" s="12">
        <f>IFERROR(VLOOKUP($A140,'[1]202203-divvy-tripdata'!$AG$2:$AI$674,2,FALSE),0)</f>
        <v>149</v>
      </c>
      <c r="E140" s="12">
        <f>IFERROR(VLOOKUP($A140,'[1]202204-divvy-tripdata'!$AG$2:$AI$682,2,FALSE),0)</f>
        <v>249</v>
      </c>
      <c r="F140" s="11">
        <f>IFERROR(VLOOKUP($A140,'[1]202205-divvy-tripdata'!$AG$2:$AI$689,2,FALSE),0)</f>
        <v>425</v>
      </c>
      <c r="G140" s="12">
        <f>IFERROR(VLOOKUP($A140,'[1]202206-divvy-tripdata'!$AG$2:$AI$690,2,FALSE),0)</f>
        <v>662</v>
      </c>
      <c r="H140" s="12">
        <f>IFERROR(VLOOKUP($A140,'[1]202207-divvy-tripdata'!$AG$2:$AI$718,2,FALSE),0)</f>
        <v>1009</v>
      </c>
      <c r="I140" s="12">
        <f>IFERROR(VLOOKUP($A140,'[1]202208-divvy-tripdata'!$AG$2:$AI$727,2,FALSE),0)</f>
        <v>848</v>
      </c>
      <c r="J140" s="12">
        <f>IFERROR(VLOOKUP($A140,'[1]202209-divvy-tripdata'!$AG$2:$AI$759,2,FALSE),0)</f>
        <v>781</v>
      </c>
      <c r="K140" s="12">
        <f>IFERROR(VLOOKUP($A140,'[1]202210-divvy-tripdata'!$AG$2:$AI$794,2,FALSE),0)</f>
        <v>486</v>
      </c>
      <c r="L140" s="12">
        <f>IFERROR(VLOOKUP($A140,'[1]202211-divvy-tripdata'!$AG$2:$AI$816,2,FALSE),0)</f>
        <v>214</v>
      </c>
      <c r="M140" s="12">
        <f>IFERROR(VLOOKUP($A140,'[1]202212-divvy-tripdata'!$AG$2:$AI$820,2,FALSE),0)</f>
        <v>124</v>
      </c>
      <c r="N140" s="16">
        <f t="shared" si="4"/>
        <v>4991</v>
      </c>
    </row>
  </sheetData>
  <phoneticPr fontId="5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8D9A-466D-4646-B4B1-3F92A8E403D3}">
  <dimension ref="A1:R318"/>
  <sheetViews>
    <sheetView tabSelected="1" topLeftCell="A300" zoomScale="75" zoomScaleNormal="75" workbookViewId="0">
      <selection activeCell="D321" sqref="D321"/>
    </sheetView>
  </sheetViews>
  <sheetFormatPr defaultRowHeight="15" x14ac:dyDescent="0.25"/>
  <cols>
    <col min="1" max="9" width="12.7109375" customWidth="1"/>
    <col min="10" max="12" width="15.7109375" customWidth="1"/>
    <col min="13" max="13" width="16.7109375" customWidth="1"/>
    <col min="14" max="18" width="15.7109375" customWidth="1"/>
    <col min="19" max="33" width="12.7109375" customWidth="1"/>
  </cols>
  <sheetData>
    <row r="1" spans="1:17" ht="31.5" x14ac:dyDescent="0.5">
      <c r="M1" s="24" t="s">
        <v>140</v>
      </c>
      <c r="N1" s="25"/>
    </row>
    <row r="2" spans="1:17" x14ac:dyDescent="0.25">
      <c r="A2" s="6"/>
      <c r="B2" s="5"/>
      <c r="C2" s="5"/>
      <c r="D2" s="5"/>
      <c r="E2" s="5"/>
      <c r="F2" s="5"/>
      <c r="G2" s="5"/>
      <c r="H2" s="5"/>
      <c r="J2" s="20" t="s">
        <v>153</v>
      </c>
      <c r="K2" s="21" t="s">
        <v>154</v>
      </c>
      <c r="L2" s="21" t="s">
        <v>155</v>
      </c>
      <c r="M2" s="21" t="s">
        <v>156</v>
      </c>
      <c r="N2" s="21" t="s">
        <v>157</v>
      </c>
      <c r="O2" s="21" t="s">
        <v>158</v>
      </c>
      <c r="P2" s="21" t="s">
        <v>159</v>
      </c>
      <c r="Q2" s="21" t="s">
        <v>160</v>
      </c>
    </row>
    <row r="3" spans="1:17" x14ac:dyDescent="0.25">
      <c r="A3" s="4"/>
      <c r="J3" s="4" t="s">
        <v>161</v>
      </c>
      <c r="K3" s="22">
        <f ca="1">SUMIFS(ride_length,member_casual,"casual",day_of_week,"2")</f>
        <v>29.721203703738865</v>
      </c>
      <c r="L3" s="22">
        <f ca="1">SUMIFS(ride_length,member_casual,"casual",day_of_week,"3")</f>
        <v>29.208043981612718</v>
      </c>
      <c r="M3" s="22">
        <f ca="1">SUMIFS(ride_length,member_casual,"casual",day_of_week,"4")</f>
        <v>37.309386574117525</v>
      </c>
      <c r="N3" s="22">
        <f ca="1">SUMIFS(ride_length,member_casual,"casual",day_of_week,"5")</f>
        <v>35.306620370312885</v>
      </c>
      <c r="O3" s="22">
        <f ca="1">SUMIFS(ride_length,member_casual,"casual",day_of_week,"6")</f>
        <v>45.231203703639039</v>
      </c>
      <c r="P3" s="22">
        <f ca="1">SUMIFS(ride_length,member_casual,"casual",day_of_week,"7")</f>
        <v>88.260347221861593</v>
      </c>
      <c r="Q3" s="22">
        <f ca="1">SUMIFS(ride_length,member_casual,"casual",day_of_week,"1")</f>
        <v>58.107442129701667</v>
      </c>
    </row>
    <row r="4" spans="1:17" x14ac:dyDescent="0.25">
      <c r="A4" s="4"/>
      <c r="J4" s="4" t="s">
        <v>162</v>
      </c>
      <c r="K4" s="22">
        <f ca="1">SUMIFS(ride_length,member_casual,"member",day_of_week,"2")</f>
        <v>102.21969907399762</v>
      </c>
      <c r="L4" s="22">
        <f ca="1">SUMIFS(ride_length,member_casual,"member",day_of_week,"3")</f>
        <v>88.355625000265718</v>
      </c>
      <c r="M4" s="22">
        <f ca="1">SUMIFS(ride_length,member_casual,"member",day_of_week,"4")</f>
        <v>104.69738425897958</v>
      </c>
      <c r="N4" s="22">
        <f ca="1">SUMIFS(ride_length,member_casual,"member",day_of_week,"5")</f>
        <v>101.83743055517698</v>
      </c>
      <c r="O4" s="22">
        <f ca="1">SUMIFS(ride_length,member_casual,"member",day_of_week,"6")</f>
        <v>108.22246527782409</v>
      </c>
      <c r="P4" s="22">
        <f ca="1">SUMIFS(ride_length,member_casual,"member",day_of_week,"7")</f>
        <v>115.99887731533818</v>
      </c>
      <c r="Q4" s="22">
        <f ca="1">SUMIFS(ride_length,member_casual,"member",day_of_week,"1")</f>
        <v>82.310196759535756</v>
      </c>
    </row>
    <row r="5" spans="1:17" x14ac:dyDescent="0.25">
      <c r="A5" s="3"/>
      <c r="B5" s="3"/>
      <c r="C5" s="3"/>
      <c r="D5" s="3"/>
      <c r="E5" s="3"/>
      <c r="F5" s="3"/>
      <c r="G5" s="3"/>
      <c r="H5" s="3"/>
      <c r="J5" s="3" t="s">
        <v>163</v>
      </c>
      <c r="K5" s="23">
        <f ca="1">K3+K4</f>
        <v>131.94090277773648</v>
      </c>
      <c r="L5" s="23">
        <f t="shared" ref="L5:Q5" ca="1" si="0">L3+L4</f>
        <v>117.56366898187844</v>
      </c>
      <c r="M5" s="23">
        <f t="shared" ca="1" si="0"/>
        <v>142.00677083309711</v>
      </c>
      <c r="N5" s="23">
        <f t="shared" ca="1" si="0"/>
        <v>137.14405092548986</v>
      </c>
      <c r="O5" s="23">
        <f t="shared" ca="1" si="0"/>
        <v>153.45366898146312</v>
      </c>
      <c r="P5" s="23">
        <f t="shared" ca="1" si="0"/>
        <v>204.25922453719977</v>
      </c>
      <c r="Q5" s="23">
        <f t="shared" ca="1" si="0"/>
        <v>140.41763888923742</v>
      </c>
    </row>
    <row r="20" spans="10:17" ht="31.5" x14ac:dyDescent="0.5">
      <c r="M20" s="24" t="s">
        <v>141</v>
      </c>
      <c r="N20" s="24"/>
    </row>
    <row r="21" spans="10:17" x14ac:dyDescent="0.25">
      <c r="J21" s="20" t="s">
        <v>153</v>
      </c>
      <c r="K21" s="21" t="s">
        <v>154</v>
      </c>
      <c r="L21" s="21" t="s">
        <v>155</v>
      </c>
      <c r="M21" s="21" t="s">
        <v>156</v>
      </c>
      <c r="N21" s="21" t="s">
        <v>157</v>
      </c>
      <c r="O21" s="21" t="s">
        <v>158</v>
      </c>
      <c r="P21" s="21" t="s">
        <v>159</v>
      </c>
      <c r="Q21" s="21" t="s">
        <v>160</v>
      </c>
    </row>
    <row r="22" spans="10:17" x14ac:dyDescent="0.25">
      <c r="J22" s="4" t="s">
        <v>161</v>
      </c>
      <c r="K22" s="22">
        <f ca="1">SUMIFS(ride_length,member_casual,"casual",day_of_week,"2")</f>
        <v>15.012210648186738</v>
      </c>
      <c r="L22" s="22">
        <f ca="1">SUMIFS(ride_length,member_casual,"casual",day_of_week,"3")</f>
        <v>34.500995370399323</v>
      </c>
      <c r="M22" s="22">
        <f ca="1">SUMIFS(ride_length,member_casual,"casual",day_of_week,"4")</f>
        <v>26.543136574153323</v>
      </c>
      <c r="N22" s="22">
        <f ca="1">SUMIFS(ride_length,member_casual,"casual",day_of_week,"5")</f>
        <v>15.184733796348155</v>
      </c>
      <c r="O22" s="22">
        <f ca="1">SUMIFS(ride_length,member_casual,"casual",day_of_week,"6")</f>
        <v>65.629027777707961</v>
      </c>
      <c r="P22" s="22">
        <f ca="1">SUMIFS(ride_length,member_casual,"casual",day_of_week,"7")</f>
        <v>148.16650463008409</v>
      </c>
      <c r="Q22" s="22">
        <f ca="1">SUMIFS(ride_length,member_casual,"casual",day_of_week,"1")</f>
        <v>42.32462962968566</v>
      </c>
    </row>
    <row r="23" spans="10:17" x14ac:dyDescent="0.25">
      <c r="J23" s="4" t="s">
        <v>162</v>
      </c>
      <c r="K23" s="22">
        <f ca="1">SUMIFS(ride_length,member_casual,"member",day_of_week,"2")</f>
        <v>54.798599536945403</v>
      </c>
      <c r="L23" s="22">
        <f ca="1">SUMIFS(ride_length,member_casual,"member",day_of_week,"3")</f>
        <v>69.210104166071687</v>
      </c>
      <c r="M23" s="22">
        <f ca="1">SUMIFS(ride_length,member_casual,"member",day_of_week,"4")</f>
        <v>80.06237268539553</v>
      </c>
      <c r="N23" s="22">
        <f ca="1">SUMIFS(ride_length,member_casual,"member",day_of_week,"5")</f>
        <v>65.174444444266555</v>
      </c>
      <c r="O23" s="22">
        <f ca="1">SUMIFS(ride_length,member_casual,"member",day_of_week,"6")</f>
        <v>78.587812499950815</v>
      </c>
      <c r="P23" s="22">
        <f ca="1">SUMIFS(ride_length,member_casual,"member",day_of_week,"7")</f>
        <v>87.400023148395121</v>
      </c>
      <c r="Q23" s="22">
        <f ca="1">SUMIFS(ride_length,member_casual,"member",day_of_week,"1")</f>
        <v>59.009803240776819</v>
      </c>
    </row>
    <row r="24" spans="10:17" x14ac:dyDescent="0.25">
      <c r="J24" s="3" t="s">
        <v>164</v>
      </c>
      <c r="K24" s="23">
        <f ca="1">K22+K23</f>
        <v>69.810810185132141</v>
      </c>
      <c r="L24" s="23">
        <f t="shared" ref="L24:Q24" ca="1" si="1">L22+L23</f>
        <v>103.71109953647101</v>
      </c>
      <c r="M24" s="23">
        <f t="shared" ca="1" si="1"/>
        <v>106.60550925954885</v>
      </c>
      <c r="N24" s="23">
        <f t="shared" ca="1" si="1"/>
        <v>80.35917824061471</v>
      </c>
      <c r="O24" s="23">
        <f t="shared" ca="1" si="1"/>
        <v>144.21684027765878</v>
      </c>
      <c r="P24" s="23">
        <f t="shared" ca="1" si="1"/>
        <v>235.56652777847921</v>
      </c>
      <c r="Q24" s="23">
        <f t="shared" ca="1" si="1"/>
        <v>101.33443287046248</v>
      </c>
    </row>
    <row r="39" spans="10:17" ht="31.5" x14ac:dyDescent="0.5">
      <c r="M39" s="24" t="s">
        <v>142</v>
      </c>
      <c r="N39" s="24"/>
    </row>
    <row r="40" spans="10:17" x14ac:dyDescent="0.25">
      <c r="J40" s="20" t="s">
        <v>153</v>
      </c>
      <c r="K40" s="21" t="s">
        <v>154</v>
      </c>
      <c r="L40" s="21" t="s">
        <v>155</v>
      </c>
      <c r="M40" s="21" t="s">
        <v>156</v>
      </c>
      <c r="N40" s="21" t="s">
        <v>157</v>
      </c>
      <c r="O40" s="21" t="s">
        <v>158</v>
      </c>
      <c r="P40" s="21" t="s">
        <v>159</v>
      </c>
      <c r="Q40" s="21" t="s">
        <v>160</v>
      </c>
    </row>
    <row r="41" spans="10:17" x14ac:dyDescent="0.25">
      <c r="J41" s="4" t="s">
        <v>161</v>
      </c>
      <c r="K41" s="22">
        <f ca="1">SUMIFS(ride_length,member_casual,"casual",day_of_week,"2")</f>
        <v>367.50962962936319</v>
      </c>
      <c r="L41" s="22">
        <f ca="1">SUMIFS(ride_length,member_casual,"casual",day_of_week,"3")</f>
        <v>261.66821759206505</v>
      </c>
      <c r="M41" s="22">
        <f ca="1">SUMIFS(ride_length,member_casual,"casual",day_of_week,"4")</f>
        <v>177.2773726854648</v>
      </c>
      <c r="N41" s="22">
        <f ca="1">SUMIFS(ride_length,member_casual,"casual",day_of_week,"5")</f>
        <v>115.61664351861691</v>
      </c>
      <c r="O41" s="22">
        <f ca="1">SUMIFS(ride_length,member_casual,"casual",day_of_week,"6")</f>
        <v>157.67965277762414</v>
      </c>
      <c r="P41" s="22">
        <f ca="1">SUMIFS(ride_length,member_casual,"casual",day_of_week,"7")</f>
        <v>648.88438657368533</v>
      </c>
      <c r="Q41" s="22">
        <f ca="1">SUMIFS(ride_length,member_casual,"casual",day_of_week,"1")</f>
        <v>498.16458333272749</v>
      </c>
    </row>
    <row r="42" spans="10:17" x14ac:dyDescent="0.25">
      <c r="J42" s="4" t="s">
        <v>162</v>
      </c>
      <c r="K42" s="22">
        <f ca="1">SUMIFS(ride_length,member_casual,"member",day_of_week,"2")</f>
        <v>224.04128472265438</v>
      </c>
      <c r="L42" s="22">
        <f ca="1">SUMIFS(ride_length,member_casual,"member",day_of_week,"3")</f>
        <v>220.34240740806854</v>
      </c>
      <c r="M42" s="22">
        <f ca="1">SUMIFS(ride_length,member_casual,"member",day_of_week,"4")</f>
        <v>204.47613425985037</v>
      </c>
      <c r="N42" s="22">
        <f ca="1">SUMIFS(ride_length,member_casual,"member",day_of_week,"5")</f>
        <v>133.87328703692765</v>
      </c>
      <c r="O42" s="22">
        <f ca="1">SUMIFS(ride_length,member_casual,"member",day_of_week,"6")</f>
        <v>158.31725694437046</v>
      </c>
      <c r="P42" s="22">
        <f ca="1">SUMIFS(ride_length,member_casual,"member",day_of_week,"7")</f>
        <v>255.33194444464607</v>
      </c>
      <c r="Q42" s="22">
        <f ca="1">SUMIFS(ride_length,member_casual,"member",day_of_week,"1")</f>
        <v>205.10495370362332</v>
      </c>
    </row>
    <row r="43" spans="10:17" x14ac:dyDescent="0.25">
      <c r="J43" s="3" t="s">
        <v>164</v>
      </c>
      <c r="K43" s="23">
        <f ca="1">K41+K42</f>
        <v>591.55091435201757</v>
      </c>
      <c r="L43" s="23">
        <f t="shared" ref="L43:Q43" ca="1" si="2">L41+L42</f>
        <v>482.01062500013359</v>
      </c>
      <c r="M43" s="23">
        <f t="shared" ca="1" si="2"/>
        <v>381.75350694531517</v>
      </c>
      <c r="N43" s="23">
        <f t="shared" ca="1" si="2"/>
        <v>249.48993055554456</v>
      </c>
      <c r="O43" s="23">
        <f t="shared" ca="1" si="2"/>
        <v>315.9969097219946</v>
      </c>
      <c r="P43" s="23">
        <f t="shared" ca="1" si="2"/>
        <v>904.2163310183314</v>
      </c>
      <c r="Q43" s="23">
        <f t="shared" ca="1" si="2"/>
        <v>703.26953703635081</v>
      </c>
    </row>
    <row r="58" spans="10:17" ht="31.5" x14ac:dyDescent="0.5">
      <c r="M58" s="24" t="s">
        <v>143</v>
      </c>
      <c r="N58" s="24"/>
    </row>
    <row r="59" spans="10:17" x14ac:dyDescent="0.25">
      <c r="J59" s="20" t="s">
        <v>153</v>
      </c>
      <c r="K59" s="21" t="s">
        <v>154</v>
      </c>
      <c r="L59" s="21" t="s">
        <v>155</v>
      </c>
      <c r="M59" s="21" t="s">
        <v>156</v>
      </c>
      <c r="N59" s="21" t="s">
        <v>157</v>
      </c>
      <c r="O59" s="21" t="s">
        <v>158</v>
      </c>
      <c r="P59" s="21" t="s">
        <v>159</v>
      </c>
      <c r="Q59" s="21" t="s">
        <v>160</v>
      </c>
    </row>
    <row r="60" spans="10:17" x14ac:dyDescent="0.25">
      <c r="J60" s="4" t="s">
        <v>161</v>
      </c>
      <c r="K60" s="22">
        <f ca="1">SUMIFS(ride_length,member_casual,"casual",day_of_week,"2")</f>
        <v>414.28107638861547</v>
      </c>
      <c r="L60" s="22">
        <f ca="1">SUMIFS(ride_length,member_casual,"casual",day_of_week,"3")</f>
        <v>559.38502314793732</v>
      </c>
      <c r="M60" s="22">
        <f ca="1">SUMIFS(ride_length,member_casual,"casual",day_of_week,"4")</f>
        <v>317.73811342610134</v>
      </c>
      <c r="N60" s="22">
        <f ca="1">SUMIFS(ride_length,member_casual,"casual",day_of_week,"5")</f>
        <v>214.3345370371535</v>
      </c>
      <c r="O60" s="22">
        <f ca="1">SUMIFS(ride_length,member_casual,"casual",day_of_week,"6")</f>
        <v>655.40509259227838</v>
      </c>
      <c r="P60" s="22">
        <f ca="1">SUMIFS(ride_length,member_casual,"casual",day_of_week,"7")</f>
        <v>706.16084490777575</v>
      </c>
      <c r="Q60" s="22">
        <f ca="1">SUMIFS(ride_length,member_casual,"casual",day_of_week,"1")</f>
        <v>739.62478009240294</v>
      </c>
    </row>
    <row r="61" spans="10:17" x14ac:dyDescent="0.25">
      <c r="J61" s="4" t="s">
        <v>162</v>
      </c>
      <c r="K61" s="22">
        <f ca="1">SUMIFS(ride_length,member_casual,"member",day_of_week,"2")</f>
        <v>278.06333333280782</v>
      </c>
      <c r="L61" s="22">
        <f ca="1">SUMIFS(ride_length,member_casual,"member",day_of_week,"3")</f>
        <v>320.29641203665233</v>
      </c>
      <c r="M61" s="22">
        <f ca="1">SUMIFS(ride_length,member_casual,"member",day_of_week,"4")</f>
        <v>236.55392361102713</v>
      </c>
      <c r="N61" s="22">
        <f ca="1">SUMIFS(ride_length,member_casual,"member",day_of_week,"5")</f>
        <v>258.50982638884307</v>
      </c>
      <c r="O61" s="22">
        <f ca="1">SUMIFS(ride_length,member_casual,"member",day_of_week,"6")</f>
        <v>354.713877315422</v>
      </c>
      <c r="P61" s="22">
        <f ca="1">SUMIFS(ride_length,member_casual,"member",day_of_week,"7")</f>
        <v>305.73709490759211</v>
      </c>
      <c r="Q61" s="22">
        <f ca="1">SUMIFS(ride_length,member_casual,"member",day_of_week,"1")</f>
        <v>292.65905092565663</v>
      </c>
    </row>
    <row r="62" spans="10:17" x14ac:dyDescent="0.25">
      <c r="J62" s="3" t="s">
        <v>164</v>
      </c>
      <c r="K62" s="23">
        <f ca="1">K60+K61</f>
        <v>692.34440972142329</v>
      </c>
      <c r="L62" s="23">
        <f t="shared" ref="L62:Q62" ca="1" si="3">L60+L61</f>
        <v>879.68143518458965</v>
      </c>
      <c r="M62" s="23">
        <f t="shared" ca="1" si="3"/>
        <v>554.29203703712847</v>
      </c>
      <c r="N62" s="23">
        <f t="shared" ca="1" si="3"/>
        <v>472.84436342599656</v>
      </c>
      <c r="O62" s="23">
        <f t="shared" ca="1" si="3"/>
        <v>1010.1189699077004</v>
      </c>
      <c r="P62" s="23">
        <f t="shared" ca="1" si="3"/>
        <v>1011.8979398153679</v>
      </c>
      <c r="Q62" s="23">
        <f t="shared" ca="1" si="3"/>
        <v>1032.2838310180596</v>
      </c>
    </row>
    <row r="77" spans="10:17" ht="31.5" x14ac:dyDescent="0.5">
      <c r="M77" s="24" t="s">
        <v>144</v>
      </c>
      <c r="N77" s="24"/>
    </row>
    <row r="78" spans="10:17" x14ac:dyDescent="0.25">
      <c r="J78" s="20" t="s">
        <v>153</v>
      </c>
      <c r="K78" s="21" t="s">
        <v>154</v>
      </c>
      <c r="L78" s="21" t="s">
        <v>155</v>
      </c>
      <c r="M78" s="21" t="s">
        <v>156</v>
      </c>
      <c r="N78" s="21" t="s">
        <v>157</v>
      </c>
      <c r="O78" s="21" t="s">
        <v>158</v>
      </c>
      <c r="P78" s="21" t="s">
        <v>159</v>
      </c>
      <c r="Q78" s="21" t="s">
        <v>160</v>
      </c>
    </row>
    <row r="79" spans="10:17" x14ac:dyDescent="0.25">
      <c r="J79" s="4" t="s">
        <v>161</v>
      </c>
      <c r="K79" s="22">
        <f ca="1">SUMIFS(ride_length,member_casual,"casual",day_of_week,"2")</f>
        <v>900.78372685123759</v>
      </c>
      <c r="L79" s="22">
        <f ca="1">SUMIFS(ride_length,member_casual,"casual",day_of_week,"3")</f>
        <v>392.72932870400837</v>
      </c>
      <c r="M79" s="22">
        <f ca="1">SUMIFS(ride_length,member_casual,"casual",day_of_week,"4")</f>
        <v>500.68108796293382</v>
      </c>
      <c r="N79" s="22">
        <f ca="1">SUMIFS(ride_length,member_casual,"casual",day_of_week,"5")</f>
        <v>512.92935185152601</v>
      </c>
      <c r="O79" s="22">
        <f ca="1">SUMIFS(ride_length,member_casual,"casual",day_of_week,"6")</f>
        <v>730.56922453677544</v>
      </c>
      <c r="P79" s="22">
        <f ca="1">SUMIFS(ride_length,member_casual,"casual",day_of_week,"7")</f>
        <v>1781.8848379622359</v>
      </c>
      <c r="Q79" s="22">
        <f ca="1">SUMIFS(ride_length,member_casual,"casual",day_of_week,"1")</f>
        <v>2001.3578009269768</v>
      </c>
    </row>
    <row r="80" spans="10:17" x14ac:dyDescent="0.25">
      <c r="J80" s="4" t="s">
        <v>162</v>
      </c>
      <c r="K80" s="22">
        <f ca="1">SUMIFS(ride_length,member_casual,"member",day_of_week,"2")</f>
        <v>418.09187500026019</v>
      </c>
      <c r="L80" s="22">
        <f ca="1">SUMIFS(ride_length,member_casual,"member",day_of_week,"3")</f>
        <v>299.07556712962105</v>
      </c>
      <c r="M80" s="22">
        <f ca="1">SUMIFS(ride_length,member_casual,"member",day_of_week,"4")</f>
        <v>375.01589120359858</v>
      </c>
      <c r="N80" s="22">
        <f ca="1">SUMIFS(ride_length,member_casual,"member",day_of_week,"5")</f>
        <v>332.54923611074628</v>
      </c>
      <c r="O80" s="22">
        <f ca="1">SUMIFS(ride_length,member_casual,"member",day_of_week,"6")</f>
        <v>348.87289351766958</v>
      </c>
      <c r="P80" s="22">
        <f ca="1">SUMIFS(ride_length,member_casual,"member",day_of_week,"7")</f>
        <v>525.10020833356975</v>
      </c>
      <c r="Q80" s="22">
        <f ca="1">SUMIFS(ride_length,member_casual,"member",day_of_week,"1")</f>
        <v>494.04255787063448</v>
      </c>
    </row>
    <row r="81" spans="10:17" x14ac:dyDescent="0.25">
      <c r="J81" s="3" t="s">
        <v>164</v>
      </c>
      <c r="K81" s="23">
        <f ca="1">K79+K80</f>
        <v>1318.8756018514978</v>
      </c>
      <c r="L81" s="23">
        <f t="shared" ref="L81:Q81" ca="1" si="4">L79+L80</f>
        <v>691.80489583362942</v>
      </c>
      <c r="M81" s="23">
        <f t="shared" ca="1" si="4"/>
        <v>875.6969791665324</v>
      </c>
      <c r="N81" s="23">
        <f t="shared" ca="1" si="4"/>
        <v>845.47858796227229</v>
      </c>
      <c r="O81" s="23">
        <f t="shared" ca="1" si="4"/>
        <v>1079.442118054445</v>
      </c>
      <c r="P81" s="23">
        <f t="shared" ca="1" si="4"/>
        <v>2306.9850462958057</v>
      </c>
      <c r="Q81" s="23">
        <f t="shared" ca="1" si="4"/>
        <v>2495.4003587976113</v>
      </c>
    </row>
    <row r="96" spans="10:17" ht="31.5" x14ac:dyDescent="0.5">
      <c r="M96" s="24" t="s">
        <v>145</v>
      </c>
      <c r="N96" s="24"/>
    </row>
    <row r="97" spans="10:17" x14ac:dyDescent="0.25">
      <c r="J97" s="20" t="s">
        <v>153</v>
      </c>
      <c r="K97" s="21" t="s">
        <v>154</v>
      </c>
      <c r="L97" s="21" t="s">
        <v>155</v>
      </c>
      <c r="M97" s="21" t="s">
        <v>156</v>
      </c>
      <c r="N97" s="21" t="s">
        <v>157</v>
      </c>
      <c r="O97" s="21" t="s">
        <v>158</v>
      </c>
      <c r="P97" s="21" t="s">
        <v>159</v>
      </c>
      <c r="Q97" s="21" t="s">
        <v>160</v>
      </c>
    </row>
    <row r="98" spans="10:17" x14ac:dyDescent="0.25">
      <c r="J98" s="4" t="s">
        <v>161</v>
      </c>
      <c r="K98" s="22">
        <f ca="1">SUMIFS(ride_length,member_casual,"casual",day_of_week,"2")</f>
        <v>747.50809027830837</v>
      </c>
      <c r="L98" s="22">
        <f ca="1">SUMIFS(ride_length,member_casual,"casual",day_of_week,"3")</f>
        <v>1113.1405439811715</v>
      </c>
      <c r="M98" s="22">
        <f ca="1">SUMIFS(ride_length,member_casual,"casual",day_of_week,"4")</f>
        <v>1163.5235995374678</v>
      </c>
      <c r="N98" s="22">
        <f ca="1">SUMIFS(ride_length,member_casual,"casual",day_of_week,"5")</f>
        <v>1004.5461805542727</v>
      </c>
      <c r="O98" s="22">
        <f ca="1">SUMIFS(ride_length,member_casual,"casual",day_of_week,"6")</f>
        <v>1334.1425578705748</v>
      </c>
      <c r="P98" s="22">
        <f ca="1">SUMIFS(ride_length,member_casual,"casual",day_of_week,"7")</f>
        <v>2176.6733796298649</v>
      </c>
      <c r="Q98" s="22">
        <f ca="1">SUMIFS(ride_length,member_casual,"casual",day_of_week,"1")</f>
        <v>2016.036122685844</v>
      </c>
    </row>
    <row r="99" spans="10:17" x14ac:dyDescent="0.25">
      <c r="J99" s="4" t="s">
        <v>162</v>
      </c>
      <c r="K99" s="22">
        <f ca="1">SUMIFS(ride_length,member_casual,"member",day_of_week,"2")</f>
        <v>413.0424074072871</v>
      </c>
      <c r="L99" s="22">
        <f ca="1">SUMIFS(ride_length,member_casual,"member",day_of_week,"3")</f>
        <v>608.38738425904739</v>
      </c>
      <c r="M99" s="22">
        <f ca="1">SUMIFS(ride_length,member_casual,"member",day_of_week,"4")</f>
        <v>628.6815740744205</v>
      </c>
      <c r="N99" s="22">
        <f ca="1">SUMIFS(ride_length,member_casual,"member",day_of_week,"5")</f>
        <v>483.76745370334538</v>
      </c>
      <c r="O99" s="22">
        <f ca="1">SUMIFS(ride_length,member_casual,"member",day_of_week,"6")</f>
        <v>483.74466435204522</v>
      </c>
      <c r="P99" s="22">
        <f ca="1">SUMIFS(ride_length,member_casual,"member",day_of_week,"7")</f>
        <v>520.79362268598197</v>
      </c>
      <c r="Q99" s="22">
        <f ca="1">SUMIFS(ride_length,member_casual,"member",day_of_week,"1")</f>
        <v>519.9634143516887</v>
      </c>
    </row>
    <row r="100" spans="10:17" x14ac:dyDescent="0.25">
      <c r="J100" s="3" t="s">
        <v>164</v>
      </c>
      <c r="K100" s="23">
        <f ca="1">K98+K99</f>
        <v>1160.5504976855955</v>
      </c>
      <c r="L100" s="23">
        <f t="shared" ref="L100:Q100" ca="1" si="5">L98+L99</f>
        <v>1721.5279282402189</v>
      </c>
      <c r="M100" s="23">
        <f t="shared" ca="1" si="5"/>
        <v>1792.2051736118883</v>
      </c>
      <c r="N100" s="23">
        <f t="shared" ca="1" si="5"/>
        <v>1488.3136342576181</v>
      </c>
      <c r="O100" s="23">
        <f t="shared" ca="1" si="5"/>
        <v>1817.88722222262</v>
      </c>
      <c r="P100" s="23">
        <f t="shared" ca="1" si="5"/>
        <v>2697.4670023158469</v>
      </c>
      <c r="Q100" s="23">
        <f t="shared" ca="1" si="5"/>
        <v>2535.9995370375327</v>
      </c>
    </row>
    <row r="115" spans="10:17" ht="31.5" x14ac:dyDescent="0.5">
      <c r="M115" s="24" t="s">
        <v>146</v>
      </c>
      <c r="N115" s="24"/>
    </row>
    <row r="116" spans="10:17" x14ac:dyDescent="0.25">
      <c r="J116" s="20" t="s">
        <v>153</v>
      </c>
      <c r="K116" s="21" t="s">
        <v>154</v>
      </c>
      <c r="L116" s="21" t="s">
        <v>155</v>
      </c>
      <c r="M116" s="21" t="s">
        <v>156</v>
      </c>
      <c r="N116" s="21" t="s">
        <v>157</v>
      </c>
      <c r="O116" s="21" t="s">
        <v>158</v>
      </c>
      <c r="P116" s="21" t="s">
        <v>159</v>
      </c>
      <c r="Q116" s="21" t="s">
        <v>160</v>
      </c>
    </row>
    <row r="117" spans="10:17" x14ac:dyDescent="0.25">
      <c r="J117" s="4" t="s">
        <v>161</v>
      </c>
      <c r="K117" s="22">
        <f ca="1">SUMIFS(ride_length,member_casual,"casual",day_of_week,"2")</f>
        <v>1230.4239120365746</v>
      </c>
      <c r="L117" s="22">
        <f ca="1">SUMIFS(ride_length,member_casual,"casual",day_of_week,"3")</f>
        <v>885.43432870284596</v>
      </c>
      <c r="M117" s="22">
        <f ca="1">SUMIFS(ride_length,member_casual,"casual",day_of_week,"4")</f>
        <v>924.87278935177892</v>
      </c>
      <c r="N117" s="22">
        <f ca="1">SUMIFS(ride_length,member_casual,"casual",day_of_week,"5")</f>
        <v>1206.642754630062</v>
      </c>
      <c r="O117" s="22">
        <f ca="1">SUMIFS(ride_length,member_casual,"casual",day_of_week,"6")</f>
        <v>1534.340590277483</v>
      </c>
      <c r="P117" s="22">
        <f ca="1">SUMIFS(ride_length,member_casual,"casual",day_of_week,"7")</f>
        <v>2502.0828356493512</v>
      </c>
      <c r="Q117" s="22">
        <f ca="1">SUMIFS(ride_length,member_casual,"casual",day_of_week,"1")</f>
        <v>1782.2395138879074</v>
      </c>
    </row>
    <row r="118" spans="10:17" x14ac:dyDescent="0.25">
      <c r="J118" s="4" t="s">
        <v>162</v>
      </c>
      <c r="K118" s="22">
        <f ca="1">SUMIFS(ride_length,member_casual,"member",day_of_week,"2")</f>
        <v>456.73559027754527</v>
      </c>
      <c r="L118" s="22">
        <f ca="1">SUMIFS(ride_length,member_casual,"member",day_of_week,"3")</f>
        <v>489.56824074086762</v>
      </c>
      <c r="M118" s="22">
        <f ca="1">SUMIFS(ride_length,member_casual,"member",day_of_week,"4")</f>
        <v>495.69344907397317</v>
      </c>
      <c r="N118" s="22">
        <f ca="1">SUMIFS(ride_length,member_casual,"member",day_of_week,"5")</f>
        <v>601.70486111242644</v>
      </c>
      <c r="O118" s="22">
        <f ca="1">SUMIFS(ride_length,member_casual,"member",day_of_week,"6")</f>
        <v>619.15131944350287</v>
      </c>
      <c r="P118" s="22">
        <f ca="1">SUMIFS(ride_length,member_casual,"member",day_of_week,"7")</f>
        <v>655.1247337957102</v>
      </c>
      <c r="Q118" s="22">
        <f ca="1">SUMIFS(ride_length,member_casual,"member",day_of_week,"1")</f>
        <v>443.12050925901713</v>
      </c>
    </row>
    <row r="119" spans="10:17" x14ac:dyDescent="0.25">
      <c r="J119" s="3" t="s">
        <v>164</v>
      </c>
      <c r="K119" s="23">
        <f ca="1">K117+K118</f>
        <v>1687.1595023141199</v>
      </c>
      <c r="L119" s="23">
        <f t="shared" ref="L119:Q119" ca="1" si="6">L117+L118</f>
        <v>1375.0025694437136</v>
      </c>
      <c r="M119" s="23">
        <f t="shared" ca="1" si="6"/>
        <v>1420.5662384257521</v>
      </c>
      <c r="N119" s="23">
        <f t="shared" ca="1" si="6"/>
        <v>1808.3476157424884</v>
      </c>
      <c r="O119" s="23">
        <f t="shared" ca="1" si="6"/>
        <v>2153.4919097209859</v>
      </c>
      <c r="P119" s="23">
        <f t="shared" ca="1" si="6"/>
        <v>3157.2075694450614</v>
      </c>
      <c r="Q119" s="23">
        <f t="shared" ca="1" si="6"/>
        <v>2225.3600231469245</v>
      </c>
    </row>
    <row r="134" spans="10:17" ht="31.5" x14ac:dyDescent="0.5">
      <c r="M134" s="24" t="s">
        <v>147</v>
      </c>
      <c r="N134" s="24"/>
    </row>
    <row r="135" spans="10:17" x14ac:dyDescent="0.25">
      <c r="J135" s="20" t="s">
        <v>153</v>
      </c>
      <c r="K135" s="21" t="s">
        <v>154</v>
      </c>
      <c r="L135" s="21" t="s">
        <v>155</v>
      </c>
      <c r="M135" s="21" t="s">
        <v>156</v>
      </c>
      <c r="N135" s="21" t="s">
        <v>157</v>
      </c>
      <c r="O135" s="21" t="s">
        <v>158</v>
      </c>
      <c r="P135" s="21" t="s">
        <v>159</v>
      </c>
      <c r="Q135" s="21" t="s">
        <v>160</v>
      </c>
    </row>
    <row r="136" spans="10:17" x14ac:dyDescent="0.25">
      <c r="J136" s="4" t="s">
        <v>161</v>
      </c>
      <c r="K136" s="22">
        <f ca="1">SUMIFS(ride_length,member_casual,"casual",day_of_week,"2")</f>
        <v>979.54657407424384</v>
      </c>
      <c r="L136" s="22">
        <f ca="1">SUMIFS(ride_length,member_casual,"casual",day_of_week,"3")</f>
        <v>844.61700231497525</v>
      </c>
      <c r="M136" s="22">
        <f ca="1">SUMIFS(ride_length,member_casual,"casual",day_of_week,"4")</f>
        <v>709.77674768518773</v>
      </c>
      <c r="N136" s="22">
        <f ca="1">SUMIFS(ride_length,member_casual,"casual",day_of_week,"5")</f>
        <v>861.28254629777803</v>
      </c>
      <c r="O136" s="22">
        <f ca="1">SUMIFS(ride_length,member_casual,"casual",day_of_week,"6")</f>
        <v>1108.4715162041466</v>
      </c>
      <c r="P136" s="22">
        <f ca="1">SUMIFS(ride_length,member_casual,"casual",day_of_week,"7")</f>
        <v>1782.757199074782</v>
      </c>
      <c r="Q136" s="22">
        <f ca="1">SUMIFS(ride_length,member_casual,"casual",day_of_week,"1")</f>
        <v>1963.0668865738917</v>
      </c>
    </row>
    <row r="137" spans="10:17" x14ac:dyDescent="0.25">
      <c r="J137" s="4" t="s">
        <v>162</v>
      </c>
      <c r="K137" s="22">
        <f ca="1">SUMIFS(ride_length,member_casual,"member",day_of_week,"2")</f>
        <v>559.90526620421588</v>
      </c>
      <c r="L137" s="22">
        <f ca="1">SUMIFS(ride_length,member_casual,"member",day_of_week,"3")</f>
        <v>573.4038078706144</v>
      </c>
      <c r="M137" s="22">
        <f ca="1">SUMIFS(ride_length,member_casual,"member",day_of_week,"4")</f>
        <v>476.27358796309272</v>
      </c>
      <c r="N137" s="22">
        <f ca="1">SUMIFS(ride_length,member_casual,"member",day_of_week,"5")</f>
        <v>508.05936342554196</v>
      </c>
      <c r="O137" s="22">
        <f ca="1">SUMIFS(ride_length,member_casual,"member",day_of_week,"6")</f>
        <v>508.1620717601254</v>
      </c>
      <c r="P137" s="22">
        <f ca="1">SUMIFS(ride_length,member_casual,"member",day_of_week,"7")</f>
        <v>578.14442129717645</v>
      </c>
      <c r="Q137" s="22">
        <f ca="1">SUMIFS(ride_length,member_casual,"member",day_of_week,"1")</f>
        <v>631.48988426031428</v>
      </c>
    </row>
    <row r="138" spans="10:17" x14ac:dyDescent="0.25">
      <c r="J138" s="3" t="s">
        <v>164</v>
      </c>
      <c r="K138" s="23">
        <f ca="1">K136+K137</f>
        <v>1539.4518402784597</v>
      </c>
      <c r="L138" s="23">
        <f t="shared" ref="L138:Q138" ca="1" si="7">L136+L137</f>
        <v>1418.0208101855897</v>
      </c>
      <c r="M138" s="23">
        <f t="shared" ca="1" si="7"/>
        <v>1186.0503356482805</v>
      </c>
      <c r="N138" s="23">
        <f t="shared" ca="1" si="7"/>
        <v>1369.34190972332</v>
      </c>
      <c r="O138" s="23">
        <f t="shared" ca="1" si="7"/>
        <v>1616.633587964272</v>
      </c>
      <c r="P138" s="23">
        <f t="shared" ca="1" si="7"/>
        <v>2360.9016203719584</v>
      </c>
      <c r="Q138" s="23">
        <f t="shared" ca="1" si="7"/>
        <v>2594.556770834206</v>
      </c>
    </row>
    <row r="153" spans="10:17" ht="31.5" x14ac:dyDescent="0.5">
      <c r="M153" s="24" t="s">
        <v>148</v>
      </c>
      <c r="N153" s="24"/>
    </row>
    <row r="154" spans="10:17" x14ac:dyDescent="0.25">
      <c r="J154" s="20" t="s">
        <v>153</v>
      </c>
      <c r="K154" s="21" t="s">
        <v>154</v>
      </c>
      <c r="L154" s="21" t="s">
        <v>155</v>
      </c>
      <c r="M154" s="21" t="s">
        <v>156</v>
      </c>
      <c r="N154" s="21" t="s">
        <v>157</v>
      </c>
      <c r="O154" s="21" t="s">
        <v>158</v>
      </c>
      <c r="P154" s="21" t="s">
        <v>159</v>
      </c>
      <c r="Q154" s="21" t="s">
        <v>160</v>
      </c>
    </row>
    <row r="155" spans="10:17" x14ac:dyDescent="0.25">
      <c r="J155" s="4" t="s">
        <v>161</v>
      </c>
      <c r="K155" s="22">
        <f ca="1">SUMIFS(ride_length,member_casual,"casual",day_of_week,"2")</f>
        <v>896.49870370326244</v>
      </c>
      <c r="L155" s="22">
        <f ca="1">SUMIFS(ride_length,member_casual,"casual",day_of_week,"3")</f>
        <v>495.46818287091446</v>
      </c>
      <c r="M155" s="22">
        <f ca="1">SUMIFS(ride_length,member_casual,"casual",day_of_week,"4")</f>
        <v>733.09914351877524</v>
      </c>
      <c r="N155" s="22">
        <f ca="1">SUMIFS(ride_length,member_casual,"casual",day_of_week,"5")</f>
        <v>834.63104166604171</v>
      </c>
      <c r="O155" s="22">
        <f ca="1">SUMIFS(ride_length,member_casual,"casual",day_of_week,"6")</f>
        <v>906.77762731644907</v>
      </c>
      <c r="P155" s="22">
        <f ca="1">SUMIFS(ride_length,member_casual,"casual",day_of_week,"7")</f>
        <v>1570.6254050919088</v>
      </c>
      <c r="Q155" s="22">
        <f ca="1">SUMIFS(ride_length,member_casual,"casual",day_of_week,"1")</f>
        <v>1591.7881134273921</v>
      </c>
    </row>
    <row r="156" spans="10:17" x14ac:dyDescent="0.25">
      <c r="J156" s="4" t="s">
        <v>162</v>
      </c>
      <c r="K156" s="22">
        <f ca="1">SUMIFS(ride_length,member_casual,"member",day_of_week,"2")</f>
        <v>468.71027777671407</v>
      </c>
      <c r="L156" s="22">
        <f ca="1">SUMIFS(ride_length,member_casual,"member",day_of_week,"3")</f>
        <v>447.46594907389954</v>
      </c>
      <c r="M156" s="22">
        <f ca="1">SUMIFS(ride_length,member_casual,"member",day_of_week,"4")</f>
        <v>628.9204398142756</v>
      </c>
      <c r="N156" s="22">
        <f ca="1">SUMIFS(ride_length,member_casual,"member",day_of_week,"5")</f>
        <v>647.19559027671494</v>
      </c>
      <c r="O156" s="22">
        <f ca="1">SUMIFS(ride_length,member_casual,"member",day_of_week,"6")</f>
        <v>506.31631944576657</v>
      </c>
      <c r="P156" s="22">
        <f ca="1">SUMIFS(ride_length,member_casual,"member",day_of_week,"7")</f>
        <v>525.23123842527275</v>
      </c>
      <c r="Q156" s="22">
        <f ca="1">SUMIFS(ride_length,member_casual,"member",day_of_week,"1")</f>
        <v>517.46949074030272</v>
      </c>
    </row>
    <row r="157" spans="10:17" x14ac:dyDescent="0.25">
      <c r="J157" s="3" t="s">
        <v>164</v>
      </c>
      <c r="K157" s="23">
        <f ca="1">K155+K156</f>
        <v>1365.2089814799765</v>
      </c>
      <c r="L157" s="23">
        <f t="shared" ref="L157:Q157" ca="1" si="8">L155+L156</f>
        <v>942.934131944814</v>
      </c>
      <c r="M157" s="23">
        <f t="shared" ca="1" si="8"/>
        <v>1362.0195833330508</v>
      </c>
      <c r="N157" s="23">
        <f t="shared" ca="1" si="8"/>
        <v>1481.8266319427566</v>
      </c>
      <c r="O157" s="23">
        <f t="shared" ca="1" si="8"/>
        <v>1413.0939467622156</v>
      </c>
      <c r="P157" s="23">
        <f t="shared" ca="1" si="8"/>
        <v>2095.8566435171815</v>
      </c>
      <c r="Q157" s="23">
        <f t="shared" ca="1" si="8"/>
        <v>2109.2576041676948</v>
      </c>
    </row>
    <row r="172" spans="10:17" ht="31.5" x14ac:dyDescent="0.5">
      <c r="M172" s="24" t="s">
        <v>149</v>
      </c>
      <c r="N172" s="24"/>
    </row>
    <row r="173" spans="10:17" x14ac:dyDescent="0.25">
      <c r="J173" s="20" t="s">
        <v>153</v>
      </c>
      <c r="K173" s="21" t="s">
        <v>154</v>
      </c>
      <c r="L173" s="21" t="s">
        <v>155</v>
      </c>
      <c r="M173" s="21" t="s">
        <v>156</v>
      </c>
      <c r="N173" s="21" t="s">
        <v>157</v>
      </c>
      <c r="O173" s="21" t="s">
        <v>158</v>
      </c>
      <c r="P173" s="21" t="s">
        <v>159</v>
      </c>
      <c r="Q173" s="21" t="s">
        <v>160</v>
      </c>
    </row>
    <row r="174" spans="10:17" x14ac:dyDescent="0.25">
      <c r="J174" s="4" t="s">
        <v>161</v>
      </c>
      <c r="K174" s="22">
        <f ca="1">SUMIFS(ride_length,member_casual,"casual",day_of_week,"2")</f>
        <v>399.50427083332761</v>
      </c>
      <c r="L174" s="22">
        <f ca="1">SUMIFS(ride_length,member_casual,"casual",day_of_week,"3")</f>
        <v>419.76966435192298</v>
      </c>
      <c r="M174" s="22">
        <f ca="1">SUMIFS(ride_length,member_casual,"casual",day_of_week,"4")</f>
        <v>421.15629629671457</v>
      </c>
      <c r="N174" s="22">
        <f ca="1">SUMIFS(ride_length,member_casual,"casual",day_of_week,"5")</f>
        <v>347.94901620346354</v>
      </c>
      <c r="O174" s="22">
        <f ca="1">SUMIFS(ride_length,member_casual,"casual",day_of_week,"6")</f>
        <v>745.52513888918475</v>
      </c>
      <c r="P174" s="22">
        <f ca="1">SUMIFS(ride_length,member_casual,"casual",day_of_week,"7")</f>
        <v>1452.1735879629923</v>
      </c>
      <c r="Q174" s="22">
        <f ca="1">SUMIFS(ride_length,member_casual,"casual",day_of_week,"1")</f>
        <v>1336.2478472227522</v>
      </c>
    </row>
    <row r="175" spans="10:17" x14ac:dyDescent="0.25">
      <c r="J175" s="4" t="s">
        <v>162</v>
      </c>
      <c r="K175" s="22">
        <f ca="1">SUMIFS(ride_length,member_casual,"member",day_of_week,"2")</f>
        <v>330.86879629624309</v>
      </c>
      <c r="L175" s="22">
        <f ca="1">SUMIFS(ride_length,member_casual,"member",day_of_week,"3")</f>
        <v>469.27378472304554</v>
      </c>
      <c r="M175" s="22">
        <f ca="1">SUMIFS(ride_length,member_casual,"member",day_of_week,"4")</f>
        <v>472.66402777854819</v>
      </c>
      <c r="N175" s="22">
        <f ca="1">SUMIFS(ride_length,member_casual,"member",day_of_week,"5")</f>
        <v>373.53042824142176</v>
      </c>
      <c r="O175" s="22">
        <f ca="1">SUMIFS(ride_length,member_casual,"member",day_of_week,"6")</f>
        <v>511.17040509120852</v>
      </c>
      <c r="P175" s="22">
        <f ca="1">SUMIFS(ride_length,member_casual,"member",day_of_week,"7")</f>
        <v>608.0339004626876</v>
      </c>
      <c r="Q175" s="22">
        <f ca="1">SUMIFS(ride_length,member_casual,"member",day_of_week,"1")</f>
        <v>481.3848263889231</v>
      </c>
    </row>
    <row r="176" spans="10:17" x14ac:dyDescent="0.25">
      <c r="J176" s="3" t="s">
        <v>164</v>
      </c>
      <c r="K176" s="23">
        <f t="shared" ref="K176:Q176" ca="1" si="9">K174+K175</f>
        <v>730.3730671295707</v>
      </c>
      <c r="L176" s="23">
        <f t="shared" ca="1" si="9"/>
        <v>889.04344907496852</v>
      </c>
      <c r="M176" s="23">
        <f t="shared" ca="1" si="9"/>
        <v>893.82032407526276</v>
      </c>
      <c r="N176" s="23">
        <f t="shared" ca="1" si="9"/>
        <v>721.4794444448853</v>
      </c>
      <c r="O176" s="23">
        <f t="shared" ca="1" si="9"/>
        <v>1256.6955439803933</v>
      </c>
      <c r="P176" s="23">
        <f t="shared" ca="1" si="9"/>
        <v>2060.2074884256799</v>
      </c>
      <c r="Q176" s="23">
        <f t="shared" ca="1" si="9"/>
        <v>1817.6326736116753</v>
      </c>
    </row>
    <row r="191" spans="10:17" ht="31.5" x14ac:dyDescent="0.5">
      <c r="M191" s="24" t="s">
        <v>150</v>
      </c>
      <c r="N191" s="24"/>
    </row>
    <row r="192" spans="10:17" x14ac:dyDescent="0.25">
      <c r="J192" s="20" t="s">
        <v>153</v>
      </c>
      <c r="K192" s="21" t="s">
        <v>154</v>
      </c>
      <c r="L192" s="21" t="s">
        <v>155</v>
      </c>
      <c r="M192" s="21" t="s">
        <v>156</v>
      </c>
      <c r="N192" s="21" t="s">
        <v>157</v>
      </c>
      <c r="O192" s="21" t="s">
        <v>158</v>
      </c>
      <c r="P192" s="21" t="s">
        <v>159</v>
      </c>
      <c r="Q192" s="21" t="s">
        <v>160</v>
      </c>
    </row>
    <row r="193" spans="10:17" x14ac:dyDescent="0.25">
      <c r="J193" s="4" t="s">
        <v>161</v>
      </c>
      <c r="K193" s="22">
        <f ca="1">SUMIFS(ride_length,member_casual,"casual",day_of_week,"2")</f>
        <v>230.17057870394638</v>
      </c>
      <c r="L193" s="22">
        <f ca="1">SUMIFS(ride_length,member_casual,"casual",day_of_week,"3")</f>
        <v>197.14098379643838</v>
      </c>
      <c r="M193" s="22">
        <f ca="1">SUMIFS(ride_length,member_casual,"casual",day_of_week,"4")</f>
        <v>173.29947916654783</v>
      </c>
      <c r="N193" s="22">
        <f ca="1">SUMIFS(ride_length,member_casual,"casual",day_of_week,"5")</f>
        <v>159.4675578706665</v>
      </c>
      <c r="O193" s="22">
        <f ca="1">SUMIFS(ride_length,member_casual,"casual",day_of_week,"6")</f>
        <v>192.40928240719222</v>
      </c>
      <c r="P193" s="22">
        <f ca="1">SUMIFS(ride_length,member_casual,"casual",day_of_week,"7")</f>
        <v>416.34771990688751</v>
      </c>
      <c r="Q193" s="22">
        <f ca="1">SUMIFS(ride_length,member_casual,"casual",day_of_week,"1")</f>
        <v>348.39525462936581</v>
      </c>
    </row>
    <row r="194" spans="10:17" x14ac:dyDescent="0.25">
      <c r="J194" s="4" t="s">
        <v>162</v>
      </c>
      <c r="K194" s="22">
        <f ca="1">SUMIFS(ride_length,member_casual,"member",day_of_week,"2")</f>
        <v>353.09461805628962</v>
      </c>
      <c r="L194" s="22">
        <f ca="1">SUMIFS(ride_length,member_casual,"member",day_of_week,"3")</f>
        <v>383.12197916740843</v>
      </c>
      <c r="M194" s="22">
        <f ca="1">SUMIFS(ride_length,member_casual,"member",day_of_week,"4")</f>
        <v>297.15296296410088</v>
      </c>
      <c r="N194" s="22">
        <f ca="1">SUMIFS(ride_length,member_casual,"member",day_of_week,"5")</f>
        <v>232.43645833260962</v>
      </c>
      <c r="O194" s="22">
        <f ca="1">SUMIFS(ride_length,member_casual,"member",day_of_week,"6")</f>
        <v>229.66697916555859</v>
      </c>
      <c r="P194" s="22">
        <f ca="1">SUMIFS(ride_length,member_casual,"member",day_of_week,"7")</f>
        <v>256.38416666598641</v>
      </c>
      <c r="Q194" s="22">
        <f ca="1">SUMIFS(ride_length,member_casual,"member",day_of_week,"1")</f>
        <v>235.33037036965106</v>
      </c>
    </row>
    <row r="195" spans="10:17" x14ac:dyDescent="0.25">
      <c r="J195" s="3" t="s">
        <v>164</v>
      </c>
      <c r="K195" s="23">
        <f t="shared" ref="K195:Q195" ca="1" si="10">K193+K194</f>
        <v>583.26519676023599</v>
      </c>
      <c r="L195" s="23">
        <f t="shared" ca="1" si="10"/>
        <v>580.2629629638468</v>
      </c>
      <c r="M195" s="23">
        <f t="shared" ca="1" si="10"/>
        <v>470.45244213064871</v>
      </c>
      <c r="N195" s="23">
        <f t="shared" ca="1" si="10"/>
        <v>391.90401620327611</v>
      </c>
      <c r="O195" s="23">
        <f t="shared" ca="1" si="10"/>
        <v>422.07626157275081</v>
      </c>
      <c r="P195" s="23">
        <f t="shared" ca="1" si="10"/>
        <v>672.73188657287392</v>
      </c>
      <c r="Q195" s="23">
        <f t="shared" ca="1" si="10"/>
        <v>583.72562499901687</v>
      </c>
    </row>
    <row r="210" spans="10:17" ht="31.5" x14ac:dyDescent="0.5">
      <c r="M210" s="24" t="s">
        <v>151</v>
      </c>
      <c r="N210" s="27"/>
    </row>
    <row r="211" spans="10:17" x14ac:dyDescent="0.25">
      <c r="J211" s="20" t="s">
        <v>153</v>
      </c>
      <c r="K211" s="21" t="s">
        <v>154</v>
      </c>
      <c r="L211" s="21" t="s">
        <v>155</v>
      </c>
      <c r="M211" s="21" t="s">
        <v>156</v>
      </c>
      <c r="N211" s="21" t="s">
        <v>157</v>
      </c>
      <c r="O211" s="21" t="s">
        <v>158</v>
      </c>
      <c r="P211" s="21" t="s">
        <v>159</v>
      </c>
      <c r="Q211" s="21" t="s">
        <v>160</v>
      </c>
    </row>
    <row r="212" spans="10:17" x14ac:dyDescent="0.25">
      <c r="J212" s="4" t="s">
        <v>161</v>
      </c>
      <c r="K212" s="22">
        <f ca="1">SUMIFS(ride_length,member_casual,"casual",day_of_week,"2")</f>
        <v>128.11484953690524</v>
      </c>
      <c r="L212" s="22">
        <f ca="1">SUMIFS(ride_length,member_casual,"casual",day_of_week,"3")</f>
        <v>96.98694444449211</v>
      </c>
      <c r="M212" s="22">
        <f ca="1">SUMIFS(ride_length,member_casual,"casual",day_of_week,"4")</f>
        <v>172.32708333362098</v>
      </c>
      <c r="N212" s="22">
        <f ca="1">SUMIFS(ride_length,member_casual,"casual",day_of_week,"5")</f>
        <v>195.5151157414366</v>
      </c>
      <c r="O212" s="22">
        <f ca="1">SUMIFS(ride_length,member_casual,"casual",day_of_week,"6")</f>
        <v>196.85138888833899</v>
      </c>
      <c r="P212" s="22">
        <f ca="1">SUMIFS(ride_length,member_casual,"casual",day_of_week,"7")</f>
        <v>174.50407407422608</v>
      </c>
      <c r="Q212" s="22">
        <f ca="1">SUMIFS(ride_length,member_casual,"casual",day_of_week,"1")</f>
        <v>173.50946759291401</v>
      </c>
    </row>
    <row r="213" spans="10:17" x14ac:dyDescent="0.25">
      <c r="J213" s="4" t="s">
        <v>162</v>
      </c>
      <c r="K213" s="22">
        <f ca="1">SUMIFS(ride_length,member_casual,"member",day_of_week,"2")</f>
        <v>169.36855324104545</v>
      </c>
      <c r="L213" s="22">
        <f ca="1">SUMIFS(ride_length,member_casual,"member",day_of_week,"3")</f>
        <v>165.51701388897345</v>
      </c>
      <c r="M213" s="22">
        <f ca="1">SUMIFS(ride_length,member_casual,"member",day_of_week,"4")</f>
        <v>247.54347222160141</v>
      </c>
      <c r="N213" s="22">
        <f ca="1">SUMIFS(ride_length,member_casual,"member",day_of_week,"5")</f>
        <v>267.40499999971507</v>
      </c>
      <c r="O213" s="22">
        <f ca="1">SUMIFS(ride_length,member_casual,"member",day_of_week,"6")</f>
        <v>224.01075231542927</v>
      </c>
      <c r="P213" s="22">
        <f ca="1">SUMIFS(ride_length,member_casual,"member",day_of_week,"7")</f>
        <v>157.12589120399207</v>
      </c>
      <c r="Q213" s="22">
        <f ca="1">SUMIFS(ride_length,member_casual,"member",day_of_week,"1")</f>
        <v>127.84888888901332</v>
      </c>
    </row>
    <row r="214" spans="10:17" x14ac:dyDescent="0.25">
      <c r="J214" s="3" t="s">
        <v>164</v>
      </c>
      <c r="K214" s="23">
        <f t="shared" ref="K214:Q214" ca="1" si="11">K212+K213</f>
        <v>297.48340277795069</v>
      </c>
      <c r="L214" s="23">
        <f t="shared" ca="1" si="11"/>
        <v>262.50395833346556</v>
      </c>
      <c r="M214" s="23">
        <f t="shared" ca="1" si="11"/>
        <v>419.87055555522238</v>
      </c>
      <c r="N214" s="23">
        <f t="shared" ca="1" si="11"/>
        <v>462.92011574115168</v>
      </c>
      <c r="O214" s="23">
        <f t="shared" ca="1" si="11"/>
        <v>420.86214120376826</v>
      </c>
      <c r="P214" s="23">
        <f t="shared" ca="1" si="11"/>
        <v>331.62996527821815</v>
      </c>
      <c r="Q214" s="23">
        <f t="shared" ca="1" si="11"/>
        <v>301.35835648192733</v>
      </c>
    </row>
    <row r="229" spans="10:17" ht="31.5" x14ac:dyDescent="0.5">
      <c r="M229" s="24" t="s">
        <v>165</v>
      </c>
      <c r="N229" s="24"/>
    </row>
    <row r="230" spans="10:17" x14ac:dyDescent="0.25">
      <c r="J230" t="s">
        <v>153</v>
      </c>
      <c r="K230" t="s">
        <v>154</v>
      </c>
      <c r="L230" t="s">
        <v>155</v>
      </c>
      <c r="M230" t="s">
        <v>156</v>
      </c>
      <c r="N230" t="s">
        <v>157</v>
      </c>
      <c r="O230" t="s">
        <v>158</v>
      </c>
      <c r="P230" t="s">
        <v>159</v>
      </c>
      <c r="Q230" t="s">
        <v>160</v>
      </c>
    </row>
    <row r="231" spans="10:17" x14ac:dyDescent="0.25">
      <c r="J231" t="s">
        <v>161</v>
      </c>
      <c r="K231" s="22">
        <f>'[1]202212-divvy-tripdata'!X2+'[1]202211-divvy-tripdata'!X2+'[1]202210-divvy-tripdata'!X2+'[1]202209-divvy-tripdata'!X2+'[1]202208-divvy-tripdata'!X2+'[1]202207-divvy-tripdata'!X2+'[1]202206-divvy-tripdata'!X2+'[1]202205-divvy-tripdata'!X2+'[1]202204-divvy-tripdata'!X2+'[1]202203-divvy-tripdata'!X2+'[1]202202-divvy-tripdata'!X2+'[1]202101-divvy-tripdata'!X3</f>
        <v>6339.0748263877103</v>
      </c>
      <c r="L231" s="22">
        <f>'[1]202212-divvy-tripdata'!Y2+'[1]202211-divvy-tripdata'!Y2+'[1]202210-divvy-tripdata'!Y2+'[1]202209-divvy-tripdata'!Y2+'[1]202208-divvy-tripdata'!Y2+'[1]202207-divvy-tripdata'!Y2+'[1]202206-divvy-tripdata'!Y2+'[1]202205-divvy-tripdata'!Y2+'[1]202204-divvy-tripdata'!Y2+'[1]202203-divvy-tripdata'!Y2+'[1]202202-divvy-tripdata'!Y2+'[1]202101-divvy-tripdata'!Y3</f>
        <v>5330.0492592587834</v>
      </c>
      <c r="M231" s="22">
        <f>'[1]202212-divvy-tripdata'!Z2+'[1]202211-divvy-tripdata'!Z2+'[1]202210-divvy-tripdata'!Z2+'[1]202209-divvy-tripdata'!Z2+'[1]202208-divvy-tripdata'!Z2+'[1]202207-divvy-tripdata'!Z2+'[1]202206-divvy-tripdata'!Z2+'[1]202205-divvy-tripdata'!Z2+'[1]202204-divvy-tripdata'!Z2+'[1]202203-divvy-tripdata'!Z2+'[1]202202-divvy-tripdata'!Z2+'[1]202101-divvy-tripdata'!Z3</f>
        <v>5357.6042361128639</v>
      </c>
      <c r="N231" s="22">
        <f>'[1]202212-divvy-tripdata'!AA2+'[1]202211-divvy-tripdata'!AA2+'[1]202210-divvy-tripdata'!AA2+'[1]202209-divvy-tripdata'!AA2+'[1]202208-divvy-tripdata'!AA2+'[1]202207-divvy-tripdata'!AA2+'[1]202206-divvy-tripdata'!AA2+'[1]202205-divvy-tripdata'!AA2+'[1]202204-divvy-tripdata'!AA2+'[1]202203-divvy-tripdata'!AA2+'[1]202202-divvy-tripdata'!AA2+'[1]202101-divvy-tripdata'!AA3</f>
        <v>5503.4060995376785</v>
      </c>
      <c r="O231" s="22">
        <f>'[1]202212-divvy-tripdata'!AB2+'[1]202211-divvy-tripdata'!AB2+'[1]202210-divvy-tripdata'!AB2+'[1]202209-divvy-tripdata'!AB2+'[1]202208-divvy-tripdata'!AB2+'[1]202207-divvy-tripdata'!AB2+'[1]202206-divvy-tripdata'!AB2+'[1]202205-divvy-tripdata'!AB2+'[1]202204-divvy-tripdata'!AB2+'[1]202203-divvy-tripdata'!AB2+'[1]202202-divvy-tripdata'!AB2+'[1]202101-divvy-tripdata'!AB3</f>
        <v>7673.0323032413944</v>
      </c>
      <c r="P231" s="22">
        <f>'[1]202212-divvy-tripdata'!AC2+'[1]202211-divvy-tripdata'!AC2+'[1]202210-divvy-tripdata'!AC2+'[1]202209-divvy-tripdata'!AC2+'[1]202208-divvy-tripdata'!AC2+'[1]202207-divvy-tripdata'!AC2+'[1]202206-divvy-tripdata'!AC2+'[1]202205-divvy-tripdata'!AC2+'[1]202204-divvy-tripdata'!AC2+'[1]202203-divvy-tripdata'!AC2+'[1]202202-divvy-tripdata'!AC2+'[1]202101-divvy-tripdata'!AC3</f>
        <v>13448.521122685655</v>
      </c>
      <c r="Q231" s="22">
        <f>'[1]202212-divvy-tripdata'!AD2+'[1]202211-divvy-tripdata'!AD2+'[1]202210-divvy-tripdata'!AD2+'[1]202209-divvy-tripdata'!AD2+'[1]202208-divvy-tripdata'!AD2+'[1]202207-divvy-tripdata'!AD2+'[1]202206-divvy-tripdata'!AD2+'[1]202205-divvy-tripdata'!AD2+'[1]202204-divvy-tripdata'!AD2+'[1]202203-divvy-tripdata'!AD2+'[1]202202-divvy-tripdata'!AD2+'[1]202101-divvy-tripdata'!AD3</f>
        <v>12550.862442131562</v>
      </c>
    </row>
    <row r="232" spans="10:17" x14ac:dyDescent="0.25">
      <c r="J232" t="s">
        <v>162</v>
      </c>
      <c r="K232" s="22">
        <f>'[1]202212-divvy-tripdata'!X3+'[1]202211-divvy-tripdata'!X3+'[1]202210-divvy-tripdata'!X3+'[1]202209-divvy-tripdata'!X3+'[1]202208-divvy-tripdata'!X3+'[1]202207-divvy-tripdata'!X3+'[1]202206-divvy-tripdata'!X3+'[1]202205-divvy-tripdata'!X3+'[1]202204-divvy-tripdata'!X3+'[1]202203-divvy-tripdata'!X3+'[1]202202-divvy-tripdata'!X3+'[1]202101-divvy-tripdata'!X4</f>
        <v>3828.9403009260059</v>
      </c>
      <c r="L232" s="22">
        <f>'[1]202212-divvy-tripdata'!Y3+'[1]202211-divvy-tripdata'!Y3+'[1]202210-divvy-tripdata'!Y3+'[1]202209-divvy-tripdata'!Y3+'[1]202208-divvy-tripdata'!Y3+'[1]202207-divvy-tripdata'!Y3+'[1]202206-divvy-tripdata'!Y3+'[1]202205-divvy-tripdata'!Y3+'[1]202204-divvy-tripdata'!Y3+'[1]202203-divvy-tripdata'!Y3+'[1]202202-divvy-tripdata'!Y3+'[1]202101-divvy-tripdata'!Y4</f>
        <v>4134.0182754645357</v>
      </c>
      <c r="M232" s="22">
        <f>'[1]202212-divvy-tripdata'!Z3+'[1]202211-divvy-tripdata'!Z3+'[1]202210-divvy-tripdata'!Z3+'[1]202209-divvy-tripdata'!Z3+'[1]202208-divvy-tripdata'!Z3+'[1]202207-divvy-tripdata'!Z3+'[1]202206-divvy-tripdata'!Z3+'[1]202205-divvy-tripdata'!Z3+'[1]202204-divvy-tripdata'!Z3+'[1]202203-divvy-tripdata'!Z3+'[1]202202-divvy-tripdata'!Z3+'[1]202101-divvy-tripdata'!Z4</f>
        <v>4247.7352199088637</v>
      </c>
      <c r="N232" s="22">
        <f>'[1]202212-divvy-tripdata'!AA3+'[1]202211-divvy-tripdata'!AA3+'[1]202210-divvy-tripdata'!AA3+'[1]202209-divvy-tripdata'!AA3+'[1]202208-divvy-tripdata'!AA3+'[1]202207-divvy-tripdata'!AA3+'[1]202206-divvy-tripdata'!AA3+'[1]202205-divvy-tripdata'!AA3+'[1]202204-divvy-tripdata'!AA3+'[1]202203-divvy-tripdata'!AA3+'[1]202202-divvy-tripdata'!AA3+'[1]202101-divvy-tripdata'!AA4</f>
        <v>4006.0433796277357</v>
      </c>
      <c r="O232" s="22">
        <f>'[1]202212-divvy-tripdata'!AB3+'[1]202211-divvy-tripdata'!AB3+'[1]202210-divvy-tripdata'!AB3+'[1]202209-divvy-tripdata'!AB3+'[1]202208-divvy-tripdata'!AB3+'[1]202207-divvy-tripdata'!AB3+'[1]202206-divvy-tripdata'!AB3+'[1]202205-divvy-tripdata'!AB3+'[1]202204-divvy-tripdata'!AB3+'[1]202203-divvy-tripdata'!AB3+'[1]202202-divvy-tripdata'!AB3+'[1]202101-divvy-tripdata'!AB4</f>
        <v>4130.9368171288734</v>
      </c>
      <c r="P232" s="22">
        <f>'[1]202212-divvy-tripdata'!AC3+'[1]202211-divvy-tripdata'!AC3+'[1]202210-divvy-tripdata'!AC3+'[1]202209-divvy-tripdata'!AC3+'[1]202208-divvy-tripdata'!AC3+'[1]202207-divvy-tripdata'!AC3+'[1]202206-divvy-tripdata'!AC3+'[1]202205-divvy-tripdata'!AC3+'[1]202204-divvy-tripdata'!AC3+'[1]202203-divvy-tripdata'!AC3+'[1]202202-divvy-tripdata'!AC3+'[1]202101-divvy-tripdata'!AC4</f>
        <v>4590.4061226863487</v>
      </c>
      <c r="Q232" s="22">
        <f>'[1]202212-divvy-tripdata'!AD3+'[1]202211-divvy-tripdata'!AD3+'[1]202210-divvy-tripdata'!AD3+'[1]202209-divvy-tripdata'!AD3+'[1]202208-divvy-tripdata'!AD3+'[1]202207-divvy-tripdata'!AD3+'[1]202206-divvy-tripdata'!AD3+'[1]202205-divvy-tripdata'!AD3+'[1]202204-divvy-tripdata'!AD3+'[1]202203-divvy-tripdata'!AD3+'[1]202202-divvy-tripdata'!AD3+'[1]202101-divvy-tripdata'!AD4</f>
        <v>4089.7339467591373</v>
      </c>
    </row>
    <row r="233" spans="10:17" x14ac:dyDescent="0.25">
      <c r="J233" s="3" t="s">
        <v>164</v>
      </c>
      <c r="K233" s="23">
        <f>K231+K232</f>
        <v>10168.015127313716</v>
      </c>
      <c r="L233" s="23">
        <f t="shared" ref="L233:Q233" si="12">L231+L232</f>
        <v>9464.0675347233191</v>
      </c>
      <c r="M233" s="23">
        <f t="shared" si="12"/>
        <v>9605.3394560217275</v>
      </c>
      <c r="N233" s="23">
        <f t="shared" si="12"/>
        <v>9509.4494791654142</v>
      </c>
      <c r="O233" s="23">
        <f t="shared" si="12"/>
        <v>11803.969120370268</v>
      </c>
      <c r="P233" s="23">
        <f t="shared" si="12"/>
        <v>18038.927245372004</v>
      </c>
      <c r="Q233" s="23">
        <f t="shared" si="12"/>
        <v>16640.596388890699</v>
      </c>
    </row>
    <row r="247" spans="10:18" ht="31.5" x14ac:dyDescent="0.5">
      <c r="M247" s="24" t="s">
        <v>166</v>
      </c>
      <c r="N247" s="24"/>
      <c r="O247" s="24"/>
    </row>
    <row r="248" spans="10:18" x14ac:dyDescent="0.25">
      <c r="J248" t="s">
        <v>168</v>
      </c>
      <c r="K248" t="s">
        <v>154</v>
      </c>
      <c r="L248" t="s">
        <v>167</v>
      </c>
      <c r="M248" t="s">
        <v>156</v>
      </c>
      <c r="N248" t="s">
        <v>157</v>
      </c>
      <c r="O248" t="s">
        <v>158</v>
      </c>
      <c r="P248" t="s">
        <v>159</v>
      </c>
      <c r="Q248" t="s">
        <v>160</v>
      </c>
      <c r="R248" s="3" t="s">
        <v>164</v>
      </c>
    </row>
    <row r="249" spans="10:18" x14ac:dyDescent="0.25">
      <c r="J249" t="s">
        <v>140</v>
      </c>
      <c r="K249" s="22">
        <v>29.721203703738865</v>
      </c>
      <c r="L249" s="22">
        <v>29.208043981612718</v>
      </c>
      <c r="M249" s="22">
        <v>37.309386574117525</v>
      </c>
      <c r="N249" s="22">
        <v>35.306620370312885</v>
      </c>
      <c r="O249" s="22">
        <v>45.231203703639039</v>
      </c>
      <c r="P249" s="22">
        <v>88.260347221861593</v>
      </c>
      <c r="Q249" s="22">
        <v>58.107442129701667</v>
      </c>
      <c r="R249" s="23">
        <f>SUM(K249:Q249)</f>
        <v>323.14424768498429</v>
      </c>
    </row>
    <row r="250" spans="10:18" x14ac:dyDescent="0.25">
      <c r="J250" t="s">
        <v>141</v>
      </c>
      <c r="K250" s="22">
        <v>15.012210648186738</v>
      </c>
      <c r="L250" s="22">
        <v>34.500995370399323</v>
      </c>
      <c r="M250" s="22">
        <v>26.543136574153323</v>
      </c>
      <c r="N250" s="22">
        <v>15.184733796348155</v>
      </c>
      <c r="O250" s="22">
        <v>65.629027777707961</v>
      </c>
      <c r="P250" s="22">
        <v>148.16650463008409</v>
      </c>
      <c r="Q250" s="22">
        <v>42.32462962968566</v>
      </c>
      <c r="R250" s="23">
        <f t="shared" ref="R250:R260" si="13">SUM(K250:Q250)</f>
        <v>347.36123842656525</v>
      </c>
    </row>
    <row r="251" spans="10:18" x14ac:dyDescent="0.25">
      <c r="J251" t="s">
        <v>142</v>
      </c>
      <c r="K251" s="22">
        <v>367.50962962936319</v>
      </c>
      <c r="L251" s="22">
        <v>261.66821759206505</v>
      </c>
      <c r="M251" s="22">
        <v>177.2773726854648</v>
      </c>
      <c r="N251" s="22">
        <v>115.61664351861691</v>
      </c>
      <c r="O251" s="22">
        <v>157.67965277762414</v>
      </c>
      <c r="P251" s="22">
        <v>648.88438657368533</v>
      </c>
      <c r="Q251" s="22">
        <v>498.16458333272749</v>
      </c>
      <c r="R251" s="23">
        <f t="shared" si="13"/>
        <v>2226.8004861095469</v>
      </c>
    </row>
    <row r="252" spans="10:18" x14ac:dyDescent="0.25">
      <c r="J252" t="s">
        <v>143</v>
      </c>
      <c r="K252" s="22">
        <v>414.28107638861547</v>
      </c>
      <c r="L252" s="22">
        <v>559.38502314793732</v>
      </c>
      <c r="M252" s="22">
        <v>317.73811342610134</v>
      </c>
      <c r="N252" s="22">
        <v>214.3345370371535</v>
      </c>
      <c r="O252" s="22">
        <v>655.40509259227838</v>
      </c>
      <c r="P252" s="22">
        <v>706.16084490777575</v>
      </c>
      <c r="Q252" s="22">
        <v>739.62478009240294</v>
      </c>
      <c r="R252" s="23">
        <f t="shared" si="13"/>
        <v>3606.9294675922647</v>
      </c>
    </row>
    <row r="253" spans="10:18" x14ac:dyDescent="0.25">
      <c r="J253" t="s">
        <v>144</v>
      </c>
      <c r="K253" s="22">
        <v>900.78372685123759</v>
      </c>
      <c r="L253" s="22">
        <v>392.72932870400837</v>
      </c>
      <c r="M253" s="22">
        <v>500.68108796293382</v>
      </c>
      <c r="N253" s="22">
        <v>512.92935185152601</v>
      </c>
      <c r="O253" s="22">
        <v>730.56922453677544</v>
      </c>
      <c r="P253" s="22">
        <v>1781.8848379622359</v>
      </c>
      <c r="Q253" s="22">
        <v>2001.3578009269768</v>
      </c>
      <c r="R253" s="23">
        <f t="shared" si="13"/>
        <v>6820.9353587956939</v>
      </c>
    </row>
    <row r="254" spans="10:18" x14ac:dyDescent="0.25">
      <c r="J254" t="s">
        <v>145</v>
      </c>
      <c r="K254" s="22">
        <v>747.50809027830837</v>
      </c>
      <c r="L254" s="22">
        <v>1113.1405439811715</v>
      </c>
      <c r="M254" s="22">
        <v>1163.5235995374678</v>
      </c>
      <c r="N254" s="22">
        <v>1004.5461805542727</v>
      </c>
      <c r="O254" s="22">
        <v>1334.1425578705748</v>
      </c>
      <c r="P254" s="22">
        <v>2176.6733796298649</v>
      </c>
      <c r="Q254" s="22">
        <v>2016.036122685844</v>
      </c>
      <c r="R254" s="23">
        <f t="shared" si="13"/>
        <v>9555.5704745375042</v>
      </c>
    </row>
    <row r="255" spans="10:18" x14ac:dyDescent="0.25">
      <c r="J255" t="s">
        <v>146</v>
      </c>
      <c r="K255" s="22">
        <v>1230.4239120365746</v>
      </c>
      <c r="L255" s="22">
        <v>885.43432870284596</v>
      </c>
      <c r="M255" s="22">
        <v>924.87278935177892</v>
      </c>
      <c r="N255" s="22">
        <v>1206.642754630062</v>
      </c>
      <c r="O255" s="22">
        <v>1534.340590277483</v>
      </c>
      <c r="P255" s="22">
        <v>2502.0828356493512</v>
      </c>
      <c r="Q255" s="22">
        <v>1782.2395138879074</v>
      </c>
      <c r="R255" s="23">
        <f t="shared" si="13"/>
        <v>10066.036724536003</v>
      </c>
    </row>
    <row r="256" spans="10:18" x14ac:dyDescent="0.25">
      <c r="J256" t="s">
        <v>147</v>
      </c>
      <c r="K256" s="22">
        <v>979.54657407424384</v>
      </c>
      <c r="L256" s="22">
        <v>844.61700231497525</v>
      </c>
      <c r="M256" s="22">
        <v>709.77674768518773</v>
      </c>
      <c r="N256" s="22">
        <v>861.28254629777803</v>
      </c>
      <c r="O256" s="22">
        <v>1108.4715162041466</v>
      </c>
      <c r="P256" s="22">
        <v>1782.757199074782</v>
      </c>
      <c r="Q256" s="22">
        <v>1963.0668865738917</v>
      </c>
      <c r="R256" s="23">
        <f t="shared" si="13"/>
        <v>8249.5184722250051</v>
      </c>
    </row>
    <row r="257" spans="10:18" x14ac:dyDescent="0.25">
      <c r="J257" t="s">
        <v>148</v>
      </c>
      <c r="K257" s="22">
        <v>896.49870370326244</v>
      </c>
      <c r="L257" s="22">
        <v>495.46818287091446</v>
      </c>
      <c r="M257" s="22">
        <v>733.09914351877524</v>
      </c>
      <c r="N257" s="22">
        <v>834.63104166604171</v>
      </c>
      <c r="O257" s="22">
        <v>906.77762731644907</v>
      </c>
      <c r="P257" s="22">
        <v>1570.6254050919088</v>
      </c>
      <c r="Q257" s="22">
        <v>1591.7881134273921</v>
      </c>
      <c r="R257" s="23">
        <f t="shared" si="13"/>
        <v>7028.8882175947438</v>
      </c>
    </row>
    <row r="258" spans="10:18" x14ac:dyDescent="0.25">
      <c r="J258" t="s">
        <v>149</v>
      </c>
      <c r="K258" s="22">
        <v>399.50427083332761</v>
      </c>
      <c r="L258" s="22">
        <v>419.76966435192298</v>
      </c>
      <c r="M258" s="22">
        <v>421.15629629671457</v>
      </c>
      <c r="N258" s="22">
        <v>347.94901620346354</v>
      </c>
      <c r="O258" s="22">
        <v>745.52513888918475</v>
      </c>
      <c r="P258" s="22">
        <v>1452.1735879629923</v>
      </c>
      <c r="Q258" s="22">
        <v>1336.2478472227522</v>
      </c>
      <c r="R258" s="23">
        <f t="shared" si="13"/>
        <v>5122.3258217603579</v>
      </c>
    </row>
    <row r="259" spans="10:18" x14ac:dyDescent="0.25">
      <c r="J259" t="s">
        <v>150</v>
      </c>
      <c r="K259" s="22">
        <v>230.17057870394638</v>
      </c>
      <c r="L259" s="22">
        <v>197.14098379643838</v>
      </c>
      <c r="M259" s="22">
        <v>173.29947916654783</v>
      </c>
      <c r="N259" s="22">
        <v>159.4675578706665</v>
      </c>
      <c r="O259" s="22">
        <v>192.40928240719222</v>
      </c>
      <c r="P259" s="22">
        <v>416.34771990688751</v>
      </c>
      <c r="Q259" s="22">
        <v>348.39525462936581</v>
      </c>
      <c r="R259" s="23">
        <f t="shared" si="13"/>
        <v>1717.2308564810446</v>
      </c>
    </row>
    <row r="260" spans="10:18" x14ac:dyDescent="0.25">
      <c r="J260" t="s">
        <v>151</v>
      </c>
      <c r="K260" s="22">
        <v>128.11484953690524</v>
      </c>
      <c r="L260" s="22">
        <v>96.98694444449211</v>
      </c>
      <c r="M260" s="22">
        <v>172.32708333362098</v>
      </c>
      <c r="N260" s="22">
        <v>195.5151157414366</v>
      </c>
      <c r="O260" s="22">
        <v>196.85138888833899</v>
      </c>
      <c r="P260" s="22">
        <v>174.50407407422608</v>
      </c>
      <c r="Q260" s="22">
        <v>173.50946759291401</v>
      </c>
      <c r="R260" s="23">
        <f t="shared" si="13"/>
        <v>1137.808923611934</v>
      </c>
    </row>
    <row r="263" spans="10:18" ht="31.5" x14ac:dyDescent="0.5">
      <c r="M263" s="24" t="s">
        <v>169</v>
      </c>
      <c r="N263" s="24"/>
      <c r="O263" s="24"/>
    </row>
    <row r="264" spans="10:18" x14ac:dyDescent="0.25">
      <c r="J264" t="s">
        <v>168</v>
      </c>
      <c r="K264" t="s">
        <v>154</v>
      </c>
      <c r="L264" t="s">
        <v>155</v>
      </c>
      <c r="M264" t="s">
        <v>156</v>
      </c>
      <c r="N264" t="s">
        <v>157</v>
      </c>
      <c r="O264" t="s">
        <v>158</v>
      </c>
      <c r="P264" t="s">
        <v>159</v>
      </c>
      <c r="Q264" t="s">
        <v>160</v>
      </c>
      <c r="R264" s="3" t="s">
        <v>164</v>
      </c>
    </row>
    <row r="265" spans="10:18" x14ac:dyDescent="0.25">
      <c r="J265" t="s">
        <v>140</v>
      </c>
      <c r="K265" s="22">
        <v>102.21969907399762</v>
      </c>
      <c r="L265" s="22">
        <v>88.355625000265718</v>
      </c>
      <c r="M265" s="22">
        <v>104.69738425897958</v>
      </c>
      <c r="N265" s="22">
        <v>101.83743055517698</v>
      </c>
      <c r="O265" s="22">
        <v>108.22246527782409</v>
      </c>
      <c r="P265" s="22">
        <v>115.99887731533818</v>
      </c>
      <c r="Q265" s="22">
        <v>82.310196759535756</v>
      </c>
      <c r="R265" s="23">
        <f>SUM(Table7[[#This Row],[Monday]:[Sunday]])</f>
        <v>703.64167824111792</v>
      </c>
    </row>
    <row r="266" spans="10:18" x14ac:dyDescent="0.25">
      <c r="J266" t="s">
        <v>141</v>
      </c>
      <c r="K266" s="22">
        <v>54.798599536945403</v>
      </c>
      <c r="L266" s="22">
        <v>69.210104166071687</v>
      </c>
      <c r="M266" s="22">
        <v>80.06237268539553</v>
      </c>
      <c r="N266" s="22">
        <v>65.174444444266555</v>
      </c>
      <c r="O266" s="22">
        <v>78.587812499950815</v>
      </c>
      <c r="P266" s="22">
        <v>87.400023148395121</v>
      </c>
      <c r="Q266" s="22">
        <v>59.009803240776819</v>
      </c>
      <c r="R266" s="23">
        <f>SUM(Table7[[#This Row],[Monday]:[Sunday]])</f>
        <v>494.24315972180193</v>
      </c>
    </row>
    <row r="267" spans="10:18" x14ac:dyDescent="0.25">
      <c r="J267" t="s">
        <v>142</v>
      </c>
      <c r="K267" s="22">
        <v>224.04128472265438</v>
      </c>
      <c r="L267" s="22">
        <v>220.34240740806854</v>
      </c>
      <c r="M267" s="22">
        <v>204.47613425985037</v>
      </c>
      <c r="N267" s="22">
        <v>133.87328703692765</v>
      </c>
      <c r="O267" s="22">
        <v>158.31725694437046</v>
      </c>
      <c r="P267" s="22">
        <v>255.33194444464607</v>
      </c>
      <c r="Q267" s="22">
        <v>205.10495370362332</v>
      </c>
      <c r="R267" s="23">
        <f>SUM(Table7[[#This Row],[Monday]:[Sunday]])</f>
        <v>1401.4872685201408</v>
      </c>
    </row>
    <row r="268" spans="10:18" x14ac:dyDescent="0.25">
      <c r="J268" t="s">
        <v>143</v>
      </c>
      <c r="K268" s="22">
        <v>278.06333333280782</v>
      </c>
      <c r="L268" s="22">
        <v>320.29641203665233</v>
      </c>
      <c r="M268" s="22">
        <v>236.55392361102713</v>
      </c>
      <c r="N268" s="22">
        <v>258.50982638884307</v>
      </c>
      <c r="O268" s="22">
        <v>354.713877315422</v>
      </c>
      <c r="P268" s="22">
        <v>305.73709490759211</v>
      </c>
      <c r="Q268" s="22">
        <v>292.65905092565663</v>
      </c>
      <c r="R268" s="23">
        <f>SUM(Table7[[#This Row],[Monday]:[Sunday]])</f>
        <v>2046.5335185180011</v>
      </c>
    </row>
    <row r="269" spans="10:18" x14ac:dyDescent="0.25">
      <c r="J269" t="s">
        <v>144</v>
      </c>
      <c r="K269" s="22">
        <v>418.09187500026019</v>
      </c>
      <c r="L269" s="22">
        <v>299.07556712962105</v>
      </c>
      <c r="M269" s="22">
        <v>375.01589120359858</v>
      </c>
      <c r="N269" s="22">
        <v>332.54923611074628</v>
      </c>
      <c r="O269" s="22">
        <v>348.87289351766958</v>
      </c>
      <c r="P269" s="22">
        <v>525.10020833356975</v>
      </c>
      <c r="Q269" s="22">
        <v>494.04255787063448</v>
      </c>
      <c r="R269" s="23">
        <f>SUM(Table7[[#This Row],[Monday]:[Sunday]])</f>
        <v>2792.7482291660999</v>
      </c>
    </row>
    <row r="270" spans="10:18" x14ac:dyDescent="0.25">
      <c r="J270" t="s">
        <v>145</v>
      </c>
      <c r="K270" s="22">
        <v>413.0424074072871</v>
      </c>
      <c r="L270" s="22">
        <v>608.38738425904739</v>
      </c>
      <c r="M270" s="22">
        <v>628.6815740744205</v>
      </c>
      <c r="N270" s="22">
        <v>483.76745370334538</v>
      </c>
      <c r="O270" s="22">
        <v>483.74466435204522</v>
      </c>
      <c r="P270" s="22">
        <v>520.79362268598197</v>
      </c>
      <c r="Q270" s="22">
        <v>519.9634143516887</v>
      </c>
      <c r="R270" s="23">
        <f>SUM(Table7[[#This Row],[Monday]:[Sunday]])</f>
        <v>3658.3805208338163</v>
      </c>
    </row>
    <row r="271" spans="10:18" x14ac:dyDescent="0.25">
      <c r="J271" t="s">
        <v>146</v>
      </c>
      <c r="K271" s="22">
        <v>456.73559027754527</v>
      </c>
      <c r="L271" s="22">
        <v>489.56824074086762</v>
      </c>
      <c r="M271" s="22">
        <v>495.69344907397317</v>
      </c>
      <c r="N271" s="22">
        <v>601.70486111242644</v>
      </c>
      <c r="O271" s="22">
        <v>619.15131944350287</v>
      </c>
      <c r="P271" s="22">
        <v>655.1247337957102</v>
      </c>
      <c r="Q271" s="22">
        <v>443.12050925901713</v>
      </c>
      <c r="R271" s="23">
        <f>SUM(Table7[[#This Row],[Monday]:[Sunday]])</f>
        <v>3761.0987037030427</v>
      </c>
    </row>
    <row r="272" spans="10:18" x14ac:dyDescent="0.25">
      <c r="J272" t="s">
        <v>147</v>
      </c>
      <c r="K272" s="22">
        <v>559.90526620421588</v>
      </c>
      <c r="L272" s="22">
        <v>573.4038078706144</v>
      </c>
      <c r="M272" s="22">
        <v>476.27358796309272</v>
      </c>
      <c r="N272" s="22">
        <v>508.05936342554196</v>
      </c>
      <c r="O272" s="22">
        <v>508.1620717601254</v>
      </c>
      <c r="P272" s="22">
        <v>578.14442129717645</v>
      </c>
      <c r="Q272" s="22">
        <v>631.48988426031428</v>
      </c>
      <c r="R272" s="23">
        <f>SUM(Table7[[#This Row],[Monday]:[Sunday]])</f>
        <v>3835.4384027810811</v>
      </c>
    </row>
    <row r="273" spans="10:18" x14ac:dyDescent="0.25">
      <c r="J273" t="s">
        <v>148</v>
      </c>
      <c r="K273" s="22">
        <v>468.71027777671407</v>
      </c>
      <c r="L273" s="22">
        <v>447.46594907389954</v>
      </c>
      <c r="M273" s="22">
        <v>628.9204398142756</v>
      </c>
      <c r="N273" s="22">
        <v>647.19559027671494</v>
      </c>
      <c r="O273" s="22">
        <v>506.31631944576657</v>
      </c>
      <c r="P273" s="22">
        <v>525.23123842527275</v>
      </c>
      <c r="Q273" s="22">
        <v>517.46949074030272</v>
      </c>
      <c r="R273" s="23">
        <f>SUM(Table7[[#This Row],[Monday]:[Sunday]])</f>
        <v>3741.3093055529462</v>
      </c>
    </row>
    <row r="274" spans="10:18" x14ac:dyDescent="0.25">
      <c r="J274" t="s">
        <v>149</v>
      </c>
      <c r="K274" s="22">
        <v>330.86879629624309</v>
      </c>
      <c r="L274" s="22">
        <v>469.27378472304554</v>
      </c>
      <c r="M274" s="22">
        <v>472.66402777854819</v>
      </c>
      <c r="N274" s="22">
        <v>373.53042824142176</v>
      </c>
      <c r="O274" s="22">
        <v>511.17040509120852</v>
      </c>
      <c r="P274" s="22">
        <v>608.0339004626876</v>
      </c>
      <c r="Q274" s="22">
        <v>481.3848263889231</v>
      </c>
      <c r="R274" s="23">
        <f>SUM(Table7[[#This Row],[Monday]:[Sunday]])</f>
        <v>3246.9261689820778</v>
      </c>
    </row>
    <row r="275" spans="10:18" x14ac:dyDescent="0.25">
      <c r="J275" t="s">
        <v>150</v>
      </c>
      <c r="K275" s="22">
        <v>353.09461805628962</v>
      </c>
      <c r="L275" s="22">
        <v>383.12197916740843</v>
      </c>
      <c r="M275" s="22">
        <v>297.15296296410088</v>
      </c>
      <c r="N275" s="22">
        <v>232.43645833260962</v>
      </c>
      <c r="O275" s="22">
        <v>229.66697916555859</v>
      </c>
      <c r="P275" s="22">
        <v>256.38416666598641</v>
      </c>
      <c r="Q275" s="22">
        <v>235.33037036965106</v>
      </c>
      <c r="R275" s="23">
        <f>SUM(Table7[[#This Row],[Monday]:[Sunday]])</f>
        <v>1987.1875347216046</v>
      </c>
    </row>
    <row r="276" spans="10:18" x14ac:dyDescent="0.25">
      <c r="J276" t="s">
        <v>151</v>
      </c>
      <c r="K276" s="22">
        <v>169.36855324104545</v>
      </c>
      <c r="L276" s="22">
        <v>165.51701388897345</v>
      </c>
      <c r="M276" s="22">
        <v>247.54347222160141</v>
      </c>
      <c r="N276" s="22">
        <v>267.40499999971507</v>
      </c>
      <c r="O276" s="22">
        <v>224.01075231542927</v>
      </c>
      <c r="P276" s="22">
        <v>157.12589120399207</v>
      </c>
      <c r="Q276" s="22">
        <v>127.84888888901332</v>
      </c>
      <c r="R276" s="23">
        <f>SUM(Table7[[#This Row],[Monday]:[Sunday]])</f>
        <v>1358.81957175977</v>
      </c>
    </row>
    <row r="279" spans="10:18" ht="31.5" x14ac:dyDescent="0.5">
      <c r="M279" s="24" t="s">
        <v>163</v>
      </c>
      <c r="N279" s="26"/>
      <c r="O279" s="26"/>
    </row>
    <row r="280" spans="10:18" x14ac:dyDescent="0.25">
      <c r="J280" t="s">
        <v>168</v>
      </c>
      <c r="K280" t="s">
        <v>154</v>
      </c>
      <c r="L280" t="s">
        <v>155</v>
      </c>
      <c r="M280" t="s">
        <v>156</v>
      </c>
      <c r="N280" t="s">
        <v>157</v>
      </c>
      <c r="O280" t="s">
        <v>158</v>
      </c>
      <c r="P280" t="s">
        <v>159</v>
      </c>
      <c r="Q280" t="s">
        <v>160</v>
      </c>
      <c r="R280" s="3" t="s">
        <v>164</v>
      </c>
    </row>
    <row r="281" spans="10:18" x14ac:dyDescent="0.25">
      <c r="J281" t="s">
        <v>140</v>
      </c>
      <c r="K281" s="22">
        <f>K249+K265</f>
        <v>131.94090277773648</v>
      </c>
      <c r="L281" s="22">
        <f t="shared" ref="L281:Q281" si="14">L249+L265</f>
        <v>117.56366898187844</v>
      </c>
      <c r="M281" s="22">
        <f t="shared" si="14"/>
        <v>142.00677083309711</v>
      </c>
      <c r="N281" s="22">
        <f t="shared" si="14"/>
        <v>137.14405092548986</v>
      </c>
      <c r="O281" s="22">
        <f t="shared" si="14"/>
        <v>153.45366898146312</v>
      </c>
      <c r="P281" s="22">
        <f t="shared" si="14"/>
        <v>204.25922453719977</v>
      </c>
      <c r="Q281" s="22">
        <f t="shared" si="14"/>
        <v>140.41763888923742</v>
      </c>
      <c r="R281" s="23">
        <f>SUM(K281:Q281)</f>
        <v>1026.7859259261022</v>
      </c>
    </row>
    <row r="282" spans="10:18" x14ac:dyDescent="0.25">
      <c r="J282" t="s">
        <v>141</v>
      </c>
      <c r="K282" s="22">
        <f t="shared" ref="K282:Q282" si="15">K250+K266</f>
        <v>69.810810185132141</v>
      </c>
      <c r="L282" s="22">
        <f t="shared" si="15"/>
        <v>103.71109953647101</v>
      </c>
      <c r="M282" s="22">
        <f t="shared" si="15"/>
        <v>106.60550925954885</v>
      </c>
      <c r="N282" s="22">
        <f t="shared" si="15"/>
        <v>80.35917824061471</v>
      </c>
      <c r="O282" s="22">
        <f t="shared" si="15"/>
        <v>144.21684027765878</v>
      </c>
      <c r="P282" s="22">
        <f t="shared" si="15"/>
        <v>235.56652777847921</v>
      </c>
      <c r="Q282" s="22">
        <f t="shared" si="15"/>
        <v>101.33443287046248</v>
      </c>
      <c r="R282" s="23">
        <f t="shared" ref="R282:R292" si="16">SUM(K282:Q282)</f>
        <v>841.60439814836718</v>
      </c>
    </row>
    <row r="283" spans="10:18" x14ac:dyDescent="0.25">
      <c r="J283" t="s">
        <v>142</v>
      </c>
      <c r="K283" s="22">
        <f t="shared" ref="K283:Q283" si="17">K251+K267</f>
        <v>591.55091435201757</v>
      </c>
      <c r="L283" s="22">
        <f t="shared" si="17"/>
        <v>482.01062500013359</v>
      </c>
      <c r="M283" s="22">
        <f t="shared" si="17"/>
        <v>381.75350694531517</v>
      </c>
      <c r="N283" s="22">
        <f t="shared" si="17"/>
        <v>249.48993055554456</v>
      </c>
      <c r="O283" s="22">
        <f t="shared" si="17"/>
        <v>315.9969097219946</v>
      </c>
      <c r="P283" s="22">
        <f t="shared" si="17"/>
        <v>904.2163310183314</v>
      </c>
      <c r="Q283" s="22">
        <f t="shared" si="17"/>
        <v>703.26953703635081</v>
      </c>
      <c r="R283" s="23">
        <f t="shared" si="16"/>
        <v>3628.2877546296877</v>
      </c>
    </row>
    <row r="284" spans="10:18" x14ac:dyDescent="0.25">
      <c r="J284" t="s">
        <v>143</v>
      </c>
      <c r="K284" s="22">
        <f t="shared" ref="K284:Q284" si="18">K252+K268</f>
        <v>692.34440972142329</v>
      </c>
      <c r="L284" s="22">
        <f t="shared" si="18"/>
        <v>879.68143518458965</v>
      </c>
      <c r="M284" s="22">
        <f t="shared" si="18"/>
        <v>554.29203703712847</v>
      </c>
      <c r="N284" s="22">
        <f t="shared" si="18"/>
        <v>472.84436342599656</v>
      </c>
      <c r="O284" s="22">
        <f t="shared" si="18"/>
        <v>1010.1189699077004</v>
      </c>
      <c r="P284" s="22">
        <f t="shared" si="18"/>
        <v>1011.8979398153679</v>
      </c>
      <c r="Q284" s="22">
        <f t="shared" si="18"/>
        <v>1032.2838310180596</v>
      </c>
      <c r="R284" s="23">
        <f t="shared" si="16"/>
        <v>5653.4629861102658</v>
      </c>
    </row>
    <row r="285" spans="10:18" x14ac:dyDescent="0.25">
      <c r="J285" t="s">
        <v>144</v>
      </c>
      <c r="K285" s="22">
        <f t="shared" ref="K285:Q285" si="19">K253+K269</f>
        <v>1318.8756018514978</v>
      </c>
      <c r="L285" s="22">
        <f t="shared" si="19"/>
        <v>691.80489583362942</v>
      </c>
      <c r="M285" s="22">
        <f t="shared" si="19"/>
        <v>875.6969791665324</v>
      </c>
      <c r="N285" s="22">
        <f t="shared" si="19"/>
        <v>845.47858796227229</v>
      </c>
      <c r="O285" s="22">
        <f t="shared" si="19"/>
        <v>1079.442118054445</v>
      </c>
      <c r="P285" s="22">
        <f t="shared" si="19"/>
        <v>2306.9850462958057</v>
      </c>
      <c r="Q285" s="22">
        <f t="shared" si="19"/>
        <v>2495.4003587976113</v>
      </c>
      <c r="R285" s="23">
        <f t="shared" si="16"/>
        <v>9613.6835879617938</v>
      </c>
    </row>
    <row r="286" spans="10:18" x14ac:dyDescent="0.25">
      <c r="J286" t="s">
        <v>145</v>
      </c>
      <c r="K286" s="22">
        <f t="shared" ref="K286:Q286" si="20">K254+K270</f>
        <v>1160.5504976855955</v>
      </c>
      <c r="L286" s="22">
        <f t="shared" si="20"/>
        <v>1721.5279282402189</v>
      </c>
      <c r="M286" s="22">
        <f t="shared" si="20"/>
        <v>1792.2051736118883</v>
      </c>
      <c r="N286" s="22">
        <f t="shared" si="20"/>
        <v>1488.3136342576181</v>
      </c>
      <c r="O286" s="22">
        <f t="shared" si="20"/>
        <v>1817.88722222262</v>
      </c>
      <c r="P286" s="22">
        <f t="shared" si="20"/>
        <v>2697.4670023158469</v>
      </c>
      <c r="Q286" s="22">
        <f t="shared" si="20"/>
        <v>2535.9995370375327</v>
      </c>
      <c r="R286" s="23">
        <f t="shared" si="16"/>
        <v>13213.95099537132</v>
      </c>
    </row>
    <row r="287" spans="10:18" x14ac:dyDescent="0.25">
      <c r="J287" t="s">
        <v>146</v>
      </c>
      <c r="K287" s="22">
        <f t="shared" ref="K287:Q287" si="21">K255+K271</f>
        <v>1687.1595023141199</v>
      </c>
      <c r="L287" s="22">
        <f t="shared" si="21"/>
        <v>1375.0025694437136</v>
      </c>
      <c r="M287" s="22">
        <f t="shared" si="21"/>
        <v>1420.5662384257521</v>
      </c>
      <c r="N287" s="22">
        <f t="shared" si="21"/>
        <v>1808.3476157424884</v>
      </c>
      <c r="O287" s="22">
        <f t="shared" si="21"/>
        <v>2153.4919097209859</v>
      </c>
      <c r="P287" s="22">
        <f t="shared" si="21"/>
        <v>3157.2075694450614</v>
      </c>
      <c r="Q287" s="22">
        <f t="shared" si="21"/>
        <v>2225.3600231469245</v>
      </c>
      <c r="R287" s="23">
        <f t="shared" si="16"/>
        <v>13827.135428239046</v>
      </c>
    </row>
    <row r="288" spans="10:18" x14ac:dyDescent="0.25">
      <c r="J288" t="s">
        <v>147</v>
      </c>
      <c r="K288" s="22">
        <f t="shared" ref="K288:Q288" si="22">K256+K272</f>
        <v>1539.4518402784597</v>
      </c>
      <c r="L288" s="22">
        <f t="shared" si="22"/>
        <v>1418.0208101855897</v>
      </c>
      <c r="M288" s="22">
        <f t="shared" si="22"/>
        <v>1186.0503356482805</v>
      </c>
      <c r="N288" s="22">
        <f t="shared" si="22"/>
        <v>1369.34190972332</v>
      </c>
      <c r="O288" s="22">
        <f t="shared" si="22"/>
        <v>1616.633587964272</v>
      </c>
      <c r="P288" s="22">
        <f t="shared" si="22"/>
        <v>2360.9016203719584</v>
      </c>
      <c r="Q288" s="22">
        <f t="shared" si="22"/>
        <v>2594.556770834206</v>
      </c>
      <c r="R288" s="23">
        <f t="shared" si="16"/>
        <v>12084.956875006086</v>
      </c>
    </row>
    <row r="289" spans="10:18" x14ac:dyDescent="0.25">
      <c r="J289" t="s">
        <v>148</v>
      </c>
      <c r="K289" s="22">
        <f t="shared" ref="K289:Q289" si="23">K257+K273</f>
        <v>1365.2089814799765</v>
      </c>
      <c r="L289" s="22">
        <f t="shared" si="23"/>
        <v>942.934131944814</v>
      </c>
      <c r="M289" s="22">
        <f t="shared" si="23"/>
        <v>1362.0195833330508</v>
      </c>
      <c r="N289" s="22">
        <f t="shared" si="23"/>
        <v>1481.8266319427566</v>
      </c>
      <c r="O289" s="22">
        <f t="shared" si="23"/>
        <v>1413.0939467622156</v>
      </c>
      <c r="P289" s="22">
        <f t="shared" si="23"/>
        <v>2095.8566435171815</v>
      </c>
      <c r="Q289" s="22">
        <f t="shared" si="23"/>
        <v>2109.2576041676948</v>
      </c>
      <c r="R289" s="23">
        <f t="shared" si="16"/>
        <v>10770.19752314769</v>
      </c>
    </row>
    <row r="290" spans="10:18" x14ac:dyDescent="0.25">
      <c r="J290" t="s">
        <v>149</v>
      </c>
      <c r="K290" s="22">
        <f t="shared" ref="K290:Q290" si="24">K258+K274</f>
        <v>730.3730671295707</v>
      </c>
      <c r="L290" s="22">
        <f t="shared" si="24"/>
        <v>889.04344907496852</v>
      </c>
      <c r="M290" s="22">
        <f t="shared" si="24"/>
        <v>893.82032407526276</v>
      </c>
      <c r="N290" s="22">
        <f t="shared" si="24"/>
        <v>721.4794444448853</v>
      </c>
      <c r="O290" s="22">
        <f t="shared" si="24"/>
        <v>1256.6955439803933</v>
      </c>
      <c r="P290" s="22">
        <f t="shared" si="24"/>
        <v>2060.2074884256799</v>
      </c>
      <c r="Q290" s="22">
        <f t="shared" si="24"/>
        <v>1817.6326736116753</v>
      </c>
      <c r="R290" s="23">
        <f t="shared" si="16"/>
        <v>8369.2519907424357</v>
      </c>
    </row>
    <row r="291" spans="10:18" x14ac:dyDescent="0.25">
      <c r="J291" t="s">
        <v>150</v>
      </c>
      <c r="K291" s="22">
        <f t="shared" ref="K291:Q291" si="25">K259+K275</f>
        <v>583.26519676023599</v>
      </c>
      <c r="L291" s="22">
        <f t="shared" si="25"/>
        <v>580.2629629638468</v>
      </c>
      <c r="M291" s="22">
        <f t="shared" si="25"/>
        <v>470.45244213064871</v>
      </c>
      <c r="N291" s="22">
        <f t="shared" si="25"/>
        <v>391.90401620327611</v>
      </c>
      <c r="O291" s="22">
        <f t="shared" si="25"/>
        <v>422.07626157275081</v>
      </c>
      <c r="P291" s="22">
        <f t="shared" si="25"/>
        <v>672.73188657287392</v>
      </c>
      <c r="Q291" s="22">
        <f t="shared" si="25"/>
        <v>583.72562499901687</v>
      </c>
      <c r="R291" s="23">
        <f t="shared" si="16"/>
        <v>3704.4183912026492</v>
      </c>
    </row>
    <row r="292" spans="10:18" x14ac:dyDescent="0.25">
      <c r="J292" t="s">
        <v>151</v>
      </c>
      <c r="K292" s="22">
        <f t="shared" ref="K292:Q292" si="26">K260+K276</f>
        <v>297.48340277795069</v>
      </c>
      <c r="L292" s="22">
        <f t="shared" si="26"/>
        <v>262.50395833346556</v>
      </c>
      <c r="M292" s="22">
        <f t="shared" si="26"/>
        <v>419.87055555522238</v>
      </c>
      <c r="N292" s="22">
        <f t="shared" si="26"/>
        <v>462.92011574115168</v>
      </c>
      <c r="O292" s="22">
        <f t="shared" si="26"/>
        <v>420.86214120376826</v>
      </c>
      <c r="P292" s="22">
        <f t="shared" si="26"/>
        <v>331.62996527821815</v>
      </c>
      <c r="Q292" s="22">
        <f t="shared" si="26"/>
        <v>301.35835648192733</v>
      </c>
      <c r="R292" s="23">
        <f t="shared" si="16"/>
        <v>2496.628495371704</v>
      </c>
    </row>
    <row r="318" spans="1:4" x14ac:dyDescent="0.25">
      <c r="A318" s="28" t="s">
        <v>170</v>
      </c>
      <c r="B318" s="28"/>
      <c r="C318" s="28"/>
      <c r="D318" s="28"/>
    </row>
  </sheetData>
  <mergeCells count="17">
    <mergeCell ref="A318:D318"/>
    <mergeCell ref="M1:N1"/>
    <mergeCell ref="M247:O247"/>
    <mergeCell ref="M263:O263"/>
    <mergeCell ref="M279:O279"/>
    <mergeCell ref="M115:N115"/>
    <mergeCell ref="M96:N96"/>
    <mergeCell ref="M77:N77"/>
    <mergeCell ref="M58:N58"/>
    <mergeCell ref="M39:N39"/>
    <mergeCell ref="M20:N20"/>
    <mergeCell ref="M229:N229"/>
    <mergeCell ref="M210:N210"/>
    <mergeCell ref="M191:N191"/>
    <mergeCell ref="M172:N172"/>
    <mergeCell ref="M153:N153"/>
    <mergeCell ref="M134:N134"/>
  </mergeCells>
  <pageMargins left="0.7" right="0.7" top="0.75" bottom="0.75" header="0.3" footer="0.3"/>
  <pageSetup orientation="portrait" r:id="rId1"/>
  <drawing r:id="rId2"/>
  <tableParts count="16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>
      <selection activeCell="AF237" sqref="AF2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169B9-8ABE-4FFA-B220-A0E33CBA585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Best Targeted Marketing Targets</vt:lpstr>
      <vt:lpstr>Charts for Time in 2021</vt:lpstr>
      <vt:lpstr>Charts for Ride Conc in 2021</vt:lpstr>
      <vt:lpstr>Monthly Time Graph for the Full</vt:lpstr>
      <vt:lpstr>'Charts for Time in 2021'!day_of_week</vt:lpstr>
      <vt:lpstr>'Charts for Time in 2021'!member_casual</vt:lpstr>
      <vt:lpstr>'Charts for Time in 2021'!ride_length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2022-02-27T19:41:40Z</dcterms:modified>
</cp:coreProperties>
</file>