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600" windowHeight="997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3" i="3"/>
  <c r="D17"/>
  <c r="D18" s="1"/>
  <c r="D16"/>
  <c r="C19"/>
  <c r="C20" s="1"/>
  <c r="C21" s="1"/>
  <c r="C22" s="1"/>
  <c r="C23" s="1"/>
  <c r="C24" s="1"/>
  <c r="B13"/>
  <c r="B11"/>
  <c r="F3"/>
  <c r="F4"/>
  <c r="F5"/>
  <c r="F6"/>
  <c r="F2"/>
  <c r="C5"/>
  <c r="C6" s="1"/>
  <c r="F22" i="2"/>
  <c r="F20"/>
  <c r="F18"/>
  <c r="F14"/>
  <c r="D22"/>
  <c r="D20"/>
  <c r="A10"/>
  <c r="D18"/>
  <c r="D16"/>
  <c r="D14"/>
  <c r="D12"/>
  <c r="B10"/>
  <c r="B3"/>
  <c r="B4"/>
  <c r="B5"/>
  <c r="B6"/>
  <c r="B7"/>
  <c r="B8"/>
  <c r="B9"/>
  <c r="B2"/>
  <c r="C28" i="1"/>
  <c r="C24"/>
  <c r="C23"/>
  <c r="C22"/>
  <c r="C21"/>
  <c r="C20"/>
  <c r="C19"/>
  <c r="B14"/>
  <c r="B11"/>
  <c r="C11"/>
  <c r="C3"/>
  <c r="C4"/>
  <c r="C5"/>
  <c r="C6"/>
  <c r="C7"/>
  <c r="C8"/>
  <c r="C9"/>
  <c r="C10"/>
  <c r="C2"/>
  <c r="D19" i="3" l="1"/>
  <c r="D20" s="1"/>
  <c r="D21" s="1"/>
  <c r="D22" s="1"/>
  <c r="D23" s="1"/>
  <c r="D24" s="1"/>
  <c r="C29"/>
  <c r="D2"/>
  <c r="D6"/>
  <c r="C7"/>
  <c r="C8" l="1"/>
  <c r="C9" s="1"/>
  <c r="C10" s="1"/>
  <c r="D7"/>
  <c r="D8" l="1"/>
  <c r="E7"/>
  <c r="F7" s="1"/>
  <c r="E8" l="1"/>
  <c r="F8" s="1"/>
  <c r="D9"/>
  <c r="D10" l="1"/>
  <c r="E10" s="1"/>
  <c r="F10" s="1"/>
  <c r="E9"/>
  <c r="F9" s="1"/>
  <c r="F11" l="1"/>
</calcChain>
</file>

<file path=xl/sharedStrings.xml><?xml version="1.0" encoding="utf-8"?>
<sst xmlns="http://schemas.openxmlformats.org/spreadsheetml/2006/main" count="56" uniqueCount="33">
  <si>
    <t>x</t>
  </si>
  <si>
    <t>f</t>
  </si>
  <si>
    <t>fx</t>
  </si>
  <si>
    <t>MEAN=</t>
  </si>
  <si>
    <t>CF</t>
  </si>
  <si>
    <t>X</t>
  </si>
  <si>
    <t>F</t>
  </si>
  <si>
    <t>Number of frequency=</t>
  </si>
  <si>
    <t>n/2=</t>
  </si>
  <si>
    <t>MEDIAN=</t>
  </si>
  <si>
    <t>MODE=</t>
  </si>
  <si>
    <t>1/X</t>
  </si>
  <si>
    <t>HARMONIC MEAN=</t>
  </si>
  <si>
    <t>MEAN OF RECIPROCALS=</t>
  </si>
  <si>
    <t>GEOMETRIC MEAN=</t>
  </si>
  <si>
    <t>PRODUCT OF ALL X=</t>
  </si>
  <si>
    <t>BY EXCEL FUNCTIONS</t>
  </si>
  <si>
    <t>di</t>
  </si>
  <si>
    <t>xi</t>
  </si>
  <si>
    <t>ui=di/h</t>
  </si>
  <si>
    <t xml:space="preserve">fi ui </t>
  </si>
  <si>
    <t>1-6</t>
  </si>
  <si>
    <t>6-11</t>
  </si>
  <si>
    <t>11-16</t>
  </si>
  <si>
    <t>16-21</t>
  </si>
  <si>
    <t>21-26</t>
  </si>
  <si>
    <t>26-31</t>
  </si>
  <si>
    <t>31-36</t>
  </si>
  <si>
    <t>36-41</t>
  </si>
  <si>
    <t>41-46</t>
  </si>
  <si>
    <t>N/2=</t>
  </si>
  <si>
    <t>MEDIAN CLASS=</t>
  </si>
  <si>
    <t>MODAL CLASS=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</si>
</sst>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opLeftCell="A13" workbookViewId="0">
      <selection activeCell="A21" sqref="A21"/>
    </sheetView>
  </sheetViews>
  <sheetFormatPr defaultRowHeight="15"/>
  <cols>
    <col min="2" max="2" width="1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115</v>
      </c>
      <c r="B2">
        <v>5</v>
      </c>
      <c r="C2">
        <f>A2*B2</f>
        <v>575</v>
      </c>
    </row>
    <row r="3" spans="1:3">
      <c r="A3">
        <v>125</v>
      </c>
      <c r="B3">
        <v>25</v>
      </c>
      <c r="C3">
        <f t="shared" ref="C3:C10" si="0">A3*B3</f>
        <v>3125</v>
      </c>
    </row>
    <row r="4" spans="1:3">
      <c r="A4">
        <v>135</v>
      </c>
      <c r="B4">
        <v>48</v>
      </c>
      <c r="C4">
        <f t="shared" si="0"/>
        <v>6480</v>
      </c>
    </row>
    <row r="5" spans="1:3">
      <c r="A5">
        <v>145</v>
      </c>
      <c r="B5">
        <v>72</v>
      </c>
      <c r="C5">
        <f t="shared" si="0"/>
        <v>10440</v>
      </c>
    </row>
    <row r="6" spans="1:3">
      <c r="A6">
        <v>155</v>
      </c>
      <c r="B6">
        <v>116</v>
      </c>
      <c r="C6">
        <f t="shared" si="0"/>
        <v>17980</v>
      </c>
    </row>
    <row r="7" spans="1:3">
      <c r="A7">
        <v>165</v>
      </c>
      <c r="B7">
        <v>60</v>
      </c>
      <c r="C7">
        <f t="shared" si="0"/>
        <v>9900</v>
      </c>
    </row>
    <row r="8" spans="1:3">
      <c r="A8">
        <v>175</v>
      </c>
      <c r="B8">
        <v>38</v>
      </c>
      <c r="C8">
        <f t="shared" si="0"/>
        <v>6650</v>
      </c>
    </row>
    <row r="9" spans="1:3">
      <c r="A9">
        <v>185</v>
      </c>
      <c r="B9">
        <v>22</v>
      </c>
      <c r="C9">
        <f t="shared" si="0"/>
        <v>4070</v>
      </c>
    </row>
    <row r="10" spans="1:3">
      <c r="A10">
        <v>195</v>
      </c>
      <c r="B10">
        <v>3</v>
      </c>
      <c r="C10">
        <f t="shared" si="0"/>
        <v>585</v>
      </c>
    </row>
    <row r="11" spans="1:3">
      <c r="B11">
        <f>SUM(B2:B10)</f>
        <v>389</v>
      </c>
      <c r="C11">
        <f>SUM(C2:C10)</f>
        <v>59805</v>
      </c>
    </row>
    <row r="14" spans="1:3">
      <c r="A14" t="s">
        <v>3</v>
      </c>
      <c r="B14">
        <f>C11/B11</f>
        <v>153.74035989717223</v>
      </c>
    </row>
    <row r="16" spans="1:3">
      <c r="A16" t="s">
        <v>5</v>
      </c>
      <c r="B16" t="s">
        <v>6</v>
      </c>
      <c r="C16" t="s">
        <v>4</v>
      </c>
    </row>
    <row r="17" spans="1:3">
      <c r="A17">
        <v>115</v>
      </c>
      <c r="B17">
        <v>5</v>
      </c>
      <c r="C17">
        <v>5</v>
      </c>
    </row>
    <row r="18" spans="1:3">
      <c r="A18">
        <v>125</v>
      </c>
      <c r="B18">
        <v>25</v>
      </c>
      <c r="C18">
        <v>30</v>
      </c>
    </row>
    <row r="19" spans="1:3">
      <c r="A19">
        <v>135</v>
      </c>
      <c r="B19">
        <v>48</v>
      </c>
      <c r="C19">
        <f>(B19+C18)</f>
        <v>78</v>
      </c>
    </row>
    <row r="20" spans="1:3">
      <c r="A20">
        <v>145</v>
      </c>
      <c r="B20">
        <v>72</v>
      </c>
      <c r="C20">
        <f>(72+78)</f>
        <v>150</v>
      </c>
    </row>
    <row r="21" spans="1:3">
      <c r="A21">
        <v>155</v>
      </c>
      <c r="B21">
        <v>116</v>
      </c>
      <c r="C21">
        <f>150+116</f>
        <v>266</v>
      </c>
    </row>
    <row r="22" spans="1:3">
      <c r="A22">
        <v>165</v>
      </c>
      <c r="B22">
        <v>60</v>
      </c>
      <c r="C22">
        <f>266+60</f>
        <v>326</v>
      </c>
    </row>
    <row r="23" spans="1:3">
      <c r="A23">
        <v>175</v>
      </c>
      <c r="B23">
        <v>38</v>
      </c>
      <c r="C23">
        <f>326+38</f>
        <v>364</v>
      </c>
    </row>
    <row r="24" spans="1:3">
      <c r="A24">
        <v>185</v>
      </c>
      <c r="B24">
        <v>22</v>
      </c>
      <c r="C24">
        <f>364+22</f>
        <v>386</v>
      </c>
    </row>
    <row r="25" spans="1:3">
      <c r="A25">
        <v>195</v>
      </c>
      <c r="B25">
        <v>3</v>
      </c>
      <c r="C25">
        <v>389</v>
      </c>
    </row>
    <row r="27" spans="1:3">
      <c r="A27" t="s">
        <v>7</v>
      </c>
      <c r="C27">
        <v>389</v>
      </c>
    </row>
    <row r="28" spans="1:3">
      <c r="B28" t="s">
        <v>8</v>
      </c>
      <c r="C28">
        <f>389/2</f>
        <v>194.5</v>
      </c>
    </row>
    <row r="30" spans="1:3">
      <c r="A30" t="s">
        <v>9</v>
      </c>
      <c r="B30">
        <v>155</v>
      </c>
    </row>
    <row r="32" spans="1:3">
      <c r="A32" t="s">
        <v>10</v>
      </c>
      <c r="B32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12" sqref="F12"/>
    </sheetView>
  </sheetViews>
  <sheetFormatPr defaultRowHeight="15"/>
  <cols>
    <col min="4" max="4" width="12" bestFit="1" customWidth="1"/>
    <col min="6" max="6" width="17.28515625" customWidth="1"/>
  </cols>
  <sheetData>
    <row r="1" spans="1:6">
      <c r="A1" t="s">
        <v>5</v>
      </c>
      <c r="B1" t="s">
        <v>11</v>
      </c>
    </row>
    <row r="2" spans="1:6">
      <c r="A2">
        <v>8</v>
      </c>
      <c r="B2">
        <f>1/A2</f>
        <v>0.125</v>
      </c>
    </row>
    <row r="3" spans="1:6">
      <c r="A3">
        <v>11</v>
      </c>
      <c r="B3">
        <f t="shared" ref="B3:B9" si="0">1/A3</f>
        <v>9.0909090909090912E-2</v>
      </c>
    </row>
    <row r="4" spans="1:6">
      <c r="A4">
        <v>15</v>
      </c>
      <c r="B4">
        <f t="shared" si="0"/>
        <v>6.6666666666666666E-2</v>
      </c>
    </row>
    <row r="5" spans="1:6">
      <c r="A5">
        <v>19</v>
      </c>
      <c r="B5">
        <f t="shared" si="0"/>
        <v>5.2631578947368418E-2</v>
      </c>
    </row>
    <row r="6" spans="1:6">
      <c r="A6">
        <v>24</v>
      </c>
      <c r="B6">
        <f t="shared" si="0"/>
        <v>4.1666666666666664E-2</v>
      </c>
    </row>
    <row r="7" spans="1:6">
      <c r="A7">
        <v>29</v>
      </c>
      <c r="B7">
        <f t="shared" si="0"/>
        <v>3.4482758620689655E-2</v>
      </c>
    </row>
    <row r="8" spans="1:6">
      <c r="A8">
        <v>34</v>
      </c>
      <c r="B8">
        <f t="shared" si="0"/>
        <v>2.9411764705882353E-2</v>
      </c>
    </row>
    <row r="9" spans="1:6">
      <c r="A9">
        <v>40</v>
      </c>
      <c r="B9">
        <f t="shared" si="0"/>
        <v>2.5000000000000001E-2</v>
      </c>
    </row>
    <row r="10" spans="1:6">
      <c r="A10">
        <f>SUM(A2:A9)</f>
        <v>180</v>
      </c>
      <c r="B10">
        <f>SUM(B2:B9)</f>
        <v>0.46576852651636474</v>
      </c>
    </row>
    <row r="11" spans="1:6">
      <c r="F11" t="s">
        <v>16</v>
      </c>
    </row>
    <row r="12" spans="1:6">
      <c r="A12" t="s">
        <v>13</v>
      </c>
      <c r="D12">
        <f>B10/8</f>
        <v>5.8221065814545593E-2</v>
      </c>
    </row>
    <row r="14" spans="1:6">
      <c r="A14" t="s">
        <v>12</v>
      </c>
      <c r="D14">
        <f>1/D12</f>
        <v>17.175913666461362</v>
      </c>
      <c r="F14">
        <f>HARMEAN(A2:A9)</f>
        <v>17.175913666461362</v>
      </c>
    </row>
    <row r="16" spans="1:6">
      <c r="A16" t="s">
        <v>15</v>
      </c>
      <c r="D16">
        <f>A2*A3*A4*A5*A6*A7*A8*A9</f>
        <v>23739724800</v>
      </c>
    </row>
    <row r="18" spans="1:6">
      <c r="A18" t="s">
        <v>14</v>
      </c>
      <c r="D18">
        <f>D16^B2</f>
        <v>19.812280133763004</v>
      </c>
      <c r="F18">
        <f>GEOMEAN(A2:A9)</f>
        <v>19.812280133763004</v>
      </c>
    </row>
    <row r="20" spans="1:6">
      <c r="A20" t="s">
        <v>3</v>
      </c>
      <c r="D20">
        <f>A10/8</f>
        <v>22.5</v>
      </c>
      <c r="F20">
        <f>AVERAGE(A2:A9)</f>
        <v>22.5</v>
      </c>
    </row>
    <row r="22" spans="1:6">
      <c r="A22" t="s">
        <v>9</v>
      </c>
      <c r="D22">
        <f>(A5+A6)/2</f>
        <v>21.5</v>
      </c>
      <c r="F22">
        <f>MEDIAN(A2:A9)</f>
        <v>21.5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tabSelected="1" topLeftCell="A13" workbookViewId="0">
      <selection activeCell="C34" sqref="C34"/>
    </sheetView>
  </sheetViews>
  <sheetFormatPr defaultRowHeight="15"/>
  <sheetData>
    <row r="1" spans="1:6">
      <c r="A1" t="s">
        <v>5</v>
      </c>
      <c r="B1" t="s">
        <v>6</v>
      </c>
      <c r="C1" t="s">
        <v>18</v>
      </c>
      <c r="D1" t="s">
        <v>17</v>
      </c>
      <c r="E1" t="s">
        <v>19</v>
      </c>
      <c r="F1" t="s">
        <v>20</v>
      </c>
    </row>
    <row r="2" spans="1:6">
      <c r="A2" s="1" t="s">
        <v>21</v>
      </c>
      <c r="B2">
        <v>7</v>
      </c>
      <c r="C2">
        <v>3.5</v>
      </c>
      <c r="D2">
        <f>C2-C6</f>
        <v>-20</v>
      </c>
      <c r="E2">
        <v>-4</v>
      </c>
      <c r="F2">
        <f>PRODUCT(B2,E2)</f>
        <v>-28</v>
      </c>
    </row>
    <row r="3" spans="1:6">
      <c r="A3" s="1" t="s">
        <v>22</v>
      </c>
      <c r="B3">
        <v>10</v>
      </c>
      <c r="C3">
        <v>8.5</v>
      </c>
      <c r="D3">
        <v>-15</v>
      </c>
      <c r="E3">
        <v>-3</v>
      </c>
      <c r="F3">
        <f t="shared" ref="F3:F10" si="0">PRODUCT(B3,E3)</f>
        <v>-30</v>
      </c>
    </row>
    <row r="4" spans="1:6">
      <c r="A4" s="1" t="s">
        <v>23</v>
      </c>
      <c r="B4">
        <v>16</v>
      </c>
      <c r="C4">
        <v>13.5</v>
      </c>
      <c r="D4">
        <v>-10</v>
      </c>
      <c r="E4">
        <v>-2</v>
      </c>
      <c r="F4">
        <f t="shared" si="0"/>
        <v>-32</v>
      </c>
    </row>
    <row r="5" spans="1:6">
      <c r="A5" s="1" t="s">
        <v>24</v>
      </c>
      <c r="B5">
        <v>30</v>
      </c>
      <c r="C5">
        <f>C4+5</f>
        <v>18.5</v>
      </c>
      <c r="D5">
        <v>-5</v>
      </c>
      <c r="E5">
        <v>-1</v>
      </c>
      <c r="F5">
        <f t="shared" si="0"/>
        <v>-30</v>
      </c>
    </row>
    <row r="6" spans="1:6">
      <c r="A6" s="1" t="s">
        <v>25</v>
      </c>
      <c r="B6">
        <v>24</v>
      </c>
      <c r="C6" s="2">
        <f t="shared" ref="C6:C10" si="1">C5+5</f>
        <v>23.5</v>
      </c>
      <c r="D6">
        <f>C6-C6</f>
        <v>0</v>
      </c>
      <c r="E6">
        <v>0</v>
      </c>
      <c r="F6">
        <f t="shared" si="0"/>
        <v>0</v>
      </c>
    </row>
    <row r="7" spans="1:6">
      <c r="A7" s="1" t="s">
        <v>26</v>
      </c>
      <c r="B7">
        <v>17</v>
      </c>
      <c r="C7">
        <f t="shared" si="1"/>
        <v>28.5</v>
      </c>
      <c r="D7">
        <f>C7-C6</f>
        <v>5</v>
      </c>
      <c r="E7">
        <f>D7/5</f>
        <v>1</v>
      </c>
      <c r="F7">
        <f t="shared" si="0"/>
        <v>17</v>
      </c>
    </row>
    <row r="8" spans="1:6">
      <c r="A8" s="1" t="s">
        <v>27</v>
      </c>
      <c r="B8">
        <v>10</v>
      </c>
      <c r="C8">
        <f t="shared" si="1"/>
        <v>33.5</v>
      </c>
      <c r="D8">
        <f>D7+5</f>
        <v>10</v>
      </c>
      <c r="E8">
        <f t="shared" ref="E8:E10" si="2">D8/5</f>
        <v>2</v>
      </c>
      <c r="F8">
        <f t="shared" si="0"/>
        <v>20</v>
      </c>
    </row>
    <row r="9" spans="1:6">
      <c r="A9" s="1" t="s">
        <v>28</v>
      </c>
      <c r="B9">
        <v>5</v>
      </c>
      <c r="C9">
        <f t="shared" si="1"/>
        <v>38.5</v>
      </c>
      <c r="D9">
        <f t="shared" ref="D9:D10" si="3">D8+5</f>
        <v>15</v>
      </c>
      <c r="E9">
        <f t="shared" si="2"/>
        <v>3</v>
      </c>
      <c r="F9">
        <f t="shared" si="0"/>
        <v>15</v>
      </c>
    </row>
    <row r="10" spans="1:6">
      <c r="A10" s="1" t="s">
        <v>29</v>
      </c>
      <c r="B10">
        <v>1</v>
      </c>
      <c r="C10">
        <f t="shared" si="1"/>
        <v>43.5</v>
      </c>
      <c r="D10">
        <f t="shared" si="3"/>
        <v>20</v>
      </c>
      <c r="E10">
        <f t="shared" si="2"/>
        <v>4</v>
      </c>
      <c r="F10">
        <f t="shared" si="0"/>
        <v>4</v>
      </c>
    </row>
    <row r="11" spans="1:6">
      <c r="A11" s="1"/>
      <c r="B11">
        <f>SUM(B2:B10)</f>
        <v>120</v>
      </c>
      <c r="F11">
        <f>SUM(F2:F10)</f>
        <v>-64</v>
      </c>
    </row>
    <row r="13" spans="1:6">
      <c r="A13" s="1" t="s">
        <v>3</v>
      </c>
      <c r="B13">
        <f>23.5-2.667</f>
        <v>20.832999999999998</v>
      </c>
    </row>
    <row r="15" spans="1:6">
      <c r="A15" t="s">
        <v>5</v>
      </c>
      <c r="B15" t="s">
        <v>6</v>
      </c>
      <c r="C15" t="s">
        <v>18</v>
      </c>
      <c r="D15" t="s">
        <v>4</v>
      </c>
    </row>
    <row r="16" spans="1:6">
      <c r="A16" s="1" t="s">
        <v>21</v>
      </c>
      <c r="B16">
        <v>7</v>
      </c>
      <c r="C16">
        <v>3.5</v>
      </c>
      <c r="D16">
        <f>B16</f>
        <v>7</v>
      </c>
    </row>
    <row r="17" spans="1:4">
      <c r="A17" s="1" t="s">
        <v>22</v>
      </c>
      <c r="B17">
        <v>10</v>
      </c>
      <c r="C17">
        <v>8.5</v>
      </c>
      <c r="D17">
        <f>B17+B16</f>
        <v>17</v>
      </c>
    </row>
    <row r="18" spans="1:4">
      <c r="A18" s="1" t="s">
        <v>23</v>
      </c>
      <c r="B18">
        <v>16</v>
      </c>
      <c r="C18">
        <v>13.5</v>
      </c>
      <c r="D18">
        <f>B18+D17</f>
        <v>33</v>
      </c>
    </row>
    <row r="19" spans="1:4">
      <c r="A19" s="4" t="s">
        <v>24</v>
      </c>
      <c r="B19" s="2">
        <v>30</v>
      </c>
      <c r="C19" s="2">
        <f>C18+5</f>
        <v>18.5</v>
      </c>
      <c r="D19" s="2">
        <f t="shared" ref="D19:D24" si="4">B19+D18</f>
        <v>63</v>
      </c>
    </row>
    <row r="20" spans="1:4">
      <c r="A20" s="1" t="s">
        <v>25</v>
      </c>
      <c r="B20">
        <v>24</v>
      </c>
      <c r="C20" s="3">
        <f t="shared" ref="C20:C24" si="5">C19+5</f>
        <v>23.5</v>
      </c>
      <c r="D20">
        <f t="shared" si="4"/>
        <v>87</v>
      </c>
    </row>
    <row r="21" spans="1:4">
      <c r="A21" s="1" t="s">
        <v>26</v>
      </c>
      <c r="B21">
        <v>17</v>
      </c>
      <c r="C21">
        <f t="shared" si="5"/>
        <v>28.5</v>
      </c>
      <c r="D21">
        <f t="shared" si="4"/>
        <v>104</v>
      </c>
    </row>
    <row r="22" spans="1:4">
      <c r="A22" s="1" t="s">
        <v>27</v>
      </c>
      <c r="B22">
        <v>10</v>
      </c>
      <c r="C22">
        <f t="shared" si="5"/>
        <v>33.5</v>
      </c>
      <c r="D22">
        <f t="shared" si="4"/>
        <v>114</v>
      </c>
    </row>
    <row r="23" spans="1:4">
      <c r="A23" s="1" t="s">
        <v>28</v>
      </c>
      <c r="B23">
        <v>5</v>
      </c>
      <c r="C23">
        <f t="shared" si="5"/>
        <v>38.5</v>
      </c>
      <c r="D23">
        <f t="shared" si="4"/>
        <v>119</v>
      </c>
    </row>
    <row r="24" spans="1:4">
      <c r="A24" s="1" t="s">
        <v>29</v>
      </c>
      <c r="B24">
        <v>1</v>
      </c>
      <c r="C24">
        <f t="shared" si="5"/>
        <v>43.5</v>
      </c>
      <c r="D24">
        <f t="shared" si="4"/>
        <v>120</v>
      </c>
    </row>
    <row r="26" spans="1:4">
      <c r="A26" s="1" t="s">
        <v>30</v>
      </c>
      <c r="C26">
        <v>60</v>
      </c>
    </row>
    <row r="27" spans="1:4">
      <c r="A27" s="1" t="s">
        <v>31</v>
      </c>
      <c r="C27" t="s">
        <v>24</v>
      </c>
    </row>
    <row r="29" spans="1:4">
      <c r="A29" s="1" t="s">
        <v>9</v>
      </c>
      <c r="C29">
        <f>(((C26-D18)/B19)*5)+16</f>
        <v>20.5</v>
      </c>
    </row>
    <row r="31" spans="1:4">
      <c r="A31" s="1" t="s">
        <v>32</v>
      </c>
      <c r="C31" t="s">
        <v>24</v>
      </c>
    </row>
    <row r="33" spans="1:3">
      <c r="A33" t="s">
        <v>10</v>
      </c>
      <c r="C33">
        <f>(((30-16)/(60-16-24))*5)+16</f>
        <v>19.5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ANDEE</cp:lastModifiedBy>
  <dcterms:created xsi:type="dcterms:W3CDTF">2015-08-11T08:00:46Z</dcterms:created>
  <dcterms:modified xsi:type="dcterms:W3CDTF">2015-08-15T17:10:45Z</dcterms:modified>
</cp:coreProperties>
</file>