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2"/>
  <c r="A52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3"/>
  <c r="B35" i="3"/>
  <c r="E31"/>
  <c r="C23"/>
  <c r="D23" s="1"/>
  <c r="E23" s="1"/>
  <c r="C24"/>
  <c r="C25"/>
  <c r="C26"/>
  <c r="D26" s="1"/>
  <c r="E26" s="1"/>
  <c r="C27"/>
  <c r="D27" s="1"/>
  <c r="E27" s="1"/>
  <c r="C28"/>
  <c r="C29"/>
  <c r="C30"/>
  <c r="D30" s="1"/>
  <c r="E30" s="1"/>
  <c r="C22"/>
  <c r="D22" s="1"/>
  <c r="E22" s="1"/>
  <c r="D29"/>
  <c r="E29" s="1"/>
  <c r="D28"/>
  <c r="E28" s="1"/>
  <c r="D25"/>
  <c r="E25" s="1"/>
  <c r="D24"/>
  <c r="E24" s="1"/>
  <c r="C33"/>
  <c r="B31"/>
  <c r="E5"/>
  <c r="E6"/>
  <c r="E7"/>
  <c r="E8"/>
  <c r="E9"/>
  <c r="E10"/>
  <c r="E11"/>
  <c r="E12"/>
  <c r="E4"/>
  <c r="D5"/>
  <c r="D6"/>
  <c r="D7"/>
  <c r="D8"/>
  <c r="D9"/>
  <c r="D10"/>
  <c r="D11"/>
  <c r="D12"/>
  <c r="D4"/>
  <c r="B17"/>
  <c r="B15"/>
  <c r="C13"/>
  <c r="B13"/>
  <c r="C12"/>
  <c r="C11"/>
  <c r="C10"/>
  <c r="C9"/>
  <c r="C8"/>
  <c r="C7"/>
  <c r="C6"/>
  <c r="C5"/>
  <c r="C4"/>
  <c r="G20" i="2"/>
  <c r="G21"/>
  <c r="G22"/>
  <c r="G23"/>
  <c r="G24"/>
  <c r="G25"/>
  <c r="G26"/>
  <c r="G27"/>
  <c r="G19"/>
  <c r="F20"/>
  <c r="F21"/>
  <c r="F22"/>
  <c r="F23"/>
  <c r="F24"/>
  <c r="F25"/>
  <c r="F26"/>
  <c r="F27"/>
  <c r="F19"/>
  <c r="B30"/>
  <c r="E28"/>
  <c r="E20"/>
  <c r="E21"/>
  <c r="E22"/>
  <c r="E23"/>
  <c r="E24"/>
  <c r="E25"/>
  <c r="E26"/>
  <c r="E27"/>
  <c r="E19"/>
  <c r="D20"/>
  <c r="D21"/>
  <c r="D22"/>
  <c r="D23"/>
  <c r="D24"/>
  <c r="D25"/>
  <c r="D26"/>
  <c r="D27"/>
  <c r="D19"/>
  <c r="C20"/>
  <c r="C21"/>
  <c r="C22"/>
  <c r="C23"/>
  <c r="C24"/>
  <c r="C25"/>
  <c r="C26"/>
  <c r="C27"/>
  <c r="C19"/>
  <c r="B28"/>
  <c r="E3"/>
  <c r="E4"/>
  <c r="E5"/>
  <c r="E6"/>
  <c r="E7"/>
  <c r="E8"/>
  <c r="E9"/>
  <c r="E10"/>
  <c r="E2"/>
  <c r="C2"/>
  <c r="C11" s="1"/>
  <c r="B13" s="1"/>
  <c r="D2"/>
  <c r="C3"/>
  <c r="D3"/>
  <c r="C4"/>
  <c r="D4"/>
  <c r="C5"/>
  <c r="D5"/>
  <c r="C6"/>
  <c r="D6"/>
  <c r="C7"/>
  <c r="D7"/>
  <c r="C8"/>
  <c r="D8"/>
  <c r="C9"/>
  <c r="D9"/>
  <c r="C10"/>
  <c r="D10"/>
  <c r="B11"/>
  <c r="B94" i="1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93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39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16"/>
  <c r="B3"/>
  <c r="B4"/>
  <c r="B5"/>
  <c r="B6"/>
  <c r="B7"/>
  <c r="B8"/>
  <c r="B9"/>
  <c r="B10"/>
  <c r="B11"/>
  <c r="B12"/>
  <c r="B2"/>
  <c r="A191"/>
  <c r="A192" s="1"/>
  <c r="A193" s="1"/>
  <c r="A181"/>
  <c r="A182" s="1"/>
  <c r="A183" s="1"/>
  <c r="A184" s="1"/>
  <c r="A185" s="1"/>
  <c r="A186" s="1"/>
  <c r="A187" s="1"/>
  <c r="A188" s="1"/>
  <c r="A189" s="1"/>
  <c r="A190" s="1"/>
  <c r="A170"/>
  <c r="A171" s="1"/>
  <c r="A172" s="1"/>
  <c r="A173" s="1"/>
  <c r="A174" s="1"/>
  <c r="A175" s="1"/>
  <c r="A176" s="1"/>
  <c r="A177" s="1"/>
  <c r="A178" s="1"/>
  <c r="A179" s="1"/>
  <c r="A180" s="1"/>
  <c r="A117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95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94"/>
  <c r="A41"/>
  <c r="A42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40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17"/>
  <c r="A4"/>
  <c r="A5" s="1"/>
  <c r="A6" s="1"/>
  <c r="A7" s="1"/>
  <c r="A8" s="1"/>
  <c r="A9" s="1"/>
  <c r="A10" s="1"/>
  <c r="A11" s="1"/>
  <c r="A12" s="1"/>
  <c r="A3"/>
</calcChain>
</file>

<file path=xl/sharedStrings.xml><?xml version="1.0" encoding="utf-8"?>
<sst xmlns="http://schemas.openxmlformats.org/spreadsheetml/2006/main" count="41" uniqueCount="20">
  <si>
    <t>X</t>
  </si>
  <si>
    <t>P(X)</t>
  </si>
  <si>
    <t>F</t>
  </si>
  <si>
    <t>XF</t>
  </si>
  <si>
    <t>M=</t>
  </si>
  <si>
    <t>P(x)</t>
  </si>
  <si>
    <t>N*P(x)</t>
  </si>
  <si>
    <t>X-M</t>
  </si>
  <si>
    <t>(X-M)^2</t>
  </si>
  <si>
    <t>F(X-M)^2</t>
  </si>
  <si>
    <t>VARIANCE=</t>
  </si>
  <si>
    <t>N*P(X)</t>
  </si>
  <si>
    <t>PRACTICE SHEET</t>
  </si>
  <si>
    <t>mean=</t>
  </si>
  <si>
    <t>BINOMDIST</t>
  </si>
  <si>
    <t>p=</t>
  </si>
  <si>
    <t>n*binomdist</t>
  </si>
  <si>
    <t>B(X)</t>
  </si>
  <si>
    <t>P=</t>
  </si>
  <si>
    <t>P(X)(BIASED)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</si>
</sst>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2.061153622438586E-9</c:v>
                </c:pt>
                <c:pt idx="1">
                  <c:v>4.1223072448771722E-8</c:v>
                </c:pt>
                <c:pt idx="2">
                  <c:v>4.1223072448771714E-7</c:v>
                </c:pt>
                <c:pt idx="3">
                  <c:v>2.7482048299181145E-6</c:v>
                </c:pt>
                <c:pt idx="4">
                  <c:v>1.3741024149590572E-5</c:v>
                </c:pt>
                <c:pt idx="5">
                  <c:v>5.4964096598362289E-5</c:v>
                </c:pt>
                <c:pt idx="6">
                  <c:v>1.8321365532787429E-4</c:v>
                </c:pt>
                <c:pt idx="7">
                  <c:v>5.2346758665106953E-4</c:v>
                </c:pt>
                <c:pt idx="8">
                  <c:v>1.3086689666276738E-3</c:v>
                </c:pt>
                <c:pt idx="9">
                  <c:v>2.908153259172608E-3</c:v>
                </c:pt>
                <c:pt idx="10">
                  <c:v>5.816306518345216E-3</c:v>
                </c:pt>
              </c:numCache>
            </c:numRef>
          </c:yVal>
          <c:smooth val="1"/>
        </c:ser>
        <c:axId val="87352448"/>
        <c:axId val="87353984"/>
      </c:scatterChart>
      <c:valAx>
        <c:axId val="87352448"/>
        <c:scaling>
          <c:orientation val="minMax"/>
        </c:scaling>
        <c:axPos val="b"/>
        <c:numFmt formatCode="General" sourceLinked="1"/>
        <c:tickLblPos val="nextTo"/>
        <c:crossAx val="87353984"/>
        <c:crosses val="autoZero"/>
        <c:crossBetween val="midCat"/>
      </c:valAx>
      <c:valAx>
        <c:axId val="87353984"/>
        <c:scaling>
          <c:orientation val="minMax"/>
        </c:scaling>
        <c:axPos val="l"/>
        <c:majorGridlines/>
        <c:numFmt formatCode="General" sourceLinked="1"/>
        <c:tickLblPos val="nextTo"/>
        <c:crossAx val="87352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Sheet3!$B$3</c:f>
              <c:strCache>
                <c:ptCount val="1"/>
                <c:pt idx="0">
                  <c:v>F</c:v>
                </c:pt>
              </c:strCache>
            </c:strRef>
          </c:tx>
          <c:xVal>
            <c:numRef>
              <c:f>Sheet3!$A$4:$A$12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Sheet3!$B$4:$B$12</c:f>
              <c:numCache>
                <c:formatCode>General</c:formatCode>
                <c:ptCount val="9"/>
                <c:pt idx="0">
                  <c:v>162</c:v>
                </c:pt>
                <c:pt idx="1">
                  <c:v>193</c:v>
                </c:pt>
                <c:pt idx="2">
                  <c:v>115</c:v>
                </c:pt>
                <c:pt idx="3">
                  <c:v>83</c:v>
                </c:pt>
                <c:pt idx="4">
                  <c:v>44</c:v>
                </c:pt>
                <c:pt idx="5">
                  <c:v>24</c:v>
                </c:pt>
                <c:pt idx="6">
                  <c:v>19</c:v>
                </c:pt>
                <c:pt idx="7">
                  <c:v>8</c:v>
                </c:pt>
                <c:pt idx="8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Sheet3!$E$3</c:f>
              <c:strCache>
                <c:ptCount val="1"/>
                <c:pt idx="0">
                  <c:v>n*binomdist</c:v>
                </c:pt>
              </c:strCache>
            </c:strRef>
          </c:tx>
          <c:xVal>
            <c:numRef>
              <c:f>Sheet3!$A$4:$A$12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Sheet3!$E$4:$E$12</c:f>
              <c:numCache>
                <c:formatCode>General</c:formatCode>
                <c:ptCount val="9"/>
                <c:pt idx="0">
                  <c:v>87.316029420913011</c:v>
                </c:pt>
                <c:pt idx="1">
                  <c:v>199.23411381832162</c:v>
                </c:pt>
                <c:pt idx="2">
                  <c:v>198.88932951772367</c:v>
                </c:pt>
                <c:pt idx="3">
                  <c:v>113.45436679033513</c:v>
                </c:pt>
                <c:pt idx="4">
                  <c:v>40.449295894255229</c:v>
                </c:pt>
                <c:pt idx="5">
                  <c:v>9.2295534686061167</c:v>
                </c:pt>
                <c:pt idx="6">
                  <c:v>1.3162258969314584</c:v>
                </c:pt>
                <c:pt idx="7">
                  <c:v>0.10726106972692934</c:v>
                </c:pt>
                <c:pt idx="8">
                  <c:v>3.8241231871989109E-3</c:v>
                </c:pt>
              </c:numCache>
            </c:numRef>
          </c:yVal>
          <c:smooth val="1"/>
        </c:ser>
        <c:axId val="91557248"/>
        <c:axId val="91563136"/>
      </c:scatterChart>
      <c:valAx>
        <c:axId val="91557248"/>
        <c:scaling>
          <c:orientation val="minMax"/>
        </c:scaling>
        <c:axPos val="b"/>
        <c:numFmt formatCode="General" sourceLinked="1"/>
        <c:tickLblPos val="nextTo"/>
        <c:crossAx val="91563136"/>
        <c:crosses val="autoZero"/>
        <c:crossBetween val="midCat"/>
      </c:valAx>
      <c:valAx>
        <c:axId val="91563136"/>
        <c:scaling>
          <c:orientation val="minMax"/>
        </c:scaling>
        <c:axPos val="l"/>
        <c:majorGridlines/>
        <c:numFmt formatCode="General" sourceLinked="1"/>
        <c:tickLblPos val="nextTo"/>
        <c:crossAx val="91557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Sheet4!$A$2:$A$52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Sheet4!$B$2:$B$52</c:f>
              <c:numCache>
                <c:formatCode>General</c:formatCode>
                <c:ptCount val="51"/>
                <c:pt idx="0">
                  <c:v>1.3887943864964241E-11</c:v>
                </c:pt>
                <c:pt idx="1">
                  <c:v>3.4719859662410601E-10</c:v>
                </c:pt>
                <c:pt idx="2">
                  <c:v>4.3399824578013253E-9</c:v>
                </c:pt>
                <c:pt idx="3">
                  <c:v>3.6166520481677708E-8</c:v>
                </c:pt>
                <c:pt idx="4">
                  <c:v>2.2604075301048567E-7</c:v>
                </c:pt>
                <c:pt idx="5">
                  <c:v>1.1302037650524284E-6</c:v>
                </c:pt>
                <c:pt idx="6">
                  <c:v>4.7091823543851178E-6</c:v>
                </c:pt>
                <c:pt idx="7">
                  <c:v>1.6818508408518278E-5</c:v>
                </c:pt>
                <c:pt idx="8">
                  <c:v>5.2557838776619624E-5</c:v>
                </c:pt>
                <c:pt idx="9">
                  <c:v>1.4599399660172117E-4</c:v>
                </c:pt>
                <c:pt idx="10">
                  <c:v>3.6498499150430292E-4</c:v>
                </c:pt>
                <c:pt idx="11">
                  <c:v>8.2951134432796122E-4</c:v>
                </c:pt>
                <c:pt idx="12">
                  <c:v>1.7281486340165859E-3</c:v>
                </c:pt>
                <c:pt idx="13">
                  <c:v>3.323362757724204E-3</c:v>
                </c:pt>
                <c:pt idx="14">
                  <c:v>5.9345763530789354E-3</c:v>
                </c:pt>
                <c:pt idx="15">
                  <c:v>9.8909605884648921E-3</c:v>
                </c:pt>
                <c:pt idx="16">
                  <c:v>1.5454625919476392E-2</c:v>
                </c:pt>
                <c:pt idx="17">
                  <c:v>2.2727391058053516E-2</c:v>
                </c:pt>
                <c:pt idx="18">
                  <c:v>3.1565820913963219E-2</c:v>
                </c:pt>
                <c:pt idx="19">
                  <c:v>4.1533974886793702E-2</c:v>
                </c:pt>
                <c:pt idx="20">
                  <c:v>5.1917468608492126E-2</c:v>
                </c:pt>
                <c:pt idx="21">
                  <c:v>6.1806510248204917E-2</c:v>
                </c:pt>
                <c:pt idx="22">
                  <c:v>7.0234670736596491E-2</c:v>
                </c:pt>
                <c:pt idx="23">
                  <c:v>7.6342033409344007E-2</c:v>
                </c:pt>
                <c:pt idx="24">
                  <c:v>7.9522951468066677E-2</c:v>
                </c:pt>
                <c:pt idx="25">
                  <c:v>7.9522951468066677E-2</c:v>
                </c:pt>
                <c:pt idx="26">
                  <c:v>7.6464376411602586E-2</c:v>
                </c:pt>
                <c:pt idx="27">
                  <c:v>7.0800348529261647E-2</c:v>
                </c:pt>
                <c:pt idx="28">
                  <c:v>6.3214596901126463E-2</c:v>
                </c:pt>
                <c:pt idx="29">
                  <c:v>5.449534215614351E-2</c:v>
                </c:pt>
                <c:pt idx="30">
                  <c:v>4.5412785130119593E-2</c:v>
                </c:pt>
                <c:pt idx="31">
                  <c:v>3.6623213814612574E-2</c:v>
                </c:pt>
                <c:pt idx="32">
                  <c:v>2.8611885792666072E-2</c:v>
                </c:pt>
                <c:pt idx="33">
                  <c:v>2.1675671055050055E-2</c:v>
                </c:pt>
                <c:pt idx="34">
                  <c:v>1.5937993422830921E-2</c:v>
                </c:pt>
                <c:pt idx="35">
                  <c:v>1.1384281016307802E-2</c:v>
                </c:pt>
                <c:pt idx="36">
                  <c:v>7.9057507057693072E-3</c:v>
                </c:pt>
                <c:pt idx="37">
                  <c:v>5.341723449844126E-3</c:v>
                </c:pt>
                <c:pt idx="38">
                  <c:v>3.5142917433185045E-3</c:v>
                </c:pt>
                <c:pt idx="39">
                  <c:v>2.2527511175118621E-3</c:v>
                </c:pt>
                <c:pt idx="40">
                  <c:v>1.4079694484449136E-3</c:v>
                </c:pt>
                <c:pt idx="41">
                  <c:v>8.5851795636884972E-4</c:v>
                </c:pt>
                <c:pt idx="42">
                  <c:v>5.1102259307669623E-4</c:v>
                </c:pt>
                <c:pt idx="43">
                  <c:v>2.9710615876552107E-4</c:v>
                </c:pt>
                <c:pt idx="44">
                  <c:v>1.6881031748040972E-4</c:v>
                </c:pt>
                <c:pt idx="45">
                  <c:v>9.3783509711338735E-5</c:v>
                </c:pt>
                <c:pt idx="46">
                  <c:v>5.0969298756162353E-5</c:v>
                </c:pt>
                <c:pt idx="47">
                  <c:v>2.7111329125618274E-5</c:v>
                </c:pt>
                <c:pt idx="48">
                  <c:v>1.4120483919592854E-5</c:v>
                </c:pt>
                <c:pt idx="49">
                  <c:v>7.2043285304045173E-6</c:v>
                </c:pt>
                <c:pt idx="50">
                  <c:v>3.6021642652022586E-6</c:v>
                </c:pt>
              </c:numCache>
            </c:numRef>
          </c:yVal>
          <c:smooth val="1"/>
        </c:ser>
        <c:axId val="91632384"/>
        <c:axId val="91633920"/>
      </c:scatterChart>
      <c:valAx>
        <c:axId val="91632384"/>
        <c:scaling>
          <c:orientation val="minMax"/>
        </c:scaling>
        <c:axPos val="b"/>
        <c:numFmt formatCode="General" sourceLinked="1"/>
        <c:tickLblPos val="nextTo"/>
        <c:crossAx val="91633920"/>
        <c:crosses val="autoZero"/>
        <c:crossBetween val="midCat"/>
      </c:valAx>
      <c:valAx>
        <c:axId val="91633920"/>
        <c:scaling>
          <c:orientation val="minMax"/>
        </c:scaling>
        <c:axPos val="l"/>
        <c:majorGridlines/>
        <c:numFmt formatCode="General" sourceLinked="1"/>
        <c:tickLblPos val="nextTo"/>
        <c:crossAx val="91632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Sheet4!$A$2:$A$52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Sheet4!$C$2:$C$52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3.6390621134545149E-14</c:v>
                </c:pt>
                <c:pt idx="3">
                  <c:v>4.5488276418181435E-13</c:v>
                </c:pt>
                <c:pt idx="4">
                  <c:v>4.2645259142045089E-12</c:v>
                </c:pt>
                <c:pt idx="5">
                  <c:v>3.1983944356533822E-11</c:v>
                </c:pt>
                <c:pt idx="6">
                  <c:v>1.9989965222833639E-10</c:v>
                </c:pt>
                <c:pt idx="7">
                  <c:v>1.0708909940803735E-9</c:v>
                </c:pt>
                <c:pt idx="8">
                  <c:v>5.0198015347517493E-9</c:v>
                </c:pt>
                <c:pt idx="9">
                  <c:v>2.0915839728132291E-8</c:v>
                </c:pt>
                <c:pt idx="10">
                  <c:v>7.8434398980496091E-8</c:v>
                </c:pt>
                <c:pt idx="11">
                  <c:v>2.6738999652441848E-7</c:v>
                </c:pt>
                <c:pt idx="12">
                  <c:v>8.3559373913880767E-7</c:v>
                </c:pt>
                <c:pt idx="13">
                  <c:v>2.4103665552080992E-6</c:v>
                </c:pt>
                <c:pt idx="14">
                  <c:v>6.456338987164551E-6</c:v>
                </c:pt>
                <c:pt idx="15">
                  <c:v>1.6140847467911376E-5</c:v>
                </c:pt>
                <c:pt idx="16">
                  <c:v>3.7830111252917288E-5</c:v>
                </c:pt>
                <c:pt idx="17">
                  <c:v>8.3448774822611661E-5</c:v>
                </c:pt>
                <c:pt idx="18">
                  <c:v>1.7385161421377431E-4</c:v>
                </c:pt>
                <c:pt idx="19">
                  <c:v>3.4312818594823879E-4</c:v>
                </c:pt>
                <c:pt idx="20">
                  <c:v>6.4336534865294768E-4</c:v>
                </c:pt>
                <c:pt idx="21">
                  <c:v>1.1488666940231208E-3</c:v>
                </c:pt>
                <c:pt idx="22">
                  <c:v>1.9582955011757741E-3</c:v>
                </c:pt>
                <c:pt idx="23">
                  <c:v>3.1928730997431102E-3</c:v>
                </c:pt>
                <c:pt idx="24">
                  <c:v>4.98886421834861E-3</c:v>
                </c:pt>
                <c:pt idx="25">
                  <c:v>7.4832963275229146E-3</c:v>
                </c:pt>
                <c:pt idx="26">
                  <c:v>1.0793215857004204E-2</c:v>
                </c:pt>
                <c:pt idx="27">
                  <c:v>1.4990577579172505E-2</c:v>
                </c:pt>
                <c:pt idx="28">
                  <c:v>2.007666640067746E-2</c:v>
                </c:pt>
                <c:pt idx="29">
                  <c:v>2.5961206552600164E-2</c:v>
                </c:pt>
                <c:pt idx="30">
                  <c:v>3.2451508190750204E-2</c:v>
                </c:pt>
                <c:pt idx="31">
                  <c:v>3.9255856682359119E-2</c:v>
                </c:pt>
                <c:pt idx="32">
                  <c:v>4.6002957049639588E-2</c:v>
                </c:pt>
                <c:pt idx="33">
                  <c:v>5.2276087556408619E-2</c:v>
                </c:pt>
                <c:pt idx="34">
                  <c:v>5.7657449510744807E-2</c:v>
                </c:pt>
                <c:pt idx="35">
                  <c:v>6.177583876151229E-2</c:v>
                </c:pt>
                <c:pt idx="36">
                  <c:v>6.4349832043241975E-2</c:v>
                </c:pt>
                <c:pt idx="37">
                  <c:v>6.5219424368150647E-2</c:v>
                </c:pt>
                <c:pt idx="38">
                  <c:v>6.4361274047517084E-2</c:v>
                </c:pt>
                <c:pt idx="39">
                  <c:v>6.1885840430304886E-2</c:v>
                </c:pt>
                <c:pt idx="40">
                  <c:v>5.8017975403410832E-2</c:v>
                </c:pt>
                <c:pt idx="41">
                  <c:v>5.3065221405558693E-2</c:v>
                </c:pt>
                <c:pt idx="42">
                  <c:v>4.7379661969248837E-2</c:v>
                </c:pt>
                <c:pt idx="43">
                  <c:v>4.1319472647600726E-2</c:v>
                </c:pt>
                <c:pt idx="44">
                  <c:v>3.5215459642841528E-2</c:v>
                </c:pt>
                <c:pt idx="45">
                  <c:v>2.9346216369034606E-2</c:v>
                </c:pt>
                <c:pt idx="46">
                  <c:v>2.392354595301734E-2</c:v>
                </c:pt>
                <c:pt idx="47">
                  <c:v>1.908793560081171E-2</c:v>
                </c:pt>
                <c:pt idx="48">
                  <c:v>1.4912449688134148E-2</c:v>
                </c:pt>
                <c:pt idx="49">
                  <c:v>1.1412589047041439E-2</c:v>
                </c:pt>
                <c:pt idx="50">
                  <c:v>8.559441785281079E-3</c:v>
                </c:pt>
              </c:numCache>
            </c:numRef>
          </c:yVal>
          <c:smooth val="1"/>
        </c:ser>
        <c:axId val="91665920"/>
        <c:axId val="91667456"/>
      </c:scatterChart>
      <c:valAx>
        <c:axId val="91665920"/>
        <c:scaling>
          <c:orientation val="minMax"/>
        </c:scaling>
        <c:axPos val="b"/>
        <c:numFmt formatCode="General" sourceLinked="1"/>
        <c:tickLblPos val="nextTo"/>
        <c:crossAx val="91667456"/>
        <c:crosses val="autoZero"/>
        <c:crossBetween val="midCat"/>
      </c:valAx>
      <c:valAx>
        <c:axId val="91667456"/>
        <c:scaling>
          <c:orientation val="minMax"/>
        </c:scaling>
        <c:axPos val="l"/>
        <c:majorGridlines/>
        <c:numFmt formatCode="General" sourceLinked="1"/>
        <c:tickLblPos val="nextTo"/>
        <c:crossAx val="91665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Sheet4!$A$2:$A$52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Sheet4!$B$2:$B$52</c:f>
              <c:numCache>
                <c:formatCode>General</c:formatCode>
                <c:ptCount val="51"/>
                <c:pt idx="0">
                  <c:v>1.3887943864964241E-11</c:v>
                </c:pt>
                <c:pt idx="1">
                  <c:v>3.4719859662410601E-10</c:v>
                </c:pt>
                <c:pt idx="2">
                  <c:v>4.3399824578013253E-9</c:v>
                </c:pt>
                <c:pt idx="3">
                  <c:v>3.6166520481677708E-8</c:v>
                </c:pt>
                <c:pt idx="4">
                  <c:v>2.2604075301048567E-7</c:v>
                </c:pt>
                <c:pt idx="5">
                  <c:v>1.1302037650524284E-6</c:v>
                </c:pt>
                <c:pt idx="6">
                  <c:v>4.7091823543851178E-6</c:v>
                </c:pt>
                <c:pt idx="7">
                  <c:v>1.6818508408518278E-5</c:v>
                </c:pt>
                <c:pt idx="8">
                  <c:v>5.2557838776619624E-5</c:v>
                </c:pt>
                <c:pt idx="9">
                  <c:v>1.4599399660172117E-4</c:v>
                </c:pt>
                <c:pt idx="10">
                  <c:v>3.6498499150430292E-4</c:v>
                </c:pt>
                <c:pt idx="11">
                  <c:v>8.2951134432796122E-4</c:v>
                </c:pt>
                <c:pt idx="12">
                  <c:v>1.7281486340165859E-3</c:v>
                </c:pt>
                <c:pt idx="13">
                  <c:v>3.323362757724204E-3</c:v>
                </c:pt>
                <c:pt idx="14">
                  <c:v>5.9345763530789354E-3</c:v>
                </c:pt>
                <c:pt idx="15">
                  <c:v>9.8909605884648921E-3</c:v>
                </c:pt>
                <c:pt idx="16">
                  <c:v>1.5454625919476392E-2</c:v>
                </c:pt>
                <c:pt idx="17">
                  <c:v>2.2727391058053516E-2</c:v>
                </c:pt>
                <c:pt idx="18">
                  <c:v>3.1565820913963219E-2</c:v>
                </c:pt>
                <c:pt idx="19">
                  <c:v>4.1533974886793702E-2</c:v>
                </c:pt>
                <c:pt idx="20">
                  <c:v>5.1917468608492126E-2</c:v>
                </c:pt>
                <c:pt idx="21">
                  <c:v>6.1806510248204917E-2</c:v>
                </c:pt>
                <c:pt idx="22">
                  <c:v>7.0234670736596491E-2</c:v>
                </c:pt>
                <c:pt idx="23">
                  <c:v>7.6342033409344007E-2</c:v>
                </c:pt>
                <c:pt idx="24">
                  <c:v>7.9522951468066677E-2</c:v>
                </c:pt>
                <c:pt idx="25">
                  <c:v>7.9522951468066677E-2</c:v>
                </c:pt>
                <c:pt idx="26">
                  <c:v>7.6464376411602586E-2</c:v>
                </c:pt>
                <c:pt idx="27">
                  <c:v>7.0800348529261647E-2</c:v>
                </c:pt>
                <c:pt idx="28">
                  <c:v>6.3214596901126463E-2</c:v>
                </c:pt>
                <c:pt idx="29">
                  <c:v>5.449534215614351E-2</c:v>
                </c:pt>
                <c:pt idx="30">
                  <c:v>4.5412785130119593E-2</c:v>
                </c:pt>
                <c:pt idx="31">
                  <c:v>3.6623213814612574E-2</c:v>
                </c:pt>
                <c:pt idx="32">
                  <c:v>2.8611885792666072E-2</c:v>
                </c:pt>
                <c:pt idx="33">
                  <c:v>2.1675671055050055E-2</c:v>
                </c:pt>
                <c:pt idx="34">
                  <c:v>1.5937993422830921E-2</c:v>
                </c:pt>
                <c:pt idx="35">
                  <c:v>1.1384281016307802E-2</c:v>
                </c:pt>
                <c:pt idx="36">
                  <c:v>7.9057507057693072E-3</c:v>
                </c:pt>
                <c:pt idx="37">
                  <c:v>5.341723449844126E-3</c:v>
                </c:pt>
                <c:pt idx="38">
                  <c:v>3.5142917433185045E-3</c:v>
                </c:pt>
                <c:pt idx="39">
                  <c:v>2.2527511175118621E-3</c:v>
                </c:pt>
                <c:pt idx="40">
                  <c:v>1.4079694484449136E-3</c:v>
                </c:pt>
                <c:pt idx="41">
                  <c:v>8.5851795636884972E-4</c:v>
                </c:pt>
                <c:pt idx="42">
                  <c:v>5.1102259307669623E-4</c:v>
                </c:pt>
                <c:pt idx="43">
                  <c:v>2.9710615876552107E-4</c:v>
                </c:pt>
                <c:pt idx="44">
                  <c:v>1.6881031748040972E-4</c:v>
                </c:pt>
                <c:pt idx="45">
                  <c:v>9.3783509711338735E-5</c:v>
                </c:pt>
                <c:pt idx="46">
                  <c:v>5.0969298756162353E-5</c:v>
                </c:pt>
                <c:pt idx="47">
                  <c:v>2.7111329125618274E-5</c:v>
                </c:pt>
                <c:pt idx="48">
                  <c:v>1.4120483919592854E-5</c:v>
                </c:pt>
                <c:pt idx="49">
                  <c:v>7.2043285304045173E-6</c:v>
                </c:pt>
                <c:pt idx="50">
                  <c:v>3.6021642652022586E-6</c:v>
                </c:pt>
              </c:numCache>
            </c:numRef>
          </c:val>
        </c:ser>
        <c:axId val="91752704"/>
        <c:axId val="91779072"/>
      </c:barChart>
      <c:catAx>
        <c:axId val="91752704"/>
        <c:scaling>
          <c:orientation val="minMax"/>
        </c:scaling>
        <c:axPos val="b"/>
        <c:numFmt formatCode="General" sourceLinked="1"/>
        <c:tickLblPos val="nextTo"/>
        <c:crossAx val="91779072"/>
        <c:crosses val="autoZero"/>
        <c:auto val="1"/>
        <c:lblAlgn val="ctr"/>
        <c:lblOffset val="100"/>
      </c:catAx>
      <c:valAx>
        <c:axId val="91779072"/>
        <c:scaling>
          <c:orientation val="minMax"/>
        </c:scaling>
        <c:axPos val="l"/>
        <c:majorGridlines/>
        <c:numFmt formatCode="General" sourceLinked="1"/>
        <c:tickLblPos val="nextTo"/>
        <c:crossAx val="917527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Sheet4!$A$2:$A$52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Sheet4!$C$2:$C$52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3.6390621134545149E-14</c:v>
                </c:pt>
                <c:pt idx="3">
                  <c:v>4.5488276418181435E-13</c:v>
                </c:pt>
                <c:pt idx="4">
                  <c:v>4.2645259142045089E-12</c:v>
                </c:pt>
                <c:pt idx="5">
                  <c:v>3.1983944356533822E-11</c:v>
                </c:pt>
                <c:pt idx="6">
                  <c:v>1.9989965222833639E-10</c:v>
                </c:pt>
                <c:pt idx="7">
                  <c:v>1.0708909940803735E-9</c:v>
                </c:pt>
                <c:pt idx="8">
                  <c:v>5.0198015347517493E-9</c:v>
                </c:pt>
                <c:pt idx="9">
                  <c:v>2.0915839728132291E-8</c:v>
                </c:pt>
                <c:pt idx="10">
                  <c:v>7.8434398980496091E-8</c:v>
                </c:pt>
                <c:pt idx="11">
                  <c:v>2.6738999652441848E-7</c:v>
                </c:pt>
                <c:pt idx="12">
                  <c:v>8.3559373913880767E-7</c:v>
                </c:pt>
                <c:pt idx="13">
                  <c:v>2.4103665552080992E-6</c:v>
                </c:pt>
                <c:pt idx="14">
                  <c:v>6.456338987164551E-6</c:v>
                </c:pt>
                <c:pt idx="15">
                  <c:v>1.6140847467911376E-5</c:v>
                </c:pt>
                <c:pt idx="16">
                  <c:v>3.7830111252917288E-5</c:v>
                </c:pt>
                <c:pt idx="17">
                  <c:v>8.3448774822611661E-5</c:v>
                </c:pt>
                <c:pt idx="18">
                  <c:v>1.7385161421377431E-4</c:v>
                </c:pt>
                <c:pt idx="19">
                  <c:v>3.4312818594823879E-4</c:v>
                </c:pt>
                <c:pt idx="20">
                  <c:v>6.4336534865294768E-4</c:v>
                </c:pt>
                <c:pt idx="21">
                  <c:v>1.1488666940231208E-3</c:v>
                </c:pt>
                <c:pt idx="22">
                  <c:v>1.9582955011757741E-3</c:v>
                </c:pt>
                <c:pt idx="23">
                  <c:v>3.1928730997431102E-3</c:v>
                </c:pt>
                <c:pt idx="24">
                  <c:v>4.98886421834861E-3</c:v>
                </c:pt>
                <c:pt idx="25">
                  <c:v>7.4832963275229146E-3</c:v>
                </c:pt>
                <c:pt idx="26">
                  <c:v>1.0793215857004204E-2</c:v>
                </c:pt>
                <c:pt idx="27">
                  <c:v>1.4990577579172505E-2</c:v>
                </c:pt>
                <c:pt idx="28">
                  <c:v>2.007666640067746E-2</c:v>
                </c:pt>
                <c:pt idx="29">
                  <c:v>2.5961206552600164E-2</c:v>
                </c:pt>
                <c:pt idx="30">
                  <c:v>3.2451508190750204E-2</c:v>
                </c:pt>
                <c:pt idx="31">
                  <c:v>3.9255856682359119E-2</c:v>
                </c:pt>
                <c:pt idx="32">
                  <c:v>4.6002957049639588E-2</c:v>
                </c:pt>
                <c:pt idx="33">
                  <c:v>5.2276087556408619E-2</c:v>
                </c:pt>
                <c:pt idx="34">
                  <c:v>5.7657449510744807E-2</c:v>
                </c:pt>
                <c:pt idx="35">
                  <c:v>6.177583876151229E-2</c:v>
                </c:pt>
                <c:pt idx="36">
                  <c:v>6.4349832043241975E-2</c:v>
                </c:pt>
                <c:pt idx="37">
                  <c:v>6.5219424368150647E-2</c:v>
                </c:pt>
                <c:pt idx="38">
                  <c:v>6.4361274047517084E-2</c:v>
                </c:pt>
                <c:pt idx="39">
                  <c:v>6.1885840430304886E-2</c:v>
                </c:pt>
                <c:pt idx="40">
                  <c:v>5.8017975403410832E-2</c:v>
                </c:pt>
                <c:pt idx="41">
                  <c:v>5.3065221405558693E-2</c:v>
                </c:pt>
                <c:pt idx="42">
                  <c:v>4.7379661969248837E-2</c:v>
                </c:pt>
                <c:pt idx="43">
                  <c:v>4.1319472647600726E-2</c:v>
                </c:pt>
                <c:pt idx="44">
                  <c:v>3.5215459642841528E-2</c:v>
                </c:pt>
                <c:pt idx="45">
                  <c:v>2.9346216369034606E-2</c:v>
                </c:pt>
                <c:pt idx="46">
                  <c:v>2.392354595301734E-2</c:v>
                </c:pt>
                <c:pt idx="47">
                  <c:v>1.908793560081171E-2</c:v>
                </c:pt>
                <c:pt idx="48">
                  <c:v>1.4912449688134148E-2</c:v>
                </c:pt>
                <c:pt idx="49">
                  <c:v>1.1412589047041439E-2</c:v>
                </c:pt>
                <c:pt idx="50">
                  <c:v>8.559441785281079E-3</c:v>
                </c:pt>
              </c:numCache>
            </c:numRef>
          </c:val>
        </c:ser>
        <c:axId val="91786240"/>
        <c:axId val="91792128"/>
      </c:barChart>
      <c:catAx>
        <c:axId val="91786240"/>
        <c:scaling>
          <c:orientation val="minMax"/>
        </c:scaling>
        <c:axPos val="b"/>
        <c:numFmt formatCode="General" sourceLinked="1"/>
        <c:tickLblPos val="nextTo"/>
        <c:crossAx val="91792128"/>
        <c:crosses val="autoZero"/>
        <c:auto val="1"/>
        <c:lblAlgn val="ctr"/>
        <c:lblOffset val="100"/>
      </c:catAx>
      <c:valAx>
        <c:axId val="91792128"/>
        <c:scaling>
          <c:orientation val="minMax"/>
        </c:scaling>
        <c:axPos val="l"/>
        <c:majorGridlines/>
        <c:numFmt formatCode="General" sourceLinked="1"/>
        <c:tickLblPos val="nextTo"/>
        <c:crossAx val="91786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Sheet1!$A$16:$A$36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Sheet1!$B$16:$B$36</c:f>
              <c:numCache>
                <c:formatCode>General</c:formatCode>
                <c:ptCount val="21"/>
                <c:pt idx="0">
                  <c:v>2.061153622438586E-9</c:v>
                </c:pt>
                <c:pt idx="1">
                  <c:v>4.1223072448771722E-8</c:v>
                </c:pt>
                <c:pt idx="2">
                  <c:v>4.1223072448771714E-7</c:v>
                </c:pt>
                <c:pt idx="3">
                  <c:v>2.7482048299181145E-6</c:v>
                </c:pt>
                <c:pt idx="4">
                  <c:v>1.3741024149590572E-5</c:v>
                </c:pt>
                <c:pt idx="5">
                  <c:v>5.4964096598362289E-5</c:v>
                </c:pt>
                <c:pt idx="6">
                  <c:v>1.8321365532787429E-4</c:v>
                </c:pt>
                <c:pt idx="7">
                  <c:v>5.2346758665106953E-4</c:v>
                </c:pt>
                <c:pt idx="8">
                  <c:v>1.3086689666276738E-3</c:v>
                </c:pt>
                <c:pt idx="9">
                  <c:v>2.908153259172608E-3</c:v>
                </c:pt>
                <c:pt idx="10">
                  <c:v>5.816306518345216E-3</c:v>
                </c:pt>
                <c:pt idx="11">
                  <c:v>1.0575102760627664E-2</c:v>
                </c:pt>
                <c:pt idx="12">
                  <c:v>1.7625171267712774E-2</c:v>
                </c:pt>
                <c:pt idx="13">
                  <c:v>2.7115648104173502E-2</c:v>
                </c:pt>
                <c:pt idx="14">
                  <c:v>3.8736640148819286E-2</c:v>
                </c:pt>
                <c:pt idx="15">
                  <c:v>5.1648853531759048E-2</c:v>
                </c:pt>
                <c:pt idx="16">
                  <c:v>6.4561066914698803E-2</c:v>
                </c:pt>
                <c:pt idx="17">
                  <c:v>7.5954196370233887E-2</c:v>
                </c:pt>
                <c:pt idx="18">
                  <c:v>8.4393551522482096E-2</c:v>
                </c:pt>
                <c:pt idx="19">
                  <c:v>8.8835317392086416E-2</c:v>
                </c:pt>
                <c:pt idx="20">
                  <c:v>8.8835317392086416E-2</c:v>
                </c:pt>
              </c:numCache>
            </c:numRef>
          </c:yVal>
          <c:smooth val="1"/>
        </c:ser>
        <c:axId val="87386752"/>
        <c:axId val="87396736"/>
      </c:scatterChart>
      <c:valAx>
        <c:axId val="87386752"/>
        <c:scaling>
          <c:orientation val="minMax"/>
        </c:scaling>
        <c:axPos val="b"/>
        <c:numFmt formatCode="General" sourceLinked="1"/>
        <c:tickLblPos val="nextTo"/>
        <c:crossAx val="87396736"/>
        <c:crosses val="autoZero"/>
        <c:crossBetween val="midCat"/>
      </c:valAx>
      <c:valAx>
        <c:axId val="87396736"/>
        <c:scaling>
          <c:orientation val="minMax"/>
        </c:scaling>
        <c:axPos val="l"/>
        <c:majorGridlines/>
        <c:numFmt formatCode="General" sourceLinked="1"/>
        <c:tickLblPos val="nextTo"/>
        <c:crossAx val="87386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Sheet1!$A$39:$A$89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Sheet1!$B$39:$B$89</c:f>
              <c:numCache>
                <c:formatCode>General</c:formatCode>
                <c:ptCount val="51"/>
                <c:pt idx="0">
                  <c:v>2.061153622438586E-9</c:v>
                </c:pt>
                <c:pt idx="1">
                  <c:v>4.1223072448771722E-8</c:v>
                </c:pt>
                <c:pt idx="2">
                  <c:v>4.1223072448771714E-7</c:v>
                </c:pt>
                <c:pt idx="3">
                  <c:v>2.7482048299181145E-6</c:v>
                </c:pt>
                <c:pt idx="4">
                  <c:v>1.3741024149590572E-5</c:v>
                </c:pt>
                <c:pt idx="5">
                  <c:v>5.4964096598362289E-5</c:v>
                </c:pt>
                <c:pt idx="6">
                  <c:v>1.8321365532787429E-4</c:v>
                </c:pt>
                <c:pt idx="7">
                  <c:v>5.2346758665106953E-4</c:v>
                </c:pt>
                <c:pt idx="8">
                  <c:v>1.3086689666276738E-3</c:v>
                </c:pt>
                <c:pt idx="9">
                  <c:v>2.908153259172608E-3</c:v>
                </c:pt>
                <c:pt idx="10">
                  <c:v>5.816306518345216E-3</c:v>
                </c:pt>
                <c:pt idx="11">
                  <c:v>1.0575102760627664E-2</c:v>
                </c:pt>
                <c:pt idx="12">
                  <c:v>1.7625171267712774E-2</c:v>
                </c:pt>
                <c:pt idx="13">
                  <c:v>2.7115648104173502E-2</c:v>
                </c:pt>
                <c:pt idx="14">
                  <c:v>3.8736640148819286E-2</c:v>
                </c:pt>
                <c:pt idx="15">
                  <c:v>5.1648853531759048E-2</c:v>
                </c:pt>
                <c:pt idx="16">
                  <c:v>6.4561066914698803E-2</c:v>
                </c:pt>
                <c:pt idx="17">
                  <c:v>7.5954196370233887E-2</c:v>
                </c:pt>
                <c:pt idx="18">
                  <c:v>8.4393551522482096E-2</c:v>
                </c:pt>
                <c:pt idx="19">
                  <c:v>8.8835317392086416E-2</c:v>
                </c:pt>
                <c:pt idx="20">
                  <c:v>8.8835317392086416E-2</c:v>
                </c:pt>
                <c:pt idx="21">
                  <c:v>8.4605064182939435E-2</c:v>
                </c:pt>
                <c:pt idx="22">
                  <c:v>7.6913694711763125E-2</c:v>
                </c:pt>
                <c:pt idx="23">
                  <c:v>6.6881473662402713E-2</c:v>
                </c:pt>
                <c:pt idx="24">
                  <c:v>5.5734561385335606E-2</c:v>
                </c:pt>
                <c:pt idx="25">
                  <c:v>4.4587649108268491E-2</c:v>
                </c:pt>
                <c:pt idx="26">
                  <c:v>3.4298191621744988E-2</c:v>
                </c:pt>
                <c:pt idx="27">
                  <c:v>2.5406067867959251E-2</c:v>
                </c:pt>
                <c:pt idx="28">
                  <c:v>1.8147191334256609E-2</c:v>
                </c:pt>
                <c:pt idx="29">
                  <c:v>1.2515304368452832E-2</c:v>
                </c:pt>
                <c:pt idx="30">
                  <c:v>8.3435362456352209E-3</c:v>
                </c:pt>
                <c:pt idx="31">
                  <c:v>5.3829266100872391E-3</c:v>
                </c:pt>
                <c:pt idx="32">
                  <c:v>3.3643291313045246E-3</c:v>
                </c:pt>
                <c:pt idx="33">
                  <c:v>2.0389873523057726E-3</c:v>
                </c:pt>
                <c:pt idx="34">
                  <c:v>1.1994043248857486E-3</c:v>
                </c:pt>
                <c:pt idx="35">
                  <c:v>6.8537389993471342E-4</c:v>
                </c:pt>
                <c:pt idx="36">
                  <c:v>3.8076327774150747E-4</c:v>
                </c:pt>
                <c:pt idx="37">
                  <c:v>2.0581798796838244E-4</c:v>
                </c:pt>
                <c:pt idx="38">
                  <c:v>1.0832525682546442E-4</c:v>
                </c:pt>
                <c:pt idx="39">
                  <c:v>5.5551413756648413E-5</c:v>
                </c:pt>
                <c:pt idx="40">
                  <c:v>2.7775706878324207E-5</c:v>
                </c:pt>
                <c:pt idx="41">
                  <c:v>1.3549125306499613E-5</c:v>
                </c:pt>
                <c:pt idx="42">
                  <c:v>6.4519644316664816E-6</c:v>
                </c:pt>
                <c:pt idx="43">
                  <c:v>3.0009136891472007E-6</c:v>
                </c:pt>
                <c:pt idx="44">
                  <c:v>1.3640516768850912E-6</c:v>
                </c:pt>
                <c:pt idx="45">
                  <c:v>6.0624518972670719E-7</c:v>
                </c:pt>
                <c:pt idx="46">
                  <c:v>2.6358486509856832E-7</c:v>
                </c:pt>
                <c:pt idx="47">
                  <c:v>1.1216377238236951E-7</c:v>
                </c:pt>
                <c:pt idx="48">
                  <c:v>4.6734905159320631E-8</c:v>
                </c:pt>
                <c:pt idx="49">
                  <c:v>1.9075471493600259E-8</c:v>
                </c:pt>
                <c:pt idx="50">
                  <c:v>7.6301885974401044E-9</c:v>
                </c:pt>
              </c:numCache>
            </c:numRef>
          </c:yVal>
          <c:smooth val="1"/>
        </c:ser>
        <c:axId val="87407232"/>
        <c:axId val="87421312"/>
      </c:scatterChart>
      <c:valAx>
        <c:axId val="87407232"/>
        <c:scaling>
          <c:orientation val="minMax"/>
        </c:scaling>
        <c:axPos val="b"/>
        <c:numFmt formatCode="General" sourceLinked="1"/>
        <c:tickLblPos val="nextTo"/>
        <c:crossAx val="87421312"/>
        <c:crosses val="autoZero"/>
        <c:crossBetween val="midCat"/>
      </c:valAx>
      <c:valAx>
        <c:axId val="87421312"/>
        <c:scaling>
          <c:orientation val="minMax"/>
        </c:scaling>
        <c:axPos val="l"/>
        <c:majorGridlines/>
        <c:numFmt formatCode="General" sourceLinked="1"/>
        <c:tickLblPos val="nextTo"/>
        <c:crossAx val="87407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Sheet1!$A$93:$A$193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Sheet1!$B$93:$B$193</c:f>
              <c:numCache>
                <c:formatCode>General</c:formatCode>
                <c:ptCount val="101"/>
                <c:pt idx="0">
                  <c:v>2.061153622438586E-9</c:v>
                </c:pt>
                <c:pt idx="1">
                  <c:v>4.1223072448771722E-8</c:v>
                </c:pt>
                <c:pt idx="2">
                  <c:v>4.1223072448771714E-7</c:v>
                </c:pt>
                <c:pt idx="3">
                  <c:v>2.7482048299181145E-6</c:v>
                </c:pt>
                <c:pt idx="4">
                  <c:v>1.3741024149590572E-5</c:v>
                </c:pt>
                <c:pt idx="5">
                  <c:v>5.4964096598362289E-5</c:v>
                </c:pt>
                <c:pt idx="6">
                  <c:v>1.8321365532787429E-4</c:v>
                </c:pt>
                <c:pt idx="7">
                  <c:v>5.2346758665106953E-4</c:v>
                </c:pt>
                <c:pt idx="8">
                  <c:v>1.3086689666276738E-3</c:v>
                </c:pt>
                <c:pt idx="9">
                  <c:v>2.908153259172608E-3</c:v>
                </c:pt>
                <c:pt idx="10">
                  <c:v>5.816306518345216E-3</c:v>
                </c:pt>
                <c:pt idx="11">
                  <c:v>1.0575102760627664E-2</c:v>
                </c:pt>
                <c:pt idx="12">
                  <c:v>1.7625171267712774E-2</c:v>
                </c:pt>
                <c:pt idx="13">
                  <c:v>2.7115648104173502E-2</c:v>
                </c:pt>
                <c:pt idx="14">
                  <c:v>3.8736640148819286E-2</c:v>
                </c:pt>
                <c:pt idx="15">
                  <c:v>5.1648853531759048E-2</c:v>
                </c:pt>
                <c:pt idx="16">
                  <c:v>6.4561066914698803E-2</c:v>
                </c:pt>
                <c:pt idx="17">
                  <c:v>7.5954196370233887E-2</c:v>
                </c:pt>
                <c:pt idx="18">
                  <c:v>8.4393551522482096E-2</c:v>
                </c:pt>
                <c:pt idx="19">
                  <c:v>8.8835317392086416E-2</c:v>
                </c:pt>
                <c:pt idx="20">
                  <c:v>8.8835317392086416E-2</c:v>
                </c:pt>
                <c:pt idx="21">
                  <c:v>8.4605064182939435E-2</c:v>
                </c:pt>
                <c:pt idx="22">
                  <c:v>7.6913694711763125E-2</c:v>
                </c:pt>
                <c:pt idx="23">
                  <c:v>6.6881473662402713E-2</c:v>
                </c:pt>
                <c:pt idx="24">
                  <c:v>5.5734561385335606E-2</c:v>
                </c:pt>
                <c:pt idx="25">
                  <c:v>4.4587649108268491E-2</c:v>
                </c:pt>
                <c:pt idx="26">
                  <c:v>3.4298191621744988E-2</c:v>
                </c:pt>
                <c:pt idx="27">
                  <c:v>2.5406067867959251E-2</c:v>
                </c:pt>
                <c:pt idx="28">
                  <c:v>1.8147191334256609E-2</c:v>
                </c:pt>
                <c:pt idx="29">
                  <c:v>1.2515304368452832E-2</c:v>
                </c:pt>
                <c:pt idx="30">
                  <c:v>8.3435362456352209E-3</c:v>
                </c:pt>
                <c:pt idx="31">
                  <c:v>5.3829266100872391E-3</c:v>
                </c:pt>
                <c:pt idx="32">
                  <c:v>3.3643291313045246E-3</c:v>
                </c:pt>
                <c:pt idx="33">
                  <c:v>2.0389873523057726E-3</c:v>
                </c:pt>
                <c:pt idx="34">
                  <c:v>1.1994043248857486E-3</c:v>
                </c:pt>
                <c:pt idx="35">
                  <c:v>6.8537389993471342E-4</c:v>
                </c:pt>
                <c:pt idx="36">
                  <c:v>3.8076327774150747E-4</c:v>
                </c:pt>
                <c:pt idx="37">
                  <c:v>2.0581798796838244E-4</c:v>
                </c:pt>
                <c:pt idx="38">
                  <c:v>1.0832525682546442E-4</c:v>
                </c:pt>
                <c:pt idx="39">
                  <c:v>5.5551413756648413E-5</c:v>
                </c:pt>
                <c:pt idx="40">
                  <c:v>2.7775706878324207E-5</c:v>
                </c:pt>
                <c:pt idx="41">
                  <c:v>1.3549125306499613E-5</c:v>
                </c:pt>
                <c:pt idx="42">
                  <c:v>6.4519644316664816E-6</c:v>
                </c:pt>
                <c:pt idx="43">
                  <c:v>3.0009136891472007E-6</c:v>
                </c:pt>
                <c:pt idx="44">
                  <c:v>1.3640516768850912E-6</c:v>
                </c:pt>
                <c:pt idx="45">
                  <c:v>6.0624518972670719E-7</c:v>
                </c:pt>
                <c:pt idx="46">
                  <c:v>2.6358486509856832E-7</c:v>
                </c:pt>
                <c:pt idx="47">
                  <c:v>1.1216377238236951E-7</c:v>
                </c:pt>
                <c:pt idx="48">
                  <c:v>4.6734905159320631E-8</c:v>
                </c:pt>
                <c:pt idx="49">
                  <c:v>1.9075471493600259E-8</c:v>
                </c:pt>
                <c:pt idx="50">
                  <c:v>7.6301885974401044E-9</c:v>
                </c:pt>
                <c:pt idx="51">
                  <c:v>2.9922308225255305E-9</c:v>
                </c:pt>
                <c:pt idx="52">
                  <c:v>1.1508580086636657E-9</c:v>
                </c:pt>
                <c:pt idx="53">
                  <c:v>4.3428604100515689E-10</c:v>
                </c:pt>
                <c:pt idx="54">
                  <c:v>1.6084668185376181E-10</c:v>
                </c:pt>
                <c:pt idx="55">
                  <c:v>5.8489702492277018E-11</c:v>
                </c:pt>
                <c:pt idx="56">
                  <c:v>2.0889179461527506E-11</c:v>
                </c:pt>
                <c:pt idx="57">
                  <c:v>7.3295366531675456E-12</c:v>
                </c:pt>
                <c:pt idx="58">
                  <c:v>2.5274264321267404E-12</c:v>
                </c:pt>
                <c:pt idx="59">
                  <c:v>8.567547227548272E-13</c:v>
                </c:pt>
                <c:pt idx="60">
                  <c:v>2.8558490758494237E-13</c:v>
                </c:pt>
                <c:pt idx="61">
                  <c:v>9.3634395929489294E-14</c:v>
                </c:pt>
                <c:pt idx="62">
                  <c:v>3.0204643848222351E-14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axId val="87825792"/>
        <c:axId val="87835776"/>
      </c:scatterChart>
      <c:valAx>
        <c:axId val="87825792"/>
        <c:scaling>
          <c:orientation val="minMax"/>
        </c:scaling>
        <c:axPos val="b"/>
        <c:numFmt formatCode="General" sourceLinked="1"/>
        <c:tickLblPos val="nextTo"/>
        <c:crossAx val="87835776"/>
        <c:crosses val="autoZero"/>
        <c:crossBetween val="midCat"/>
      </c:valAx>
      <c:valAx>
        <c:axId val="87835776"/>
        <c:scaling>
          <c:orientation val="minMax"/>
        </c:scaling>
        <c:axPos val="l"/>
        <c:majorGridlines/>
        <c:numFmt formatCode="General" sourceLinked="1"/>
        <c:tickLblPos val="nextTo"/>
        <c:crossAx val="87825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Sheet1!$A$39:$A$89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Sheet1!$B$39:$B$89</c:f>
              <c:numCache>
                <c:formatCode>General</c:formatCode>
                <c:ptCount val="51"/>
                <c:pt idx="0">
                  <c:v>2.061153622438586E-9</c:v>
                </c:pt>
                <c:pt idx="1">
                  <c:v>4.1223072448771722E-8</c:v>
                </c:pt>
                <c:pt idx="2">
                  <c:v>4.1223072448771714E-7</c:v>
                </c:pt>
                <c:pt idx="3">
                  <c:v>2.7482048299181145E-6</c:v>
                </c:pt>
                <c:pt idx="4">
                  <c:v>1.3741024149590572E-5</c:v>
                </c:pt>
                <c:pt idx="5">
                  <c:v>5.4964096598362289E-5</c:v>
                </c:pt>
                <c:pt idx="6">
                  <c:v>1.8321365532787429E-4</c:v>
                </c:pt>
                <c:pt idx="7">
                  <c:v>5.2346758665106953E-4</c:v>
                </c:pt>
                <c:pt idx="8">
                  <c:v>1.3086689666276738E-3</c:v>
                </c:pt>
                <c:pt idx="9">
                  <c:v>2.908153259172608E-3</c:v>
                </c:pt>
                <c:pt idx="10">
                  <c:v>5.816306518345216E-3</c:v>
                </c:pt>
                <c:pt idx="11">
                  <c:v>1.0575102760627664E-2</c:v>
                </c:pt>
                <c:pt idx="12">
                  <c:v>1.7625171267712774E-2</c:v>
                </c:pt>
                <c:pt idx="13">
                  <c:v>2.7115648104173502E-2</c:v>
                </c:pt>
                <c:pt idx="14">
                  <c:v>3.8736640148819286E-2</c:v>
                </c:pt>
                <c:pt idx="15">
                  <c:v>5.1648853531759048E-2</c:v>
                </c:pt>
                <c:pt idx="16">
                  <c:v>6.4561066914698803E-2</c:v>
                </c:pt>
                <c:pt idx="17">
                  <c:v>7.5954196370233887E-2</c:v>
                </c:pt>
                <c:pt idx="18">
                  <c:v>8.4393551522482096E-2</c:v>
                </c:pt>
                <c:pt idx="19">
                  <c:v>8.8835317392086416E-2</c:v>
                </c:pt>
                <c:pt idx="20">
                  <c:v>8.8835317392086416E-2</c:v>
                </c:pt>
                <c:pt idx="21">
                  <c:v>8.4605064182939435E-2</c:v>
                </c:pt>
                <c:pt idx="22">
                  <c:v>7.6913694711763125E-2</c:v>
                </c:pt>
                <c:pt idx="23">
                  <c:v>6.6881473662402713E-2</c:v>
                </c:pt>
                <c:pt idx="24">
                  <c:v>5.5734561385335606E-2</c:v>
                </c:pt>
                <c:pt idx="25">
                  <c:v>4.4587649108268491E-2</c:v>
                </c:pt>
                <c:pt idx="26">
                  <c:v>3.4298191621744988E-2</c:v>
                </c:pt>
                <c:pt idx="27">
                  <c:v>2.5406067867959251E-2</c:v>
                </c:pt>
                <c:pt idx="28">
                  <c:v>1.8147191334256609E-2</c:v>
                </c:pt>
                <c:pt idx="29">
                  <c:v>1.2515304368452832E-2</c:v>
                </c:pt>
                <c:pt idx="30">
                  <c:v>8.3435362456352209E-3</c:v>
                </c:pt>
                <c:pt idx="31">
                  <c:v>5.3829266100872391E-3</c:v>
                </c:pt>
                <c:pt idx="32">
                  <c:v>3.3643291313045246E-3</c:v>
                </c:pt>
                <c:pt idx="33">
                  <c:v>2.0389873523057726E-3</c:v>
                </c:pt>
                <c:pt idx="34">
                  <c:v>1.1994043248857486E-3</c:v>
                </c:pt>
                <c:pt idx="35">
                  <c:v>6.8537389993471342E-4</c:v>
                </c:pt>
                <c:pt idx="36">
                  <c:v>3.8076327774150747E-4</c:v>
                </c:pt>
                <c:pt idx="37">
                  <c:v>2.0581798796838244E-4</c:v>
                </c:pt>
                <c:pt idx="38">
                  <c:v>1.0832525682546442E-4</c:v>
                </c:pt>
                <c:pt idx="39">
                  <c:v>5.5551413756648413E-5</c:v>
                </c:pt>
                <c:pt idx="40">
                  <c:v>2.7775706878324207E-5</c:v>
                </c:pt>
                <c:pt idx="41">
                  <c:v>1.3549125306499613E-5</c:v>
                </c:pt>
                <c:pt idx="42">
                  <c:v>6.4519644316664816E-6</c:v>
                </c:pt>
                <c:pt idx="43">
                  <c:v>3.0009136891472007E-6</c:v>
                </c:pt>
                <c:pt idx="44">
                  <c:v>1.3640516768850912E-6</c:v>
                </c:pt>
                <c:pt idx="45">
                  <c:v>6.0624518972670719E-7</c:v>
                </c:pt>
                <c:pt idx="46">
                  <c:v>2.6358486509856832E-7</c:v>
                </c:pt>
                <c:pt idx="47">
                  <c:v>1.1216377238236951E-7</c:v>
                </c:pt>
                <c:pt idx="48">
                  <c:v>4.6734905159320631E-8</c:v>
                </c:pt>
                <c:pt idx="49">
                  <c:v>1.9075471493600259E-8</c:v>
                </c:pt>
                <c:pt idx="50">
                  <c:v>7.6301885974401044E-9</c:v>
                </c:pt>
              </c:numCache>
            </c:numRef>
          </c:val>
        </c:ser>
        <c:axId val="87859584"/>
        <c:axId val="87861120"/>
      </c:barChart>
      <c:catAx>
        <c:axId val="87859584"/>
        <c:scaling>
          <c:orientation val="minMax"/>
        </c:scaling>
        <c:axPos val="b"/>
        <c:numFmt formatCode="General" sourceLinked="1"/>
        <c:tickLblPos val="nextTo"/>
        <c:crossAx val="87861120"/>
        <c:crosses val="autoZero"/>
        <c:auto val="1"/>
        <c:lblAlgn val="ctr"/>
        <c:lblOffset val="100"/>
      </c:catAx>
      <c:valAx>
        <c:axId val="87861120"/>
        <c:scaling>
          <c:orientation val="minMax"/>
        </c:scaling>
        <c:axPos val="l"/>
        <c:majorGridlines/>
        <c:numFmt formatCode="General" sourceLinked="1"/>
        <c:tickLblPos val="nextTo"/>
        <c:crossAx val="8785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Sheet1!$A$16:$A$36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Sheet1!$B$16:$B$36</c:f>
              <c:numCache>
                <c:formatCode>General</c:formatCode>
                <c:ptCount val="21"/>
                <c:pt idx="0">
                  <c:v>2.061153622438586E-9</c:v>
                </c:pt>
                <c:pt idx="1">
                  <c:v>4.1223072448771722E-8</c:v>
                </c:pt>
                <c:pt idx="2">
                  <c:v>4.1223072448771714E-7</c:v>
                </c:pt>
                <c:pt idx="3">
                  <c:v>2.7482048299181145E-6</c:v>
                </c:pt>
                <c:pt idx="4">
                  <c:v>1.3741024149590572E-5</c:v>
                </c:pt>
                <c:pt idx="5">
                  <c:v>5.4964096598362289E-5</c:v>
                </c:pt>
                <c:pt idx="6">
                  <c:v>1.8321365532787429E-4</c:v>
                </c:pt>
                <c:pt idx="7">
                  <c:v>5.2346758665106953E-4</c:v>
                </c:pt>
                <c:pt idx="8">
                  <c:v>1.3086689666276738E-3</c:v>
                </c:pt>
                <c:pt idx="9">
                  <c:v>2.908153259172608E-3</c:v>
                </c:pt>
                <c:pt idx="10">
                  <c:v>5.816306518345216E-3</c:v>
                </c:pt>
                <c:pt idx="11">
                  <c:v>1.0575102760627664E-2</c:v>
                </c:pt>
                <c:pt idx="12">
                  <c:v>1.7625171267712774E-2</c:v>
                </c:pt>
                <c:pt idx="13">
                  <c:v>2.7115648104173502E-2</c:v>
                </c:pt>
                <c:pt idx="14">
                  <c:v>3.8736640148819286E-2</c:v>
                </c:pt>
                <c:pt idx="15">
                  <c:v>5.1648853531759048E-2</c:v>
                </c:pt>
                <c:pt idx="16">
                  <c:v>6.4561066914698803E-2</c:v>
                </c:pt>
                <c:pt idx="17">
                  <c:v>7.5954196370233887E-2</c:v>
                </c:pt>
                <c:pt idx="18">
                  <c:v>8.4393551522482096E-2</c:v>
                </c:pt>
                <c:pt idx="19">
                  <c:v>8.8835317392086416E-2</c:v>
                </c:pt>
                <c:pt idx="20">
                  <c:v>8.8835317392086416E-2</c:v>
                </c:pt>
              </c:numCache>
            </c:numRef>
          </c:val>
        </c:ser>
        <c:axId val="87881600"/>
        <c:axId val="87883136"/>
      </c:barChart>
      <c:catAx>
        <c:axId val="87881600"/>
        <c:scaling>
          <c:orientation val="minMax"/>
        </c:scaling>
        <c:axPos val="b"/>
        <c:numFmt formatCode="General" sourceLinked="1"/>
        <c:tickLblPos val="nextTo"/>
        <c:crossAx val="87883136"/>
        <c:crosses val="autoZero"/>
        <c:auto val="1"/>
        <c:lblAlgn val="ctr"/>
        <c:lblOffset val="100"/>
      </c:catAx>
      <c:valAx>
        <c:axId val="87883136"/>
        <c:scaling>
          <c:orientation val="minMax"/>
        </c:scaling>
        <c:axPos val="l"/>
        <c:majorGridlines/>
        <c:numFmt formatCode="General" sourceLinked="1"/>
        <c:tickLblPos val="nextTo"/>
        <c:crossAx val="87881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2.061153622438586E-9</c:v>
                </c:pt>
                <c:pt idx="1">
                  <c:v>4.1223072448771722E-8</c:v>
                </c:pt>
                <c:pt idx="2">
                  <c:v>4.1223072448771714E-7</c:v>
                </c:pt>
                <c:pt idx="3">
                  <c:v>2.7482048299181145E-6</c:v>
                </c:pt>
                <c:pt idx="4">
                  <c:v>1.3741024149590572E-5</c:v>
                </c:pt>
                <c:pt idx="5">
                  <c:v>5.4964096598362289E-5</c:v>
                </c:pt>
                <c:pt idx="6">
                  <c:v>1.8321365532787429E-4</c:v>
                </c:pt>
                <c:pt idx="7">
                  <c:v>5.2346758665106953E-4</c:v>
                </c:pt>
                <c:pt idx="8">
                  <c:v>1.3086689666276738E-3</c:v>
                </c:pt>
                <c:pt idx="9">
                  <c:v>2.908153259172608E-3</c:v>
                </c:pt>
                <c:pt idx="10">
                  <c:v>5.816306518345216E-3</c:v>
                </c:pt>
              </c:numCache>
            </c:numRef>
          </c:val>
        </c:ser>
        <c:axId val="90343296"/>
        <c:axId val="90344832"/>
      </c:barChart>
      <c:catAx>
        <c:axId val="90343296"/>
        <c:scaling>
          <c:orientation val="minMax"/>
        </c:scaling>
        <c:axPos val="b"/>
        <c:numFmt formatCode="General" sourceLinked="1"/>
        <c:tickLblPos val="nextTo"/>
        <c:crossAx val="90344832"/>
        <c:crosses val="autoZero"/>
        <c:auto val="1"/>
        <c:lblAlgn val="ctr"/>
        <c:lblOffset val="100"/>
      </c:catAx>
      <c:valAx>
        <c:axId val="90344832"/>
        <c:scaling>
          <c:orientation val="minMax"/>
        </c:scaling>
        <c:axPos val="l"/>
        <c:majorGridlines/>
        <c:numFmt formatCode="General" sourceLinked="1"/>
        <c:tickLblPos val="nextTo"/>
        <c:crossAx val="9034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F</c:v>
                </c:pt>
              </c:strCache>
            </c:strRef>
          </c:tx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162</c:v>
                </c:pt>
                <c:pt idx="1">
                  <c:v>193</c:v>
                </c:pt>
                <c:pt idx="2">
                  <c:v>115</c:v>
                </c:pt>
                <c:pt idx="3">
                  <c:v>83</c:v>
                </c:pt>
                <c:pt idx="4">
                  <c:v>44</c:v>
                </c:pt>
                <c:pt idx="5">
                  <c:v>24</c:v>
                </c:pt>
                <c:pt idx="6">
                  <c:v>19</c:v>
                </c:pt>
                <c:pt idx="7">
                  <c:v>8</c:v>
                </c:pt>
                <c:pt idx="8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N*P(x)</c:v>
                </c:pt>
              </c:strCache>
            </c:strRef>
          </c:tx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110.12183710491885</c:v>
                </c:pt>
                <c:pt idx="1">
                  <c:v>195.50865776851631</c:v>
                </c:pt>
                <c:pt idx="2">
                  <c:v>173.55156918617868</c:v>
                </c:pt>
                <c:pt idx="3">
                  <c:v>102.70695088653461</c:v>
                </c:pt>
                <c:pt idx="4">
                  <c:v>45.586094999922565</c:v>
                </c:pt>
                <c:pt idx="5">
                  <c:v>16.186573854287502</c:v>
                </c:pt>
                <c:pt idx="6">
                  <c:v>4.7895667370490358</c:v>
                </c:pt>
                <c:pt idx="7">
                  <c:v>1.2147607059222576</c:v>
                </c:pt>
                <c:pt idx="8">
                  <c:v>0.26958349198547338</c:v>
                </c:pt>
              </c:numCache>
            </c:numRef>
          </c:yVal>
          <c:smooth val="1"/>
        </c:ser>
        <c:axId val="91492352"/>
        <c:axId val="91493888"/>
      </c:scatterChart>
      <c:valAx>
        <c:axId val="91492352"/>
        <c:scaling>
          <c:orientation val="minMax"/>
        </c:scaling>
        <c:axPos val="b"/>
        <c:numFmt formatCode="General" sourceLinked="1"/>
        <c:tickLblPos val="nextTo"/>
        <c:crossAx val="91493888"/>
        <c:crosses val="autoZero"/>
        <c:crossBetween val="midCat"/>
      </c:valAx>
      <c:valAx>
        <c:axId val="91493888"/>
        <c:scaling>
          <c:orientation val="minMax"/>
        </c:scaling>
        <c:axPos val="l"/>
        <c:majorGridlines/>
        <c:numFmt formatCode="General" sourceLinked="1"/>
        <c:tickLblPos val="nextTo"/>
        <c:crossAx val="91492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Sheet2!$B$18</c:f>
              <c:strCache>
                <c:ptCount val="1"/>
                <c:pt idx="0">
                  <c:v>F</c:v>
                </c:pt>
              </c:strCache>
            </c:strRef>
          </c:tx>
          <c:xVal>
            <c:numRef>
              <c:f>Sheet2!$A$19:$A$27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Sheet2!$B$19:$B$27</c:f>
              <c:numCache>
                <c:formatCode>General</c:formatCode>
                <c:ptCount val="9"/>
                <c:pt idx="0">
                  <c:v>162</c:v>
                </c:pt>
                <c:pt idx="1">
                  <c:v>193</c:v>
                </c:pt>
                <c:pt idx="2">
                  <c:v>115</c:v>
                </c:pt>
                <c:pt idx="3">
                  <c:v>83</c:v>
                </c:pt>
                <c:pt idx="4">
                  <c:v>44</c:v>
                </c:pt>
                <c:pt idx="5">
                  <c:v>24</c:v>
                </c:pt>
                <c:pt idx="6">
                  <c:v>19</c:v>
                </c:pt>
                <c:pt idx="7">
                  <c:v>8</c:v>
                </c:pt>
                <c:pt idx="8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Sheet2!$G$18</c:f>
              <c:strCache>
                <c:ptCount val="1"/>
                <c:pt idx="0">
                  <c:v>N*P(X)</c:v>
                </c:pt>
              </c:strCache>
            </c:strRef>
          </c:tx>
          <c:xVal>
            <c:numRef>
              <c:f>Sheet2!$A$19:$A$27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Sheet2!$G$19:$G$27</c:f>
              <c:numCache>
                <c:formatCode>General</c:formatCode>
                <c:ptCount val="9"/>
                <c:pt idx="0">
                  <c:v>37.21289581463995</c:v>
                </c:pt>
                <c:pt idx="1">
                  <c:v>106.44067851784349</c:v>
                </c:pt>
                <c:pt idx="2">
                  <c:v>152.2270411280613</c:v>
                </c:pt>
                <c:pt idx="3">
                  <c:v>145.13919786609765</c:v>
                </c:pt>
                <c:pt idx="4">
                  <c:v>103.78602875569069</c:v>
                </c:pt>
                <c:pt idx="5">
                  <c:v>59.372188482478201</c:v>
                </c:pt>
                <c:pt idx="6">
                  <c:v>28.303880007272767</c:v>
                </c:pt>
                <c:pt idx="7">
                  <c:v>11.565438450108918</c:v>
                </c:pt>
                <c:pt idx="8">
                  <c:v>4.1351025264125241</c:v>
                </c:pt>
              </c:numCache>
            </c:numRef>
          </c:yVal>
          <c:smooth val="1"/>
        </c:ser>
        <c:axId val="91506176"/>
        <c:axId val="91507712"/>
      </c:scatterChart>
      <c:valAx>
        <c:axId val="91506176"/>
        <c:scaling>
          <c:orientation val="minMax"/>
        </c:scaling>
        <c:axPos val="b"/>
        <c:numFmt formatCode="General" sourceLinked="1"/>
        <c:tickLblPos val="nextTo"/>
        <c:crossAx val="91507712"/>
        <c:crosses val="autoZero"/>
        <c:crossBetween val="midCat"/>
      </c:valAx>
      <c:valAx>
        <c:axId val="91507712"/>
        <c:scaling>
          <c:orientation val="minMax"/>
        </c:scaling>
        <c:axPos val="l"/>
        <c:majorGridlines/>
        <c:numFmt formatCode="General" sourceLinked="1"/>
        <c:tickLblPos val="nextTo"/>
        <c:crossAx val="91506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1</xdr:row>
      <xdr:rowOff>85725</xdr:rowOff>
    </xdr:from>
    <xdr:to>
      <xdr:col>22</xdr:col>
      <xdr:colOff>552450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17</xdr:row>
      <xdr:rowOff>38100</xdr:rowOff>
    </xdr:from>
    <xdr:to>
      <xdr:col>22</xdr:col>
      <xdr:colOff>571500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314325</xdr:colOff>
      <xdr:row>38</xdr:row>
      <xdr:rowOff>9525</xdr:rowOff>
    </xdr:from>
    <xdr:to>
      <xdr:col>23</xdr:col>
      <xdr:colOff>9525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172</xdr:row>
      <xdr:rowOff>28575</xdr:rowOff>
    </xdr:from>
    <xdr:to>
      <xdr:col>15</xdr:col>
      <xdr:colOff>495300</xdr:colOff>
      <xdr:row>186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390525</xdr:colOff>
      <xdr:row>38</xdr:row>
      <xdr:rowOff>19050</xdr:rowOff>
    </xdr:from>
    <xdr:to>
      <xdr:col>15</xdr:col>
      <xdr:colOff>85725</xdr:colOff>
      <xdr:row>52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17</xdr:row>
      <xdr:rowOff>66675</xdr:rowOff>
    </xdr:from>
    <xdr:to>
      <xdr:col>15</xdr:col>
      <xdr:colOff>28575</xdr:colOff>
      <xdr:row>31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361950</xdr:colOff>
      <xdr:row>1</xdr:row>
      <xdr:rowOff>28575</xdr:rowOff>
    </xdr:from>
    <xdr:to>
      <xdr:col>15</xdr:col>
      <xdr:colOff>57150</xdr:colOff>
      <xdr:row>15</xdr:row>
      <xdr:rowOff>104775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0</xdr:row>
      <xdr:rowOff>114300</xdr:rowOff>
    </xdr:from>
    <xdr:to>
      <xdr:col>17</xdr:col>
      <xdr:colOff>600075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15</xdr:row>
      <xdr:rowOff>180975</xdr:rowOff>
    </xdr:from>
    <xdr:to>
      <xdr:col>17</xdr:col>
      <xdr:colOff>590550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1</xdr:row>
      <xdr:rowOff>28574</xdr:rowOff>
    </xdr:from>
    <xdr:to>
      <xdr:col>18</xdr:col>
      <xdr:colOff>247650</xdr:colOff>
      <xdr:row>19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171450</xdr:rowOff>
    </xdr:from>
    <xdr:to>
      <xdr:col>13</xdr:col>
      <xdr:colOff>342900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66675</xdr:rowOff>
    </xdr:from>
    <xdr:to>
      <xdr:col>13</xdr:col>
      <xdr:colOff>304800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19050</xdr:rowOff>
    </xdr:from>
    <xdr:to>
      <xdr:col>21</xdr:col>
      <xdr:colOff>304800</xdr:colOff>
      <xdr:row>30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3"/>
  <sheetViews>
    <sheetView topLeftCell="A30" workbookViewId="0">
      <selection activeCell="A38" sqref="A38:B89"/>
    </sheetView>
  </sheetViews>
  <sheetFormatPr defaultRowHeight="15"/>
  <cols>
    <col min="2" max="2" width="12" bestFit="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POISSON(A2,20,FALSE)</f>
        <v>2.061153622438586E-9</v>
      </c>
    </row>
    <row r="3" spans="1:2">
      <c r="A3">
        <f>A2+1</f>
        <v>1</v>
      </c>
      <c r="B3">
        <f t="shared" ref="B3:B12" si="0">POISSON(A3,20,FALSE)</f>
        <v>4.1223072448771722E-8</v>
      </c>
    </row>
    <row r="4" spans="1:2">
      <c r="A4">
        <f t="shared" ref="A4:A12" si="1">A3+1</f>
        <v>2</v>
      </c>
      <c r="B4">
        <f t="shared" si="0"/>
        <v>4.1223072448771714E-7</v>
      </c>
    </row>
    <row r="5" spans="1:2">
      <c r="A5">
        <f t="shared" si="1"/>
        <v>3</v>
      </c>
      <c r="B5">
        <f t="shared" si="0"/>
        <v>2.7482048299181145E-6</v>
      </c>
    </row>
    <row r="6" spans="1:2">
      <c r="A6">
        <f t="shared" si="1"/>
        <v>4</v>
      </c>
      <c r="B6">
        <f t="shared" si="0"/>
        <v>1.3741024149590572E-5</v>
      </c>
    </row>
    <row r="7" spans="1:2">
      <c r="A7">
        <f t="shared" si="1"/>
        <v>5</v>
      </c>
      <c r="B7">
        <f t="shared" si="0"/>
        <v>5.4964096598362289E-5</v>
      </c>
    </row>
    <row r="8" spans="1:2">
      <c r="A8">
        <f t="shared" si="1"/>
        <v>6</v>
      </c>
      <c r="B8">
        <f t="shared" si="0"/>
        <v>1.8321365532787429E-4</v>
      </c>
    </row>
    <row r="9" spans="1:2">
      <c r="A9">
        <f t="shared" si="1"/>
        <v>7</v>
      </c>
      <c r="B9">
        <f t="shared" si="0"/>
        <v>5.2346758665106953E-4</v>
      </c>
    </row>
    <row r="10" spans="1:2">
      <c r="A10">
        <f t="shared" si="1"/>
        <v>8</v>
      </c>
      <c r="B10">
        <f t="shared" si="0"/>
        <v>1.3086689666276738E-3</v>
      </c>
    </row>
    <row r="11" spans="1:2">
      <c r="A11">
        <f t="shared" si="1"/>
        <v>9</v>
      </c>
      <c r="B11">
        <f t="shared" si="0"/>
        <v>2.908153259172608E-3</v>
      </c>
    </row>
    <row r="12" spans="1:2">
      <c r="A12">
        <f t="shared" si="1"/>
        <v>10</v>
      </c>
      <c r="B12">
        <f t="shared" si="0"/>
        <v>5.816306518345216E-3</v>
      </c>
    </row>
    <row r="15" spans="1:2">
      <c r="A15" t="s">
        <v>0</v>
      </c>
      <c r="B15" t="s">
        <v>1</v>
      </c>
    </row>
    <row r="16" spans="1:2">
      <c r="A16">
        <v>0</v>
      </c>
      <c r="B16">
        <f>POISSON(A16,20,FALSE)</f>
        <v>2.061153622438586E-9</v>
      </c>
    </row>
    <row r="17" spans="1:2">
      <c r="A17">
        <f>A16+1</f>
        <v>1</v>
      </c>
      <c r="B17">
        <f t="shared" ref="B17:B36" si="2">POISSON(A17,20,FALSE)</f>
        <v>4.1223072448771722E-8</v>
      </c>
    </row>
    <row r="18" spans="1:2">
      <c r="A18">
        <f t="shared" ref="A18:A36" si="3">A17+1</f>
        <v>2</v>
      </c>
      <c r="B18">
        <f t="shared" si="2"/>
        <v>4.1223072448771714E-7</v>
      </c>
    </row>
    <row r="19" spans="1:2">
      <c r="A19">
        <f t="shared" si="3"/>
        <v>3</v>
      </c>
      <c r="B19">
        <f t="shared" si="2"/>
        <v>2.7482048299181145E-6</v>
      </c>
    </row>
    <row r="20" spans="1:2">
      <c r="A20">
        <f t="shared" si="3"/>
        <v>4</v>
      </c>
      <c r="B20">
        <f t="shared" si="2"/>
        <v>1.3741024149590572E-5</v>
      </c>
    </row>
    <row r="21" spans="1:2">
      <c r="A21">
        <f t="shared" si="3"/>
        <v>5</v>
      </c>
      <c r="B21">
        <f t="shared" si="2"/>
        <v>5.4964096598362289E-5</v>
      </c>
    </row>
    <row r="22" spans="1:2">
      <c r="A22">
        <f t="shared" si="3"/>
        <v>6</v>
      </c>
      <c r="B22">
        <f t="shared" si="2"/>
        <v>1.8321365532787429E-4</v>
      </c>
    </row>
    <row r="23" spans="1:2">
      <c r="A23">
        <f t="shared" si="3"/>
        <v>7</v>
      </c>
      <c r="B23">
        <f t="shared" si="2"/>
        <v>5.2346758665106953E-4</v>
      </c>
    </row>
    <row r="24" spans="1:2">
      <c r="A24">
        <f t="shared" si="3"/>
        <v>8</v>
      </c>
      <c r="B24">
        <f t="shared" si="2"/>
        <v>1.3086689666276738E-3</v>
      </c>
    </row>
    <row r="25" spans="1:2">
      <c r="A25">
        <f t="shared" si="3"/>
        <v>9</v>
      </c>
      <c r="B25">
        <f t="shared" si="2"/>
        <v>2.908153259172608E-3</v>
      </c>
    </row>
    <row r="26" spans="1:2">
      <c r="A26">
        <f t="shared" si="3"/>
        <v>10</v>
      </c>
      <c r="B26">
        <f t="shared" si="2"/>
        <v>5.816306518345216E-3</v>
      </c>
    </row>
    <row r="27" spans="1:2">
      <c r="A27">
        <f t="shared" si="3"/>
        <v>11</v>
      </c>
      <c r="B27">
        <f t="shared" si="2"/>
        <v>1.0575102760627664E-2</v>
      </c>
    </row>
    <row r="28" spans="1:2">
      <c r="A28">
        <f t="shared" si="3"/>
        <v>12</v>
      </c>
      <c r="B28">
        <f t="shared" si="2"/>
        <v>1.7625171267712774E-2</v>
      </c>
    </row>
    <row r="29" spans="1:2">
      <c r="A29">
        <f t="shared" si="3"/>
        <v>13</v>
      </c>
      <c r="B29">
        <f t="shared" si="2"/>
        <v>2.7115648104173502E-2</v>
      </c>
    </row>
    <row r="30" spans="1:2">
      <c r="A30">
        <f t="shared" si="3"/>
        <v>14</v>
      </c>
      <c r="B30">
        <f t="shared" si="2"/>
        <v>3.8736640148819286E-2</v>
      </c>
    </row>
    <row r="31" spans="1:2">
      <c r="A31">
        <f t="shared" si="3"/>
        <v>15</v>
      </c>
      <c r="B31">
        <f t="shared" si="2"/>
        <v>5.1648853531759048E-2</v>
      </c>
    </row>
    <row r="32" spans="1:2">
      <c r="A32">
        <f t="shared" si="3"/>
        <v>16</v>
      </c>
      <c r="B32">
        <f t="shared" si="2"/>
        <v>6.4561066914698803E-2</v>
      </c>
    </row>
    <row r="33" spans="1:2">
      <c r="A33">
        <f t="shared" si="3"/>
        <v>17</v>
      </c>
      <c r="B33">
        <f t="shared" si="2"/>
        <v>7.5954196370233887E-2</v>
      </c>
    </row>
    <row r="34" spans="1:2">
      <c r="A34">
        <f t="shared" si="3"/>
        <v>18</v>
      </c>
      <c r="B34">
        <f t="shared" si="2"/>
        <v>8.4393551522482096E-2</v>
      </c>
    </row>
    <row r="35" spans="1:2">
      <c r="A35">
        <f t="shared" si="3"/>
        <v>19</v>
      </c>
      <c r="B35">
        <f t="shared" si="2"/>
        <v>8.8835317392086416E-2</v>
      </c>
    </row>
    <row r="36" spans="1:2">
      <c r="A36">
        <f t="shared" si="3"/>
        <v>20</v>
      </c>
      <c r="B36">
        <f t="shared" si="2"/>
        <v>8.8835317392086416E-2</v>
      </c>
    </row>
    <row r="38" spans="1:2">
      <c r="A38" t="s">
        <v>0</v>
      </c>
      <c r="B38" t="s">
        <v>1</v>
      </c>
    </row>
    <row r="39" spans="1:2">
      <c r="A39">
        <v>0</v>
      </c>
      <c r="B39">
        <f>POISSON(A39,20,FALSE)</f>
        <v>2.061153622438586E-9</v>
      </c>
    </row>
    <row r="40" spans="1:2">
      <c r="A40">
        <f>A39+1</f>
        <v>1</v>
      </c>
      <c r="B40">
        <f t="shared" ref="B40:B89" si="4">POISSON(A40,20,FALSE)</f>
        <v>4.1223072448771722E-8</v>
      </c>
    </row>
    <row r="41" spans="1:2">
      <c r="A41">
        <f t="shared" ref="A41:A89" si="5">A40+1</f>
        <v>2</v>
      </c>
      <c r="B41">
        <f t="shared" si="4"/>
        <v>4.1223072448771714E-7</v>
      </c>
    </row>
    <row r="42" spans="1:2">
      <c r="A42">
        <f t="shared" si="5"/>
        <v>3</v>
      </c>
      <c r="B42">
        <f t="shared" si="4"/>
        <v>2.7482048299181145E-6</v>
      </c>
    </row>
    <row r="43" spans="1:2">
      <c r="A43">
        <f t="shared" si="5"/>
        <v>4</v>
      </c>
      <c r="B43">
        <f t="shared" si="4"/>
        <v>1.3741024149590572E-5</v>
      </c>
    </row>
    <row r="44" spans="1:2">
      <c r="A44">
        <f t="shared" si="5"/>
        <v>5</v>
      </c>
      <c r="B44">
        <f t="shared" si="4"/>
        <v>5.4964096598362289E-5</v>
      </c>
    </row>
    <row r="45" spans="1:2">
      <c r="A45">
        <f t="shared" si="5"/>
        <v>6</v>
      </c>
      <c r="B45">
        <f t="shared" si="4"/>
        <v>1.8321365532787429E-4</v>
      </c>
    </row>
    <row r="46" spans="1:2">
      <c r="A46">
        <f t="shared" si="5"/>
        <v>7</v>
      </c>
      <c r="B46">
        <f t="shared" si="4"/>
        <v>5.2346758665106953E-4</v>
      </c>
    </row>
    <row r="47" spans="1:2">
      <c r="A47">
        <f t="shared" si="5"/>
        <v>8</v>
      </c>
      <c r="B47">
        <f t="shared" si="4"/>
        <v>1.3086689666276738E-3</v>
      </c>
    </row>
    <row r="48" spans="1:2">
      <c r="A48">
        <f t="shared" si="5"/>
        <v>9</v>
      </c>
      <c r="B48">
        <f t="shared" si="4"/>
        <v>2.908153259172608E-3</v>
      </c>
    </row>
    <row r="49" spans="1:2">
      <c r="A49">
        <f t="shared" si="5"/>
        <v>10</v>
      </c>
      <c r="B49">
        <f t="shared" si="4"/>
        <v>5.816306518345216E-3</v>
      </c>
    </row>
    <row r="50" spans="1:2">
      <c r="A50">
        <f t="shared" si="5"/>
        <v>11</v>
      </c>
      <c r="B50">
        <f t="shared" si="4"/>
        <v>1.0575102760627664E-2</v>
      </c>
    </row>
    <row r="51" spans="1:2">
      <c r="A51">
        <f t="shared" si="5"/>
        <v>12</v>
      </c>
      <c r="B51">
        <f t="shared" si="4"/>
        <v>1.7625171267712774E-2</v>
      </c>
    </row>
    <row r="52" spans="1:2">
      <c r="A52">
        <f t="shared" si="5"/>
        <v>13</v>
      </c>
      <c r="B52">
        <f t="shared" si="4"/>
        <v>2.7115648104173502E-2</v>
      </c>
    </row>
    <row r="53" spans="1:2">
      <c r="A53">
        <f t="shared" si="5"/>
        <v>14</v>
      </c>
      <c r="B53">
        <f t="shared" si="4"/>
        <v>3.8736640148819286E-2</v>
      </c>
    </row>
    <row r="54" spans="1:2">
      <c r="A54">
        <f t="shared" si="5"/>
        <v>15</v>
      </c>
      <c r="B54">
        <f t="shared" si="4"/>
        <v>5.1648853531759048E-2</v>
      </c>
    </row>
    <row r="55" spans="1:2">
      <c r="A55">
        <f t="shared" si="5"/>
        <v>16</v>
      </c>
      <c r="B55">
        <f t="shared" si="4"/>
        <v>6.4561066914698803E-2</v>
      </c>
    </row>
    <row r="56" spans="1:2">
      <c r="A56">
        <f t="shared" si="5"/>
        <v>17</v>
      </c>
      <c r="B56">
        <f t="shared" si="4"/>
        <v>7.5954196370233887E-2</v>
      </c>
    </row>
    <row r="57" spans="1:2">
      <c r="A57">
        <f t="shared" si="5"/>
        <v>18</v>
      </c>
      <c r="B57">
        <f t="shared" si="4"/>
        <v>8.4393551522482096E-2</v>
      </c>
    </row>
    <row r="58" spans="1:2">
      <c r="A58">
        <f t="shared" si="5"/>
        <v>19</v>
      </c>
      <c r="B58">
        <f t="shared" si="4"/>
        <v>8.8835317392086416E-2</v>
      </c>
    </row>
    <row r="59" spans="1:2">
      <c r="A59">
        <f t="shared" si="5"/>
        <v>20</v>
      </c>
      <c r="B59">
        <f t="shared" si="4"/>
        <v>8.8835317392086416E-2</v>
      </c>
    </row>
    <row r="60" spans="1:2">
      <c r="A60">
        <f t="shared" si="5"/>
        <v>21</v>
      </c>
      <c r="B60">
        <f t="shared" si="4"/>
        <v>8.4605064182939435E-2</v>
      </c>
    </row>
    <row r="61" spans="1:2">
      <c r="A61">
        <f t="shared" si="5"/>
        <v>22</v>
      </c>
      <c r="B61">
        <f t="shared" si="4"/>
        <v>7.6913694711763125E-2</v>
      </c>
    </row>
    <row r="62" spans="1:2">
      <c r="A62">
        <f t="shared" si="5"/>
        <v>23</v>
      </c>
      <c r="B62">
        <f t="shared" si="4"/>
        <v>6.6881473662402713E-2</v>
      </c>
    </row>
    <row r="63" spans="1:2">
      <c r="A63">
        <f t="shared" si="5"/>
        <v>24</v>
      </c>
      <c r="B63">
        <f t="shared" si="4"/>
        <v>5.5734561385335606E-2</v>
      </c>
    </row>
    <row r="64" spans="1:2">
      <c r="A64">
        <f t="shared" si="5"/>
        <v>25</v>
      </c>
      <c r="B64">
        <f t="shared" si="4"/>
        <v>4.4587649108268491E-2</v>
      </c>
    </row>
    <row r="65" spans="1:2">
      <c r="A65">
        <f t="shared" si="5"/>
        <v>26</v>
      </c>
      <c r="B65">
        <f t="shared" si="4"/>
        <v>3.4298191621744988E-2</v>
      </c>
    </row>
    <row r="66" spans="1:2">
      <c r="A66">
        <f t="shared" si="5"/>
        <v>27</v>
      </c>
      <c r="B66">
        <f t="shared" si="4"/>
        <v>2.5406067867959251E-2</v>
      </c>
    </row>
    <row r="67" spans="1:2">
      <c r="A67">
        <f t="shared" si="5"/>
        <v>28</v>
      </c>
      <c r="B67">
        <f t="shared" si="4"/>
        <v>1.8147191334256609E-2</v>
      </c>
    </row>
    <row r="68" spans="1:2">
      <c r="A68">
        <f t="shared" si="5"/>
        <v>29</v>
      </c>
      <c r="B68">
        <f t="shared" si="4"/>
        <v>1.2515304368452832E-2</v>
      </c>
    </row>
    <row r="69" spans="1:2">
      <c r="A69">
        <f t="shared" si="5"/>
        <v>30</v>
      </c>
      <c r="B69">
        <f t="shared" si="4"/>
        <v>8.3435362456352209E-3</v>
      </c>
    </row>
    <row r="70" spans="1:2">
      <c r="A70">
        <f t="shared" si="5"/>
        <v>31</v>
      </c>
      <c r="B70">
        <f t="shared" si="4"/>
        <v>5.3829266100872391E-3</v>
      </c>
    </row>
    <row r="71" spans="1:2">
      <c r="A71">
        <f t="shared" si="5"/>
        <v>32</v>
      </c>
      <c r="B71">
        <f t="shared" si="4"/>
        <v>3.3643291313045246E-3</v>
      </c>
    </row>
    <row r="72" spans="1:2">
      <c r="A72">
        <f t="shared" si="5"/>
        <v>33</v>
      </c>
      <c r="B72">
        <f t="shared" si="4"/>
        <v>2.0389873523057726E-3</v>
      </c>
    </row>
    <row r="73" spans="1:2">
      <c r="A73">
        <f t="shared" si="5"/>
        <v>34</v>
      </c>
      <c r="B73">
        <f t="shared" si="4"/>
        <v>1.1994043248857486E-3</v>
      </c>
    </row>
    <row r="74" spans="1:2">
      <c r="A74">
        <f t="shared" si="5"/>
        <v>35</v>
      </c>
      <c r="B74">
        <f t="shared" si="4"/>
        <v>6.8537389993471342E-4</v>
      </c>
    </row>
    <row r="75" spans="1:2">
      <c r="A75">
        <f t="shared" si="5"/>
        <v>36</v>
      </c>
      <c r="B75">
        <f t="shared" si="4"/>
        <v>3.8076327774150747E-4</v>
      </c>
    </row>
    <row r="76" spans="1:2">
      <c r="A76">
        <f t="shared" si="5"/>
        <v>37</v>
      </c>
      <c r="B76">
        <f t="shared" si="4"/>
        <v>2.0581798796838244E-4</v>
      </c>
    </row>
    <row r="77" spans="1:2">
      <c r="A77">
        <f t="shared" si="5"/>
        <v>38</v>
      </c>
      <c r="B77">
        <f t="shared" si="4"/>
        <v>1.0832525682546442E-4</v>
      </c>
    </row>
    <row r="78" spans="1:2">
      <c r="A78">
        <f t="shared" si="5"/>
        <v>39</v>
      </c>
      <c r="B78">
        <f t="shared" si="4"/>
        <v>5.5551413756648413E-5</v>
      </c>
    </row>
    <row r="79" spans="1:2">
      <c r="A79">
        <f t="shared" si="5"/>
        <v>40</v>
      </c>
      <c r="B79">
        <f t="shared" si="4"/>
        <v>2.7775706878324207E-5</v>
      </c>
    </row>
    <row r="80" spans="1:2">
      <c r="A80">
        <f t="shared" si="5"/>
        <v>41</v>
      </c>
      <c r="B80">
        <f t="shared" si="4"/>
        <v>1.3549125306499613E-5</v>
      </c>
    </row>
    <row r="81" spans="1:2">
      <c r="A81">
        <f t="shared" si="5"/>
        <v>42</v>
      </c>
      <c r="B81">
        <f t="shared" si="4"/>
        <v>6.4519644316664816E-6</v>
      </c>
    </row>
    <row r="82" spans="1:2">
      <c r="A82">
        <f t="shared" si="5"/>
        <v>43</v>
      </c>
      <c r="B82">
        <f t="shared" si="4"/>
        <v>3.0009136891472007E-6</v>
      </c>
    </row>
    <row r="83" spans="1:2">
      <c r="A83">
        <f t="shared" si="5"/>
        <v>44</v>
      </c>
      <c r="B83">
        <f t="shared" si="4"/>
        <v>1.3640516768850912E-6</v>
      </c>
    </row>
    <row r="84" spans="1:2">
      <c r="A84">
        <f t="shared" si="5"/>
        <v>45</v>
      </c>
      <c r="B84">
        <f t="shared" si="4"/>
        <v>6.0624518972670719E-7</v>
      </c>
    </row>
    <row r="85" spans="1:2">
      <c r="A85">
        <f t="shared" si="5"/>
        <v>46</v>
      </c>
      <c r="B85">
        <f t="shared" si="4"/>
        <v>2.6358486509856832E-7</v>
      </c>
    </row>
    <row r="86" spans="1:2">
      <c r="A86">
        <f t="shared" si="5"/>
        <v>47</v>
      </c>
      <c r="B86">
        <f t="shared" si="4"/>
        <v>1.1216377238236951E-7</v>
      </c>
    </row>
    <row r="87" spans="1:2">
      <c r="A87">
        <f t="shared" si="5"/>
        <v>48</v>
      </c>
      <c r="B87">
        <f t="shared" si="4"/>
        <v>4.6734905159320631E-8</v>
      </c>
    </row>
    <row r="88" spans="1:2">
      <c r="A88">
        <f t="shared" si="5"/>
        <v>49</v>
      </c>
      <c r="B88">
        <f t="shared" si="4"/>
        <v>1.9075471493600259E-8</v>
      </c>
    </row>
    <row r="89" spans="1:2">
      <c r="A89">
        <f t="shared" si="5"/>
        <v>50</v>
      </c>
      <c r="B89">
        <f t="shared" si="4"/>
        <v>7.6301885974401044E-9</v>
      </c>
    </row>
    <row r="92" spans="1:2">
      <c r="A92" t="s">
        <v>0</v>
      </c>
      <c r="B92" t="s">
        <v>1</v>
      </c>
    </row>
    <row r="93" spans="1:2">
      <c r="A93">
        <v>0</v>
      </c>
      <c r="B93">
        <f>POISSON(A93,20,FALSE)</f>
        <v>2.061153622438586E-9</v>
      </c>
    </row>
    <row r="94" spans="1:2">
      <c r="A94">
        <f>A93+1</f>
        <v>1</v>
      </c>
      <c r="B94">
        <f t="shared" ref="B94:B157" si="6">POISSON(A94,20,FALSE)</f>
        <v>4.1223072448771722E-8</v>
      </c>
    </row>
    <row r="95" spans="1:2">
      <c r="A95">
        <f t="shared" ref="A95:A158" si="7">A94+1</f>
        <v>2</v>
      </c>
      <c r="B95">
        <f t="shared" si="6"/>
        <v>4.1223072448771714E-7</v>
      </c>
    </row>
    <row r="96" spans="1:2">
      <c r="A96">
        <f t="shared" si="7"/>
        <v>3</v>
      </c>
      <c r="B96">
        <f t="shared" si="6"/>
        <v>2.7482048299181145E-6</v>
      </c>
    </row>
    <row r="97" spans="1:2">
      <c r="A97">
        <f t="shared" si="7"/>
        <v>4</v>
      </c>
      <c r="B97">
        <f t="shared" si="6"/>
        <v>1.3741024149590572E-5</v>
      </c>
    </row>
    <row r="98" spans="1:2">
      <c r="A98">
        <f t="shared" si="7"/>
        <v>5</v>
      </c>
      <c r="B98">
        <f t="shared" si="6"/>
        <v>5.4964096598362289E-5</v>
      </c>
    </row>
    <row r="99" spans="1:2">
      <c r="A99">
        <f t="shared" si="7"/>
        <v>6</v>
      </c>
      <c r="B99">
        <f t="shared" si="6"/>
        <v>1.8321365532787429E-4</v>
      </c>
    </row>
    <row r="100" spans="1:2">
      <c r="A100">
        <f t="shared" si="7"/>
        <v>7</v>
      </c>
      <c r="B100">
        <f t="shared" si="6"/>
        <v>5.2346758665106953E-4</v>
      </c>
    </row>
    <row r="101" spans="1:2">
      <c r="A101">
        <f t="shared" si="7"/>
        <v>8</v>
      </c>
      <c r="B101">
        <f t="shared" si="6"/>
        <v>1.3086689666276738E-3</v>
      </c>
    </row>
    <row r="102" spans="1:2">
      <c r="A102">
        <f t="shared" si="7"/>
        <v>9</v>
      </c>
      <c r="B102">
        <f t="shared" si="6"/>
        <v>2.908153259172608E-3</v>
      </c>
    </row>
    <row r="103" spans="1:2">
      <c r="A103">
        <f t="shared" si="7"/>
        <v>10</v>
      </c>
      <c r="B103">
        <f t="shared" si="6"/>
        <v>5.816306518345216E-3</v>
      </c>
    </row>
    <row r="104" spans="1:2">
      <c r="A104">
        <f t="shared" si="7"/>
        <v>11</v>
      </c>
      <c r="B104">
        <f t="shared" si="6"/>
        <v>1.0575102760627664E-2</v>
      </c>
    </row>
    <row r="105" spans="1:2">
      <c r="A105">
        <f t="shared" si="7"/>
        <v>12</v>
      </c>
      <c r="B105">
        <f t="shared" si="6"/>
        <v>1.7625171267712774E-2</v>
      </c>
    </row>
    <row r="106" spans="1:2">
      <c r="A106">
        <f t="shared" si="7"/>
        <v>13</v>
      </c>
      <c r="B106">
        <f t="shared" si="6"/>
        <v>2.7115648104173502E-2</v>
      </c>
    </row>
    <row r="107" spans="1:2">
      <c r="A107">
        <f t="shared" si="7"/>
        <v>14</v>
      </c>
      <c r="B107">
        <f t="shared" si="6"/>
        <v>3.8736640148819286E-2</v>
      </c>
    </row>
    <row r="108" spans="1:2">
      <c r="A108">
        <f t="shared" si="7"/>
        <v>15</v>
      </c>
      <c r="B108">
        <f t="shared" si="6"/>
        <v>5.1648853531759048E-2</v>
      </c>
    </row>
    <row r="109" spans="1:2">
      <c r="A109">
        <f t="shared" si="7"/>
        <v>16</v>
      </c>
      <c r="B109">
        <f t="shared" si="6"/>
        <v>6.4561066914698803E-2</v>
      </c>
    </row>
    <row r="110" spans="1:2">
      <c r="A110">
        <f t="shared" si="7"/>
        <v>17</v>
      </c>
      <c r="B110">
        <f t="shared" si="6"/>
        <v>7.5954196370233887E-2</v>
      </c>
    </row>
    <row r="111" spans="1:2">
      <c r="A111">
        <f t="shared" si="7"/>
        <v>18</v>
      </c>
      <c r="B111">
        <f t="shared" si="6"/>
        <v>8.4393551522482096E-2</v>
      </c>
    </row>
    <row r="112" spans="1:2">
      <c r="A112">
        <f t="shared" si="7"/>
        <v>19</v>
      </c>
      <c r="B112">
        <f t="shared" si="6"/>
        <v>8.8835317392086416E-2</v>
      </c>
    </row>
    <row r="113" spans="1:2">
      <c r="A113">
        <f t="shared" si="7"/>
        <v>20</v>
      </c>
      <c r="B113">
        <f t="shared" si="6"/>
        <v>8.8835317392086416E-2</v>
      </c>
    </row>
    <row r="114" spans="1:2">
      <c r="A114">
        <f t="shared" si="7"/>
        <v>21</v>
      </c>
      <c r="B114">
        <f t="shared" si="6"/>
        <v>8.4605064182939435E-2</v>
      </c>
    </row>
    <row r="115" spans="1:2">
      <c r="A115">
        <f t="shared" si="7"/>
        <v>22</v>
      </c>
      <c r="B115">
        <f t="shared" si="6"/>
        <v>7.6913694711763125E-2</v>
      </c>
    </row>
    <row r="116" spans="1:2">
      <c r="A116">
        <f t="shared" si="7"/>
        <v>23</v>
      </c>
      <c r="B116">
        <f t="shared" si="6"/>
        <v>6.6881473662402713E-2</v>
      </c>
    </row>
    <row r="117" spans="1:2">
      <c r="A117">
        <f t="shared" si="7"/>
        <v>24</v>
      </c>
      <c r="B117">
        <f t="shared" si="6"/>
        <v>5.5734561385335606E-2</v>
      </c>
    </row>
    <row r="118" spans="1:2">
      <c r="A118">
        <f t="shared" si="7"/>
        <v>25</v>
      </c>
      <c r="B118">
        <f t="shared" si="6"/>
        <v>4.4587649108268491E-2</v>
      </c>
    </row>
    <row r="119" spans="1:2">
      <c r="A119">
        <f t="shared" si="7"/>
        <v>26</v>
      </c>
      <c r="B119">
        <f t="shared" si="6"/>
        <v>3.4298191621744988E-2</v>
      </c>
    </row>
    <row r="120" spans="1:2">
      <c r="A120">
        <f t="shared" si="7"/>
        <v>27</v>
      </c>
      <c r="B120">
        <f t="shared" si="6"/>
        <v>2.5406067867959251E-2</v>
      </c>
    </row>
    <row r="121" spans="1:2">
      <c r="A121">
        <f t="shared" si="7"/>
        <v>28</v>
      </c>
      <c r="B121">
        <f t="shared" si="6"/>
        <v>1.8147191334256609E-2</v>
      </c>
    </row>
    <row r="122" spans="1:2">
      <c r="A122">
        <f t="shared" si="7"/>
        <v>29</v>
      </c>
      <c r="B122">
        <f t="shared" si="6"/>
        <v>1.2515304368452832E-2</v>
      </c>
    </row>
    <row r="123" spans="1:2">
      <c r="A123">
        <f t="shared" si="7"/>
        <v>30</v>
      </c>
      <c r="B123">
        <f t="shared" si="6"/>
        <v>8.3435362456352209E-3</v>
      </c>
    </row>
    <row r="124" spans="1:2">
      <c r="A124">
        <f t="shared" si="7"/>
        <v>31</v>
      </c>
      <c r="B124">
        <f t="shared" si="6"/>
        <v>5.3829266100872391E-3</v>
      </c>
    </row>
    <row r="125" spans="1:2">
      <c r="A125">
        <f t="shared" si="7"/>
        <v>32</v>
      </c>
      <c r="B125">
        <f t="shared" si="6"/>
        <v>3.3643291313045246E-3</v>
      </c>
    </row>
    <row r="126" spans="1:2">
      <c r="A126">
        <f t="shared" si="7"/>
        <v>33</v>
      </c>
      <c r="B126">
        <f t="shared" si="6"/>
        <v>2.0389873523057726E-3</v>
      </c>
    </row>
    <row r="127" spans="1:2">
      <c r="A127">
        <f t="shared" si="7"/>
        <v>34</v>
      </c>
      <c r="B127">
        <f t="shared" si="6"/>
        <v>1.1994043248857486E-3</v>
      </c>
    </row>
    <row r="128" spans="1:2">
      <c r="A128">
        <f t="shared" si="7"/>
        <v>35</v>
      </c>
      <c r="B128">
        <f t="shared" si="6"/>
        <v>6.8537389993471342E-4</v>
      </c>
    </row>
    <row r="129" spans="1:2">
      <c r="A129">
        <f t="shared" si="7"/>
        <v>36</v>
      </c>
      <c r="B129">
        <f t="shared" si="6"/>
        <v>3.8076327774150747E-4</v>
      </c>
    </row>
    <row r="130" spans="1:2">
      <c r="A130">
        <f t="shared" si="7"/>
        <v>37</v>
      </c>
      <c r="B130">
        <f t="shared" si="6"/>
        <v>2.0581798796838244E-4</v>
      </c>
    </row>
    <row r="131" spans="1:2">
      <c r="A131">
        <f t="shared" si="7"/>
        <v>38</v>
      </c>
      <c r="B131">
        <f t="shared" si="6"/>
        <v>1.0832525682546442E-4</v>
      </c>
    </row>
    <row r="132" spans="1:2">
      <c r="A132">
        <f t="shared" si="7"/>
        <v>39</v>
      </c>
      <c r="B132">
        <f t="shared" si="6"/>
        <v>5.5551413756648413E-5</v>
      </c>
    </row>
    <row r="133" spans="1:2">
      <c r="A133">
        <f t="shared" si="7"/>
        <v>40</v>
      </c>
      <c r="B133">
        <f t="shared" si="6"/>
        <v>2.7775706878324207E-5</v>
      </c>
    </row>
    <row r="134" spans="1:2">
      <c r="A134">
        <f t="shared" si="7"/>
        <v>41</v>
      </c>
      <c r="B134">
        <f t="shared" si="6"/>
        <v>1.3549125306499613E-5</v>
      </c>
    </row>
    <row r="135" spans="1:2">
      <c r="A135">
        <f t="shared" si="7"/>
        <v>42</v>
      </c>
      <c r="B135">
        <f t="shared" si="6"/>
        <v>6.4519644316664816E-6</v>
      </c>
    </row>
    <row r="136" spans="1:2">
      <c r="A136">
        <f t="shared" si="7"/>
        <v>43</v>
      </c>
      <c r="B136">
        <f t="shared" si="6"/>
        <v>3.0009136891472007E-6</v>
      </c>
    </row>
    <row r="137" spans="1:2">
      <c r="A137">
        <f t="shared" si="7"/>
        <v>44</v>
      </c>
      <c r="B137">
        <f t="shared" si="6"/>
        <v>1.3640516768850912E-6</v>
      </c>
    </row>
    <row r="138" spans="1:2">
      <c r="A138">
        <f t="shared" si="7"/>
        <v>45</v>
      </c>
      <c r="B138">
        <f t="shared" si="6"/>
        <v>6.0624518972670719E-7</v>
      </c>
    </row>
    <row r="139" spans="1:2">
      <c r="A139">
        <f t="shared" si="7"/>
        <v>46</v>
      </c>
      <c r="B139">
        <f t="shared" si="6"/>
        <v>2.6358486509856832E-7</v>
      </c>
    </row>
    <row r="140" spans="1:2">
      <c r="A140">
        <f t="shared" si="7"/>
        <v>47</v>
      </c>
      <c r="B140">
        <f t="shared" si="6"/>
        <v>1.1216377238236951E-7</v>
      </c>
    </row>
    <row r="141" spans="1:2">
      <c r="A141">
        <f t="shared" si="7"/>
        <v>48</v>
      </c>
      <c r="B141">
        <f t="shared" si="6"/>
        <v>4.6734905159320631E-8</v>
      </c>
    </row>
    <row r="142" spans="1:2">
      <c r="A142">
        <f t="shared" si="7"/>
        <v>49</v>
      </c>
      <c r="B142">
        <f t="shared" si="6"/>
        <v>1.9075471493600259E-8</v>
      </c>
    </row>
    <row r="143" spans="1:2">
      <c r="A143">
        <f t="shared" si="7"/>
        <v>50</v>
      </c>
      <c r="B143">
        <f t="shared" si="6"/>
        <v>7.6301885974401044E-9</v>
      </c>
    </row>
    <row r="144" spans="1:2">
      <c r="A144">
        <f t="shared" si="7"/>
        <v>51</v>
      </c>
      <c r="B144">
        <f t="shared" si="6"/>
        <v>2.9922308225255305E-9</v>
      </c>
    </row>
    <row r="145" spans="1:2">
      <c r="A145">
        <f t="shared" si="7"/>
        <v>52</v>
      </c>
      <c r="B145">
        <f t="shared" si="6"/>
        <v>1.1508580086636657E-9</v>
      </c>
    </row>
    <row r="146" spans="1:2">
      <c r="A146">
        <f t="shared" si="7"/>
        <v>53</v>
      </c>
      <c r="B146">
        <f t="shared" si="6"/>
        <v>4.3428604100515689E-10</v>
      </c>
    </row>
    <row r="147" spans="1:2">
      <c r="A147">
        <f t="shared" si="7"/>
        <v>54</v>
      </c>
      <c r="B147">
        <f t="shared" si="6"/>
        <v>1.6084668185376181E-10</v>
      </c>
    </row>
    <row r="148" spans="1:2">
      <c r="A148">
        <f t="shared" si="7"/>
        <v>55</v>
      </c>
      <c r="B148">
        <f t="shared" si="6"/>
        <v>5.8489702492277018E-11</v>
      </c>
    </row>
    <row r="149" spans="1:2">
      <c r="A149">
        <f t="shared" si="7"/>
        <v>56</v>
      </c>
      <c r="B149">
        <f t="shared" si="6"/>
        <v>2.0889179461527506E-11</v>
      </c>
    </row>
    <row r="150" spans="1:2">
      <c r="A150">
        <f t="shared" si="7"/>
        <v>57</v>
      </c>
      <c r="B150">
        <f t="shared" si="6"/>
        <v>7.3295366531675456E-12</v>
      </c>
    </row>
    <row r="151" spans="1:2">
      <c r="A151">
        <f t="shared" si="7"/>
        <v>58</v>
      </c>
      <c r="B151">
        <f t="shared" si="6"/>
        <v>2.5274264321267404E-12</v>
      </c>
    </row>
    <row r="152" spans="1:2">
      <c r="A152">
        <f t="shared" si="7"/>
        <v>59</v>
      </c>
      <c r="B152">
        <f t="shared" si="6"/>
        <v>8.567547227548272E-13</v>
      </c>
    </row>
    <row r="153" spans="1:2">
      <c r="A153">
        <f t="shared" si="7"/>
        <v>60</v>
      </c>
      <c r="B153">
        <f t="shared" si="6"/>
        <v>2.8558490758494237E-13</v>
      </c>
    </row>
    <row r="154" spans="1:2">
      <c r="A154">
        <f t="shared" si="7"/>
        <v>61</v>
      </c>
      <c r="B154">
        <f t="shared" si="6"/>
        <v>9.3634395929489294E-14</v>
      </c>
    </row>
    <row r="155" spans="1:2">
      <c r="A155">
        <f t="shared" si="7"/>
        <v>62</v>
      </c>
      <c r="B155">
        <f t="shared" si="6"/>
        <v>3.0204643848222351E-14</v>
      </c>
    </row>
    <row r="156" spans="1:2">
      <c r="A156">
        <f t="shared" si="7"/>
        <v>63</v>
      </c>
      <c r="B156">
        <f t="shared" si="6"/>
        <v>0</v>
      </c>
    </row>
    <row r="157" spans="1:2">
      <c r="A157">
        <f t="shared" si="7"/>
        <v>64</v>
      </c>
      <c r="B157">
        <f t="shared" si="6"/>
        <v>0</v>
      </c>
    </row>
    <row r="158" spans="1:2">
      <c r="A158">
        <f t="shared" si="7"/>
        <v>65</v>
      </c>
      <c r="B158">
        <f t="shared" ref="B158:B193" si="8">POISSON(A158,20,FALSE)</f>
        <v>0</v>
      </c>
    </row>
    <row r="159" spans="1:2">
      <c r="A159">
        <f t="shared" ref="A159:A193" si="9">A158+1</f>
        <v>66</v>
      </c>
      <c r="B159">
        <f t="shared" si="8"/>
        <v>0</v>
      </c>
    </row>
    <row r="160" spans="1:2">
      <c r="A160">
        <f t="shared" si="9"/>
        <v>67</v>
      </c>
      <c r="B160">
        <f t="shared" si="8"/>
        <v>0</v>
      </c>
    </row>
    <row r="161" spans="1:2">
      <c r="A161">
        <f t="shared" si="9"/>
        <v>68</v>
      </c>
      <c r="B161">
        <f t="shared" si="8"/>
        <v>0</v>
      </c>
    </row>
    <row r="162" spans="1:2">
      <c r="A162">
        <f t="shared" si="9"/>
        <v>69</v>
      </c>
      <c r="B162">
        <f t="shared" si="8"/>
        <v>0</v>
      </c>
    </row>
    <row r="163" spans="1:2">
      <c r="A163">
        <f t="shared" si="9"/>
        <v>70</v>
      </c>
      <c r="B163">
        <f t="shared" si="8"/>
        <v>0</v>
      </c>
    </row>
    <row r="164" spans="1:2">
      <c r="A164">
        <f t="shared" si="9"/>
        <v>71</v>
      </c>
      <c r="B164">
        <f t="shared" si="8"/>
        <v>0</v>
      </c>
    </row>
    <row r="165" spans="1:2">
      <c r="A165">
        <f t="shared" si="9"/>
        <v>72</v>
      </c>
      <c r="B165">
        <f t="shared" si="8"/>
        <v>0</v>
      </c>
    </row>
    <row r="166" spans="1:2">
      <c r="A166">
        <f t="shared" si="9"/>
        <v>73</v>
      </c>
      <c r="B166">
        <f t="shared" si="8"/>
        <v>0</v>
      </c>
    </row>
    <row r="167" spans="1:2">
      <c r="A167">
        <f t="shared" si="9"/>
        <v>74</v>
      </c>
      <c r="B167">
        <f t="shared" si="8"/>
        <v>0</v>
      </c>
    </row>
    <row r="168" spans="1:2">
      <c r="A168">
        <f t="shared" si="9"/>
        <v>75</v>
      </c>
      <c r="B168">
        <f t="shared" si="8"/>
        <v>0</v>
      </c>
    </row>
    <row r="169" spans="1:2">
      <c r="A169">
        <f t="shared" si="9"/>
        <v>76</v>
      </c>
      <c r="B169">
        <f t="shared" si="8"/>
        <v>0</v>
      </c>
    </row>
    <row r="170" spans="1:2">
      <c r="A170">
        <f t="shared" si="9"/>
        <v>77</v>
      </c>
      <c r="B170">
        <f t="shared" si="8"/>
        <v>0</v>
      </c>
    </row>
    <row r="171" spans="1:2">
      <c r="A171">
        <f t="shared" si="9"/>
        <v>78</v>
      </c>
      <c r="B171">
        <f t="shared" si="8"/>
        <v>0</v>
      </c>
    </row>
    <row r="172" spans="1:2">
      <c r="A172">
        <f t="shared" si="9"/>
        <v>79</v>
      </c>
      <c r="B172">
        <f t="shared" si="8"/>
        <v>0</v>
      </c>
    </row>
    <row r="173" spans="1:2">
      <c r="A173">
        <f t="shared" si="9"/>
        <v>80</v>
      </c>
      <c r="B173">
        <f t="shared" si="8"/>
        <v>0</v>
      </c>
    </row>
    <row r="174" spans="1:2">
      <c r="A174">
        <f t="shared" si="9"/>
        <v>81</v>
      </c>
      <c r="B174">
        <f t="shared" si="8"/>
        <v>0</v>
      </c>
    </row>
    <row r="175" spans="1:2">
      <c r="A175">
        <f t="shared" si="9"/>
        <v>82</v>
      </c>
      <c r="B175">
        <f t="shared" si="8"/>
        <v>0</v>
      </c>
    </row>
    <row r="176" spans="1:2">
      <c r="A176">
        <f t="shared" si="9"/>
        <v>83</v>
      </c>
      <c r="B176">
        <f t="shared" si="8"/>
        <v>0</v>
      </c>
    </row>
    <row r="177" spans="1:2">
      <c r="A177">
        <f t="shared" si="9"/>
        <v>84</v>
      </c>
      <c r="B177">
        <f t="shared" si="8"/>
        <v>0</v>
      </c>
    </row>
    <row r="178" spans="1:2">
      <c r="A178">
        <f t="shared" si="9"/>
        <v>85</v>
      </c>
      <c r="B178">
        <f t="shared" si="8"/>
        <v>0</v>
      </c>
    </row>
    <row r="179" spans="1:2">
      <c r="A179">
        <f t="shared" si="9"/>
        <v>86</v>
      </c>
      <c r="B179">
        <f t="shared" si="8"/>
        <v>0</v>
      </c>
    </row>
    <row r="180" spans="1:2">
      <c r="A180">
        <f t="shared" si="9"/>
        <v>87</v>
      </c>
      <c r="B180">
        <f t="shared" si="8"/>
        <v>0</v>
      </c>
    </row>
    <row r="181" spans="1:2">
      <c r="A181">
        <f t="shared" si="9"/>
        <v>88</v>
      </c>
      <c r="B181">
        <f t="shared" si="8"/>
        <v>0</v>
      </c>
    </row>
    <row r="182" spans="1:2">
      <c r="A182">
        <f t="shared" si="9"/>
        <v>89</v>
      </c>
      <c r="B182">
        <f t="shared" si="8"/>
        <v>0</v>
      </c>
    </row>
    <row r="183" spans="1:2">
      <c r="A183">
        <f t="shared" si="9"/>
        <v>90</v>
      </c>
      <c r="B183">
        <f t="shared" si="8"/>
        <v>0</v>
      </c>
    </row>
    <row r="184" spans="1:2">
      <c r="A184">
        <f t="shared" si="9"/>
        <v>91</v>
      </c>
      <c r="B184">
        <f t="shared" si="8"/>
        <v>0</v>
      </c>
    </row>
    <row r="185" spans="1:2">
      <c r="A185">
        <f t="shared" si="9"/>
        <v>92</v>
      </c>
      <c r="B185">
        <f t="shared" si="8"/>
        <v>0</v>
      </c>
    </row>
    <row r="186" spans="1:2">
      <c r="A186">
        <f t="shared" si="9"/>
        <v>93</v>
      </c>
      <c r="B186">
        <f t="shared" si="8"/>
        <v>0</v>
      </c>
    </row>
    <row r="187" spans="1:2">
      <c r="A187">
        <f t="shared" si="9"/>
        <v>94</v>
      </c>
      <c r="B187">
        <f t="shared" si="8"/>
        <v>0</v>
      </c>
    </row>
    <row r="188" spans="1:2">
      <c r="A188">
        <f t="shared" si="9"/>
        <v>95</v>
      </c>
      <c r="B188">
        <f t="shared" si="8"/>
        <v>0</v>
      </c>
    </row>
    <row r="189" spans="1:2">
      <c r="A189">
        <f t="shared" si="9"/>
        <v>96</v>
      </c>
      <c r="B189">
        <f t="shared" si="8"/>
        <v>0</v>
      </c>
    </row>
    <row r="190" spans="1:2">
      <c r="A190">
        <f t="shared" si="9"/>
        <v>97</v>
      </c>
      <c r="B190">
        <f t="shared" si="8"/>
        <v>0</v>
      </c>
    </row>
    <row r="191" spans="1:2">
      <c r="A191">
        <f t="shared" si="9"/>
        <v>98</v>
      </c>
      <c r="B191">
        <f t="shared" si="8"/>
        <v>0</v>
      </c>
    </row>
    <row r="192" spans="1:2">
      <c r="A192">
        <f t="shared" si="9"/>
        <v>99</v>
      </c>
      <c r="B192">
        <f t="shared" si="8"/>
        <v>0</v>
      </c>
    </row>
    <row r="193" spans="1:2">
      <c r="A193">
        <f t="shared" si="9"/>
        <v>100</v>
      </c>
      <c r="B193">
        <f t="shared" si="8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A30" sqref="A30:B30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5</v>
      </c>
      <c r="E1" t="s">
        <v>6</v>
      </c>
    </row>
    <row r="2" spans="1:5">
      <c r="A2">
        <v>0</v>
      </c>
      <c r="B2">
        <v>162</v>
      </c>
      <c r="C2">
        <f t="shared" ref="C2:C10" si="0">A2*B2</f>
        <v>0</v>
      </c>
      <c r="D2">
        <f t="shared" ref="D2:D10" si="1">POISSON(A2,1.775385,FALSE)</f>
        <v>0.16941821093064438</v>
      </c>
      <c r="E2">
        <f>D2*650</f>
        <v>110.12183710491885</v>
      </c>
    </row>
    <row r="3" spans="1:5">
      <c r="A3">
        <v>1</v>
      </c>
      <c r="B3">
        <v>193</v>
      </c>
      <c r="C3">
        <f t="shared" si="0"/>
        <v>193</v>
      </c>
      <c r="D3">
        <f t="shared" si="1"/>
        <v>0.30078255041310203</v>
      </c>
      <c r="E3">
        <f t="shared" ref="E3:E10" si="2">D3*650</f>
        <v>195.50865776851631</v>
      </c>
    </row>
    <row r="4" spans="1:5">
      <c r="A4">
        <v>2</v>
      </c>
      <c r="B4">
        <v>115</v>
      </c>
      <c r="C4">
        <f t="shared" si="0"/>
        <v>230</v>
      </c>
      <c r="D4">
        <f t="shared" si="1"/>
        <v>0.26700241413258258</v>
      </c>
      <c r="E4">
        <f t="shared" si="2"/>
        <v>173.55156918617868</v>
      </c>
    </row>
    <row r="5" spans="1:5">
      <c r="A5">
        <v>3</v>
      </c>
      <c r="B5">
        <v>83</v>
      </c>
      <c r="C5">
        <f t="shared" si="0"/>
        <v>249</v>
      </c>
      <c r="D5">
        <f t="shared" si="1"/>
        <v>0.15801069367159171</v>
      </c>
      <c r="E5">
        <f t="shared" si="2"/>
        <v>102.70695088653461</v>
      </c>
    </row>
    <row r="6" spans="1:5">
      <c r="A6">
        <v>4</v>
      </c>
      <c r="B6">
        <v>44</v>
      </c>
      <c r="C6">
        <f t="shared" si="0"/>
        <v>176</v>
      </c>
      <c r="D6">
        <f t="shared" si="1"/>
        <v>7.0132453846034712E-2</v>
      </c>
      <c r="E6">
        <f t="shared" si="2"/>
        <v>45.586094999922565</v>
      </c>
    </row>
    <row r="7" spans="1:5">
      <c r="A7">
        <v>5</v>
      </c>
      <c r="B7">
        <v>24</v>
      </c>
      <c r="C7">
        <f t="shared" si="0"/>
        <v>120</v>
      </c>
      <c r="D7">
        <f t="shared" si="1"/>
        <v>2.4902421314288464E-2</v>
      </c>
      <c r="E7">
        <f t="shared" si="2"/>
        <v>16.186573854287502</v>
      </c>
    </row>
    <row r="8" spans="1:5">
      <c r="A8">
        <v>6</v>
      </c>
      <c r="B8">
        <v>19</v>
      </c>
      <c r="C8">
        <f t="shared" si="0"/>
        <v>114</v>
      </c>
      <c r="D8">
        <f t="shared" si="1"/>
        <v>7.36856421084467E-3</v>
      </c>
      <c r="E8">
        <f t="shared" si="2"/>
        <v>4.7895667370490358</v>
      </c>
    </row>
    <row r="9" spans="1:5">
      <c r="A9">
        <v>7</v>
      </c>
      <c r="B9">
        <v>8</v>
      </c>
      <c r="C9">
        <f t="shared" si="0"/>
        <v>56</v>
      </c>
      <c r="D9">
        <f t="shared" si="1"/>
        <v>1.8688626244957808E-3</v>
      </c>
      <c r="E9">
        <f t="shared" si="2"/>
        <v>1.2147607059222576</v>
      </c>
    </row>
    <row r="10" spans="1:5">
      <c r="A10">
        <v>8</v>
      </c>
      <c r="B10">
        <v>2</v>
      </c>
      <c r="C10">
        <f t="shared" si="0"/>
        <v>16</v>
      </c>
      <c r="D10">
        <f t="shared" si="1"/>
        <v>4.1474383382380522E-4</v>
      </c>
      <c r="E10">
        <f t="shared" si="2"/>
        <v>0.26958349198547338</v>
      </c>
    </row>
    <row r="11" spans="1:5">
      <c r="B11">
        <f>SUM(B2:B10)</f>
        <v>650</v>
      </c>
      <c r="C11">
        <f>SUM(C2:C10)</f>
        <v>1154</v>
      </c>
    </row>
    <row r="13" spans="1:5">
      <c r="A13" t="s">
        <v>4</v>
      </c>
      <c r="B13">
        <f>C11/B11</f>
        <v>1.7753846153846153</v>
      </c>
    </row>
    <row r="18" spans="1:7">
      <c r="A18" t="s">
        <v>0</v>
      </c>
      <c r="B18" t="s">
        <v>2</v>
      </c>
      <c r="C18" t="s">
        <v>7</v>
      </c>
      <c r="D18" t="s">
        <v>8</v>
      </c>
      <c r="E18" t="s">
        <v>9</v>
      </c>
      <c r="F18" t="s">
        <v>5</v>
      </c>
      <c r="G18" t="s">
        <v>11</v>
      </c>
    </row>
    <row r="19" spans="1:7">
      <c r="A19">
        <v>0</v>
      </c>
      <c r="B19">
        <v>162</v>
      </c>
      <c r="C19">
        <f>A2-1.775385</f>
        <v>-1.775385</v>
      </c>
      <c r="D19">
        <f>C19^2</f>
        <v>3.1519918982249999</v>
      </c>
      <c r="E19">
        <f>B19*D19</f>
        <v>510.62268751245</v>
      </c>
      <c r="F19">
        <f>POISSON(A19,2.860317,FALSE)</f>
        <v>5.7250608945599919E-2</v>
      </c>
      <c r="G19">
        <f>F19*650</f>
        <v>37.21289581463995</v>
      </c>
    </row>
    <row r="20" spans="1:7">
      <c r="A20">
        <v>1</v>
      </c>
      <c r="B20">
        <v>193</v>
      </c>
      <c r="C20">
        <f t="shared" ref="C20:C27" si="3">A3-1.775385</f>
        <v>-0.77538499999999999</v>
      </c>
      <c r="D20">
        <f t="shared" ref="D20:D27" si="4">C20^2</f>
        <v>0.60122189822499994</v>
      </c>
      <c r="E20">
        <f t="shared" ref="E20:E27" si="5">B20*D20</f>
        <v>116.03582635742499</v>
      </c>
      <c r="F20">
        <f t="shared" ref="F20:F27" si="6">POISSON(A20,2.860317,FALSE)</f>
        <v>0.16375489002745153</v>
      </c>
      <c r="G20">
        <f t="shared" ref="G20:G27" si="7">F20*650</f>
        <v>106.44067851784349</v>
      </c>
    </row>
    <row r="21" spans="1:7">
      <c r="A21">
        <v>2</v>
      </c>
      <c r="B21">
        <v>115</v>
      </c>
      <c r="C21">
        <f t="shared" si="3"/>
        <v>0.22461500000000001</v>
      </c>
      <c r="D21">
        <f t="shared" si="4"/>
        <v>5.0451898225000007E-2</v>
      </c>
      <c r="E21">
        <f t="shared" si="5"/>
        <v>5.8019682958750005</v>
      </c>
      <c r="F21">
        <f t="shared" si="6"/>
        <v>0.23419544788932506</v>
      </c>
      <c r="G21">
        <f t="shared" si="7"/>
        <v>152.2270411280613</v>
      </c>
    </row>
    <row r="22" spans="1:7">
      <c r="A22">
        <v>3</v>
      </c>
      <c r="B22">
        <v>83</v>
      </c>
      <c r="C22">
        <f t="shared" si="3"/>
        <v>1.224615</v>
      </c>
      <c r="D22">
        <f t="shared" si="4"/>
        <v>1.499681898225</v>
      </c>
      <c r="E22">
        <f t="shared" si="5"/>
        <v>124.473597552675</v>
      </c>
      <c r="F22">
        <f t="shared" si="6"/>
        <v>0.22329107364015022</v>
      </c>
      <c r="G22">
        <f t="shared" si="7"/>
        <v>145.13919786609765</v>
      </c>
    </row>
    <row r="23" spans="1:7">
      <c r="A23">
        <v>4</v>
      </c>
      <c r="B23">
        <v>44</v>
      </c>
      <c r="C23">
        <f t="shared" si="3"/>
        <v>2.224615</v>
      </c>
      <c r="D23">
        <f t="shared" si="4"/>
        <v>4.948911898225</v>
      </c>
      <c r="E23">
        <f t="shared" si="5"/>
        <v>217.75212352189999</v>
      </c>
      <c r="F23">
        <f t="shared" si="6"/>
        <v>0.15967081347029338</v>
      </c>
      <c r="G23">
        <f t="shared" si="7"/>
        <v>103.78602875569069</v>
      </c>
    </row>
    <row r="24" spans="1:7">
      <c r="A24">
        <v>5</v>
      </c>
      <c r="B24">
        <v>24</v>
      </c>
      <c r="C24">
        <f t="shared" si="3"/>
        <v>3.224615</v>
      </c>
      <c r="D24">
        <f t="shared" si="4"/>
        <v>10.398141898225001</v>
      </c>
      <c r="E24">
        <f t="shared" si="5"/>
        <v>249.55540555740004</v>
      </c>
      <c r="F24">
        <f t="shared" si="6"/>
        <v>9.1341828434581843E-2</v>
      </c>
      <c r="G24">
        <f t="shared" si="7"/>
        <v>59.372188482478201</v>
      </c>
    </row>
    <row r="25" spans="1:7">
      <c r="A25">
        <v>6</v>
      </c>
      <c r="B25">
        <v>19</v>
      </c>
      <c r="C25">
        <f t="shared" si="3"/>
        <v>4.224615</v>
      </c>
      <c r="D25">
        <f t="shared" si="4"/>
        <v>17.847371898224999</v>
      </c>
      <c r="E25">
        <f t="shared" si="5"/>
        <v>339.10006606627496</v>
      </c>
      <c r="F25">
        <f t="shared" si="6"/>
        <v>4.3544430780419641E-2</v>
      </c>
      <c r="G25">
        <f t="shared" si="7"/>
        <v>28.303880007272767</v>
      </c>
    </row>
    <row r="26" spans="1:7">
      <c r="A26">
        <v>7</v>
      </c>
      <c r="B26">
        <v>8</v>
      </c>
      <c r="C26">
        <f t="shared" si="3"/>
        <v>5.224615</v>
      </c>
      <c r="D26">
        <f t="shared" si="4"/>
        <v>27.296601898224999</v>
      </c>
      <c r="E26">
        <f t="shared" si="5"/>
        <v>218.37281518579999</v>
      </c>
      <c r="F26">
        <f t="shared" si="6"/>
        <v>1.7792982230936796E-2</v>
      </c>
      <c r="G26">
        <f t="shared" si="7"/>
        <v>11.565438450108918</v>
      </c>
    </row>
    <row r="27" spans="1:7">
      <c r="A27">
        <v>8</v>
      </c>
      <c r="B27">
        <v>2</v>
      </c>
      <c r="C27">
        <f t="shared" si="3"/>
        <v>6.224615</v>
      </c>
      <c r="D27">
        <f t="shared" si="4"/>
        <v>38.745831898224999</v>
      </c>
      <c r="E27">
        <f t="shared" si="5"/>
        <v>77.491663796449998</v>
      </c>
      <c r="F27">
        <f t="shared" si="6"/>
        <v>6.3616961944808065E-3</v>
      </c>
      <c r="G27">
        <f t="shared" si="7"/>
        <v>4.1351025264125241</v>
      </c>
    </row>
    <row r="28" spans="1:7">
      <c r="B28">
        <f>SUM(B19:B27)</f>
        <v>650</v>
      </c>
      <c r="E28">
        <f>SUM(E19:E27)</f>
        <v>1859.2061538462497</v>
      </c>
    </row>
    <row r="30" spans="1:7">
      <c r="A30" t="s">
        <v>10</v>
      </c>
      <c r="B30">
        <f>E28/B28</f>
        <v>2.8603171597634609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B35" sqref="B35"/>
    </sheetView>
  </sheetViews>
  <sheetFormatPr defaultRowHeight="15"/>
  <cols>
    <col min="4" max="4" width="10.42578125" customWidth="1"/>
    <col min="5" max="5" width="17.42578125" customWidth="1"/>
  </cols>
  <sheetData>
    <row r="1" spans="1:5">
      <c r="A1" t="s">
        <v>12</v>
      </c>
    </row>
    <row r="3" spans="1:5">
      <c r="A3" t="s">
        <v>0</v>
      </c>
      <c r="B3" t="s">
        <v>2</v>
      </c>
      <c r="C3" t="s">
        <v>3</v>
      </c>
      <c r="D3" t="s">
        <v>14</v>
      </c>
      <c r="E3" t="s">
        <v>16</v>
      </c>
    </row>
    <row r="4" spans="1:5">
      <c r="A4">
        <v>0</v>
      </c>
      <c r="B4">
        <v>162</v>
      </c>
      <c r="C4">
        <f t="shared" ref="C4:C12" si="0">A4*B4</f>
        <v>0</v>
      </c>
      <c r="D4">
        <f>BINOMDIST(A4,8,0.221923,FALSE)</f>
        <v>0.13433235295525078</v>
      </c>
      <c r="E4">
        <f>D4*650</f>
        <v>87.316029420913011</v>
      </c>
    </row>
    <row r="5" spans="1:5">
      <c r="A5">
        <v>1</v>
      </c>
      <c r="B5">
        <v>193</v>
      </c>
      <c r="C5">
        <f t="shared" si="0"/>
        <v>193</v>
      </c>
      <c r="D5">
        <f t="shared" ref="D5:D12" si="1">BINOMDIST(A5,8,0.221923,FALSE)</f>
        <v>0.30651402125895633</v>
      </c>
      <c r="E5">
        <f t="shared" ref="E5:E12" si="2">D5*650</f>
        <v>199.23411381832162</v>
      </c>
    </row>
    <row r="6" spans="1:5">
      <c r="A6">
        <v>2</v>
      </c>
      <c r="B6">
        <v>115</v>
      </c>
      <c r="C6">
        <f t="shared" si="0"/>
        <v>230</v>
      </c>
      <c r="D6">
        <f t="shared" si="1"/>
        <v>0.30598358387342101</v>
      </c>
      <c r="E6">
        <f t="shared" si="2"/>
        <v>198.88932951772367</v>
      </c>
    </row>
    <row r="7" spans="1:5">
      <c r="A7">
        <v>3</v>
      </c>
      <c r="B7">
        <v>83</v>
      </c>
      <c r="C7">
        <f t="shared" si="0"/>
        <v>249</v>
      </c>
      <c r="D7">
        <f t="shared" si="1"/>
        <v>0.17454517967743866</v>
      </c>
      <c r="E7">
        <f t="shared" si="2"/>
        <v>113.45436679033513</v>
      </c>
    </row>
    <row r="8" spans="1:5">
      <c r="A8">
        <v>4</v>
      </c>
      <c r="B8">
        <v>44</v>
      </c>
      <c r="C8">
        <f t="shared" si="0"/>
        <v>176</v>
      </c>
      <c r="D8">
        <f t="shared" si="1"/>
        <v>6.2229685991161889E-2</v>
      </c>
      <c r="E8">
        <f t="shared" si="2"/>
        <v>40.449295894255229</v>
      </c>
    </row>
    <row r="9" spans="1:5">
      <c r="A9">
        <v>5</v>
      </c>
      <c r="B9">
        <v>24</v>
      </c>
      <c r="C9">
        <f t="shared" si="0"/>
        <v>120</v>
      </c>
      <c r="D9">
        <f t="shared" si="1"/>
        <v>1.4199313028624795E-2</v>
      </c>
      <c r="E9">
        <f t="shared" si="2"/>
        <v>9.2295534686061167</v>
      </c>
    </row>
    <row r="10" spans="1:5">
      <c r="A10">
        <v>6</v>
      </c>
      <c r="B10">
        <v>19</v>
      </c>
      <c r="C10">
        <f t="shared" si="0"/>
        <v>114</v>
      </c>
      <c r="D10">
        <f t="shared" si="1"/>
        <v>2.0249629183560899E-3</v>
      </c>
      <c r="E10">
        <f t="shared" si="2"/>
        <v>1.3162258969314584</v>
      </c>
    </row>
    <row r="11" spans="1:5">
      <c r="A11">
        <v>7</v>
      </c>
      <c r="B11">
        <v>8</v>
      </c>
      <c r="C11">
        <f t="shared" si="0"/>
        <v>56</v>
      </c>
      <c r="D11">
        <f t="shared" si="1"/>
        <v>1.6501703034912206E-4</v>
      </c>
      <c r="E11">
        <f t="shared" si="2"/>
        <v>0.10726106972692934</v>
      </c>
    </row>
    <row r="12" spans="1:5">
      <c r="A12">
        <v>8</v>
      </c>
      <c r="B12">
        <v>2</v>
      </c>
      <c r="C12">
        <f t="shared" si="0"/>
        <v>16</v>
      </c>
      <c r="D12">
        <f t="shared" si="1"/>
        <v>5.8832664418444781E-6</v>
      </c>
      <c r="E12">
        <f t="shared" si="2"/>
        <v>3.8241231871989109E-3</v>
      </c>
    </row>
    <row r="13" spans="1:5">
      <c r="B13">
        <f>SUM(B4:B12)</f>
        <v>650</v>
      </c>
      <c r="C13">
        <f>SUM(C4:C12)</f>
        <v>1154</v>
      </c>
    </row>
    <row r="15" spans="1:5">
      <c r="A15" t="s">
        <v>13</v>
      </c>
      <c r="B15">
        <f>C13/B13</f>
        <v>1.7753846153846153</v>
      </c>
    </row>
    <row r="17" spans="1:6">
      <c r="A17" t="s">
        <v>15</v>
      </c>
      <c r="B17">
        <f>B15/8</f>
        <v>0.22192307692307692</v>
      </c>
    </row>
    <row r="21" spans="1:6">
      <c r="A21" t="s">
        <v>0</v>
      </c>
      <c r="B21" t="s">
        <v>2</v>
      </c>
      <c r="C21" t="s">
        <v>7</v>
      </c>
      <c r="D21" t="s">
        <v>8</v>
      </c>
      <c r="E21" t="s">
        <v>9</v>
      </c>
      <c r="F21" t="s">
        <v>17</v>
      </c>
    </row>
    <row r="22" spans="1:6">
      <c r="A22">
        <v>0</v>
      </c>
      <c r="B22">
        <v>162</v>
      </c>
      <c r="C22">
        <f>A22-1.775385</f>
        <v>-1.775385</v>
      </c>
      <c r="D22">
        <f>C22^2</f>
        <v>3.1519918982249999</v>
      </c>
      <c r="E22">
        <f>B22*D22</f>
        <v>510.62268751245</v>
      </c>
    </row>
    <row r="23" spans="1:6">
      <c r="A23">
        <v>1</v>
      </c>
      <c r="B23">
        <v>193</v>
      </c>
      <c r="C23">
        <f t="shared" ref="C23:C30" si="3">A23-1.775385</f>
        <v>-0.77538499999999999</v>
      </c>
      <c r="D23">
        <f t="shared" ref="D23:D30" si="4">C23^2</f>
        <v>0.60122189822499994</v>
      </c>
      <c r="E23">
        <f t="shared" ref="E23:E30" si="5">B23*D23</f>
        <v>116.03582635742499</v>
      </c>
    </row>
    <row r="24" spans="1:6">
      <c r="A24">
        <v>2</v>
      </c>
      <c r="B24">
        <v>115</v>
      </c>
      <c r="C24">
        <f t="shared" si="3"/>
        <v>0.22461500000000001</v>
      </c>
      <c r="D24">
        <f t="shared" si="4"/>
        <v>5.0451898225000007E-2</v>
      </c>
      <c r="E24">
        <f t="shared" si="5"/>
        <v>5.8019682958750005</v>
      </c>
    </row>
    <row r="25" spans="1:6">
      <c r="A25">
        <v>3</v>
      </c>
      <c r="B25">
        <v>83</v>
      </c>
      <c r="C25">
        <f t="shared" si="3"/>
        <v>1.224615</v>
      </c>
      <c r="D25">
        <f t="shared" si="4"/>
        <v>1.499681898225</v>
      </c>
      <c r="E25">
        <f t="shared" si="5"/>
        <v>124.473597552675</v>
      </c>
    </row>
    <row r="26" spans="1:6">
      <c r="A26">
        <v>4</v>
      </c>
      <c r="B26">
        <v>44</v>
      </c>
      <c r="C26">
        <f t="shared" si="3"/>
        <v>2.224615</v>
      </c>
      <c r="D26">
        <f t="shared" si="4"/>
        <v>4.948911898225</v>
      </c>
      <c r="E26">
        <f t="shared" si="5"/>
        <v>217.75212352189999</v>
      </c>
    </row>
    <row r="27" spans="1:6">
      <c r="A27">
        <v>5</v>
      </c>
      <c r="B27">
        <v>24</v>
      </c>
      <c r="C27">
        <f t="shared" si="3"/>
        <v>3.224615</v>
      </c>
      <c r="D27">
        <f t="shared" si="4"/>
        <v>10.398141898225001</v>
      </c>
      <c r="E27">
        <f t="shared" si="5"/>
        <v>249.55540555740004</v>
      </c>
    </row>
    <row r="28" spans="1:6">
      <c r="A28">
        <v>6</v>
      </c>
      <c r="B28">
        <v>19</v>
      </c>
      <c r="C28">
        <f t="shared" si="3"/>
        <v>4.224615</v>
      </c>
      <c r="D28">
        <f t="shared" si="4"/>
        <v>17.847371898224999</v>
      </c>
      <c r="E28">
        <f t="shared" si="5"/>
        <v>339.10006606627496</v>
      </c>
    </row>
    <row r="29" spans="1:6">
      <c r="A29">
        <v>7</v>
      </c>
      <c r="B29">
        <v>8</v>
      </c>
      <c r="C29">
        <f t="shared" si="3"/>
        <v>5.224615</v>
      </c>
      <c r="D29">
        <f t="shared" si="4"/>
        <v>27.296601898224999</v>
      </c>
      <c r="E29">
        <f t="shared" si="5"/>
        <v>218.37281518579999</v>
      </c>
    </row>
    <row r="30" spans="1:6">
      <c r="A30">
        <v>8</v>
      </c>
      <c r="B30">
        <v>2</v>
      </c>
      <c r="C30">
        <f t="shared" si="3"/>
        <v>6.224615</v>
      </c>
      <c r="D30">
        <f t="shared" si="4"/>
        <v>38.745831898224999</v>
      </c>
      <c r="E30">
        <f t="shared" si="5"/>
        <v>77.491663796449998</v>
      </c>
    </row>
    <row r="31" spans="1:6">
      <c r="B31">
        <f>SUM(B22:B30)</f>
        <v>650</v>
      </c>
      <c r="E31">
        <f>SUM(E22:E30)</f>
        <v>1859.2061538462497</v>
      </c>
    </row>
    <row r="33" spans="1:3">
      <c r="A33" t="s">
        <v>10</v>
      </c>
      <c r="C33">
        <f>E31/B31</f>
        <v>2.8603171597634609</v>
      </c>
    </row>
    <row r="35" spans="1:3">
      <c r="A35" t="s">
        <v>18</v>
      </c>
      <c r="B35">
        <f>C33/B31</f>
        <v>4.4004879380976324E-3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"/>
  <sheetViews>
    <sheetView topLeftCell="A19" workbookViewId="0">
      <selection activeCell="U37" sqref="U37"/>
    </sheetView>
  </sheetViews>
  <sheetFormatPr defaultRowHeight="15"/>
  <cols>
    <col min="2" max="2" width="12" bestFit="1" customWidth="1"/>
    <col min="3" max="3" width="18.140625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>
        <v>0</v>
      </c>
      <c r="B2">
        <f>POISSON(A2,25,FALSE)</f>
        <v>1.3887943864964241E-11</v>
      </c>
      <c r="C2">
        <f>POISSON(A2,37.5,FALSE)</f>
        <v>0</v>
      </c>
    </row>
    <row r="3" spans="1:3">
      <c r="A3">
        <f>A2+1</f>
        <v>1</v>
      </c>
      <c r="B3">
        <f t="shared" ref="B3:B52" si="0">POISSON(A3,25,FALSE)</f>
        <v>3.4719859662410601E-10</v>
      </c>
      <c r="C3">
        <f t="shared" ref="C3:C52" si="1">POISSON(A3,37.5,FALSE)</f>
        <v>0</v>
      </c>
    </row>
    <row r="4" spans="1:3">
      <c r="A4">
        <f t="shared" ref="A4:A52" si="2">A3+1</f>
        <v>2</v>
      </c>
      <c r="B4">
        <f t="shared" si="0"/>
        <v>4.3399824578013253E-9</v>
      </c>
      <c r="C4">
        <f t="shared" si="1"/>
        <v>3.6390621134545149E-14</v>
      </c>
    </row>
    <row r="5" spans="1:3">
      <c r="A5">
        <f t="shared" si="2"/>
        <v>3</v>
      </c>
      <c r="B5">
        <f t="shared" si="0"/>
        <v>3.6166520481677708E-8</v>
      </c>
      <c r="C5">
        <f t="shared" si="1"/>
        <v>4.5488276418181435E-13</v>
      </c>
    </row>
    <row r="6" spans="1:3">
      <c r="A6">
        <f t="shared" si="2"/>
        <v>4</v>
      </c>
      <c r="B6">
        <f t="shared" si="0"/>
        <v>2.2604075301048567E-7</v>
      </c>
      <c r="C6">
        <f t="shared" si="1"/>
        <v>4.2645259142045089E-12</v>
      </c>
    </row>
    <row r="7" spans="1:3">
      <c r="A7">
        <f t="shared" si="2"/>
        <v>5</v>
      </c>
      <c r="B7">
        <f t="shared" si="0"/>
        <v>1.1302037650524284E-6</v>
      </c>
      <c r="C7">
        <f t="shared" si="1"/>
        <v>3.1983944356533822E-11</v>
      </c>
    </row>
    <row r="8" spans="1:3">
      <c r="A8">
        <f t="shared" si="2"/>
        <v>6</v>
      </c>
      <c r="B8">
        <f t="shared" si="0"/>
        <v>4.7091823543851178E-6</v>
      </c>
      <c r="C8">
        <f t="shared" si="1"/>
        <v>1.9989965222833639E-10</v>
      </c>
    </row>
    <row r="9" spans="1:3">
      <c r="A9">
        <f t="shared" si="2"/>
        <v>7</v>
      </c>
      <c r="B9">
        <f t="shared" si="0"/>
        <v>1.6818508408518278E-5</v>
      </c>
      <c r="C9">
        <f t="shared" si="1"/>
        <v>1.0708909940803735E-9</v>
      </c>
    </row>
    <row r="10" spans="1:3">
      <c r="A10">
        <f t="shared" si="2"/>
        <v>8</v>
      </c>
      <c r="B10">
        <f t="shared" si="0"/>
        <v>5.2557838776619624E-5</v>
      </c>
      <c r="C10">
        <f t="shared" si="1"/>
        <v>5.0198015347517493E-9</v>
      </c>
    </row>
    <row r="11" spans="1:3">
      <c r="A11">
        <f t="shared" si="2"/>
        <v>9</v>
      </c>
      <c r="B11">
        <f t="shared" si="0"/>
        <v>1.4599399660172117E-4</v>
      </c>
      <c r="C11">
        <f t="shared" si="1"/>
        <v>2.0915839728132291E-8</v>
      </c>
    </row>
    <row r="12" spans="1:3">
      <c r="A12">
        <f t="shared" si="2"/>
        <v>10</v>
      </c>
      <c r="B12">
        <f t="shared" si="0"/>
        <v>3.6498499150430292E-4</v>
      </c>
      <c r="C12">
        <f t="shared" si="1"/>
        <v>7.8434398980496091E-8</v>
      </c>
    </row>
    <row r="13" spans="1:3">
      <c r="A13">
        <f t="shared" si="2"/>
        <v>11</v>
      </c>
      <c r="B13">
        <f t="shared" si="0"/>
        <v>8.2951134432796122E-4</v>
      </c>
      <c r="C13">
        <f t="shared" si="1"/>
        <v>2.6738999652441848E-7</v>
      </c>
    </row>
    <row r="14" spans="1:3">
      <c r="A14">
        <f t="shared" si="2"/>
        <v>12</v>
      </c>
      <c r="B14">
        <f t="shared" si="0"/>
        <v>1.7281486340165859E-3</v>
      </c>
      <c r="C14">
        <f t="shared" si="1"/>
        <v>8.3559373913880767E-7</v>
      </c>
    </row>
    <row r="15" spans="1:3">
      <c r="A15">
        <f t="shared" si="2"/>
        <v>13</v>
      </c>
      <c r="B15">
        <f t="shared" si="0"/>
        <v>3.323362757724204E-3</v>
      </c>
      <c r="C15">
        <f t="shared" si="1"/>
        <v>2.4103665552080992E-6</v>
      </c>
    </row>
    <row r="16" spans="1:3">
      <c r="A16">
        <f t="shared" si="2"/>
        <v>14</v>
      </c>
      <c r="B16">
        <f t="shared" si="0"/>
        <v>5.9345763530789354E-3</v>
      </c>
      <c r="C16">
        <f t="shared" si="1"/>
        <v>6.456338987164551E-6</v>
      </c>
    </row>
    <row r="17" spans="1:3">
      <c r="A17">
        <f t="shared" si="2"/>
        <v>15</v>
      </c>
      <c r="B17">
        <f t="shared" si="0"/>
        <v>9.8909605884648921E-3</v>
      </c>
      <c r="C17">
        <f t="shared" si="1"/>
        <v>1.6140847467911376E-5</v>
      </c>
    </row>
    <row r="18" spans="1:3">
      <c r="A18">
        <f t="shared" si="2"/>
        <v>16</v>
      </c>
      <c r="B18">
        <f t="shared" si="0"/>
        <v>1.5454625919476392E-2</v>
      </c>
      <c r="C18">
        <f t="shared" si="1"/>
        <v>3.7830111252917288E-5</v>
      </c>
    </row>
    <row r="19" spans="1:3">
      <c r="A19">
        <f t="shared" si="2"/>
        <v>17</v>
      </c>
      <c r="B19">
        <f t="shared" si="0"/>
        <v>2.2727391058053516E-2</v>
      </c>
      <c r="C19">
        <f t="shared" si="1"/>
        <v>8.3448774822611661E-5</v>
      </c>
    </row>
    <row r="20" spans="1:3">
      <c r="A20">
        <f t="shared" si="2"/>
        <v>18</v>
      </c>
      <c r="B20">
        <f t="shared" si="0"/>
        <v>3.1565820913963219E-2</v>
      </c>
      <c r="C20">
        <f t="shared" si="1"/>
        <v>1.7385161421377431E-4</v>
      </c>
    </row>
    <row r="21" spans="1:3">
      <c r="A21">
        <f t="shared" si="2"/>
        <v>19</v>
      </c>
      <c r="B21">
        <f t="shared" si="0"/>
        <v>4.1533974886793702E-2</v>
      </c>
      <c r="C21">
        <f t="shared" si="1"/>
        <v>3.4312818594823879E-4</v>
      </c>
    </row>
    <row r="22" spans="1:3">
      <c r="A22">
        <f t="shared" si="2"/>
        <v>20</v>
      </c>
      <c r="B22">
        <f t="shared" si="0"/>
        <v>5.1917468608492126E-2</v>
      </c>
      <c r="C22">
        <f t="shared" si="1"/>
        <v>6.4336534865294768E-4</v>
      </c>
    </row>
    <row r="23" spans="1:3">
      <c r="A23">
        <f t="shared" si="2"/>
        <v>21</v>
      </c>
      <c r="B23">
        <f t="shared" si="0"/>
        <v>6.1806510248204917E-2</v>
      </c>
      <c r="C23">
        <f t="shared" si="1"/>
        <v>1.1488666940231208E-3</v>
      </c>
    </row>
    <row r="24" spans="1:3">
      <c r="A24">
        <f t="shared" si="2"/>
        <v>22</v>
      </c>
      <c r="B24">
        <f t="shared" si="0"/>
        <v>7.0234670736596491E-2</v>
      </c>
      <c r="C24">
        <f t="shared" si="1"/>
        <v>1.9582955011757741E-3</v>
      </c>
    </row>
    <row r="25" spans="1:3">
      <c r="A25">
        <f t="shared" si="2"/>
        <v>23</v>
      </c>
      <c r="B25">
        <f t="shared" si="0"/>
        <v>7.6342033409344007E-2</v>
      </c>
      <c r="C25">
        <f t="shared" si="1"/>
        <v>3.1928730997431102E-3</v>
      </c>
    </row>
    <row r="26" spans="1:3">
      <c r="A26">
        <f t="shared" si="2"/>
        <v>24</v>
      </c>
      <c r="B26">
        <f t="shared" si="0"/>
        <v>7.9522951468066677E-2</v>
      </c>
      <c r="C26">
        <f t="shared" si="1"/>
        <v>4.98886421834861E-3</v>
      </c>
    </row>
    <row r="27" spans="1:3">
      <c r="A27">
        <f t="shared" si="2"/>
        <v>25</v>
      </c>
      <c r="B27">
        <f t="shared" si="0"/>
        <v>7.9522951468066677E-2</v>
      </c>
      <c r="C27">
        <f t="shared" si="1"/>
        <v>7.4832963275229146E-3</v>
      </c>
    </row>
    <row r="28" spans="1:3">
      <c r="A28">
        <f t="shared" si="2"/>
        <v>26</v>
      </c>
      <c r="B28">
        <f t="shared" si="0"/>
        <v>7.6464376411602586E-2</v>
      </c>
      <c r="C28">
        <f t="shared" si="1"/>
        <v>1.0793215857004204E-2</v>
      </c>
    </row>
    <row r="29" spans="1:3">
      <c r="A29">
        <f t="shared" si="2"/>
        <v>27</v>
      </c>
      <c r="B29">
        <f t="shared" si="0"/>
        <v>7.0800348529261647E-2</v>
      </c>
      <c r="C29">
        <f t="shared" si="1"/>
        <v>1.4990577579172505E-2</v>
      </c>
    </row>
    <row r="30" spans="1:3">
      <c r="A30">
        <f t="shared" si="2"/>
        <v>28</v>
      </c>
      <c r="B30">
        <f t="shared" si="0"/>
        <v>6.3214596901126463E-2</v>
      </c>
      <c r="C30">
        <f t="shared" si="1"/>
        <v>2.007666640067746E-2</v>
      </c>
    </row>
    <row r="31" spans="1:3">
      <c r="A31">
        <f t="shared" si="2"/>
        <v>29</v>
      </c>
      <c r="B31">
        <f t="shared" si="0"/>
        <v>5.449534215614351E-2</v>
      </c>
      <c r="C31">
        <f t="shared" si="1"/>
        <v>2.5961206552600164E-2</v>
      </c>
    </row>
    <row r="32" spans="1:3">
      <c r="A32">
        <f t="shared" si="2"/>
        <v>30</v>
      </c>
      <c r="B32">
        <f t="shared" si="0"/>
        <v>4.5412785130119593E-2</v>
      </c>
      <c r="C32">
        <f t="shared" si="1"/>
        <v>3.2451508190750204E-2</v>
      </c>
    </row>
    <row r="33" spans="1:3">
      <c r="A33">
        <f t="shared" si="2"/>
        <v>31</v>
      </c>
      <c r="B33">
        <f t="shared" si="0"/>
        <v>3.6623213814612574E-2</v>
      </c>
      <c r="C33">
        <f t="shared" si="1"/>
        <v>3.9255856682359119E-2</v>
      </c>
    </row>
    <row r="34" spans="1:3">
      <c r="A34">
        <f t="shared" si="2"/>
        <v>32</v>
      </c>
      <c r="B34">
        <f t="shared" si="0"/>
        <v>2.8611885792666072E-2</v>
      </c>
      <c r="C34">
        <f t="shared" si="1"/>
        <v>4.6002957049639588E-2</v>
      </c>
    </row>
    <row r="35" spans="1:3">
      <c r="A35">
        <f t="shared" si="2"/>
        <v>33</v>
      </c>
      <c r="B35">
        <f t="shared" si="0"/>
        <v>2.1675671055050055E-2</v>
      </c>
      <c r="C35">
        <f t="shared" si="1"/>
        <v>5.2276087556408619E-2</v>
      </c>
    </row>
    <row r="36" spans="1:3">
      <c r="A36">
        <f t="shared" si="2"/>
        <v>34</v>
      </c>
      <c r="B36">
        <f t="shared" si="0"/>
        <v>1.5937993422830921E-2</v>
      </c>
      <c r="C36">
        <f t="shared" si="1"/>
        <v>5.7657449510744807E-2</v>
      </c>
    </row>
    <row r="37" spans="1:3">
      <c r="A37">
        <f t="shared" si="2"/>
        <v>35</v>
      </c>
      <c r="B37">
        <f t="shared" si="0"/>
        <v>1.1384281016307802E-2</v>
      </c>
      <c r="C37">
        <f t="shared" si="1"/>
        <v>6.177583876151229E-2</v>
      </c>
    </row>
    <row r="38" spans="1:3">
      <c r="A38">
        <f t="shared" si="2"/>
        <v>36</v>
      </c>
      <c r="B38">
        <f t="shared" si="0"/>
        <v>7.9057507057693072E-3</v>
      </c>
      <c r="C38">
        <f t="shared" si="1"/>
        <v>6.4349832043241975E-2</v>
      </c>
    </row>
    <row r="39" spans="1:3">
      <c r="A39">
        <f t="shared" si="2"/>
        <v>37</v>
      </c>
      <c r="B39">
        <f t="shared" si="0"/>
        <v>5.341723449844126E-3</v>
      </c>
      <c r="C39">
        <f t="shared" si="1"/>
        <v>6.5219424368150647E-2</v>
      </c>
    </row>
    <row r="40" spans="1:3">
      <c r="A40">
        <f t="shared" si="2"/>
        <v>38</v>
      </c>
      <c r="B40">
        <f t="shared" si="0"/>
        <v>3.5142917433185045E-3</v>
      </c>
      <c r="C40">
        <f t="shared" si="1"/>
        <v>6.4361274047517084E-2</v>
      </c>
    </row>
    <row r="41" spans="1:3">
      <c r="A41">
        <f t="shared" si="2"/>
        <v>39</v>
      </c>
      <c r="B41">
        <f t="shared" si="0"/>
        <v>2.2527511175118621E-3</v>
      </c>
      <c r="C41">
        <f t="shared" si="1"/>
        <v>6.1885840430304886E-2</v>
      </c>
    </row>
    <row r="42" spans="1:3">
      <c r="A42">
        <f t="shared" si="2"/>
        <v>40</v>
      </c>
      <c r="B42">
        <f t="shared" si="0"/>
        <v>1.4079694484449136E-3</v>
      </c>
      <c r="C42">
        <f t="shared" si="1"/>
        <v>5.8017975403410832E-2</v>
      </c>
    </row>
    <row r="43" spans="1:3">
      <c r="A43">
        <f t="shared" si="2"/>
        <v>41</v>
      </c>
      <c r="B43">
        <f t="shared" si="0"/>
        <v>8.5851795636884972E-4</v>
      </c>
      <c r="C43">
        <f t="shared" si="1"/>
        <v>5.3065221405558693E-2</v>
      </c>
    </row>
    <row r="44" spans="1:3">
      <c r="A44">
        <f t="shared" si="2"/>
        <v>42</v>
      </c>
      <c r="B44">
        <f t="shared" si="0"/>
        <v>5.1102259307669623E-4</v>
      </c>
      <c r="C44">
        <f t="shared" si="1"/>
        <v>4.7379661969248837E-2</v>
      </c>
    </row>
    <row r="45" spans="1:3">
      <c r="A45">
        <f t="shared" si="2"/>
        <v>43</v>
      </c>
      <c r="B45">
        <f t="shared" si="0"/>
        <v>2.9710615876552107E-4</v>
      </c>
      <c r="C45">
        <f t="shared" si="1"/>
        <v>4.1319472647600726E-2</v>
      </c>
    </row>
    <row r="46" spans="1:3">
      <c r="A46">
        <f t="shared" si="2"/>
        <v>44</v>
      </c>
      <c r="B46">
        <f t="shared" si="0"/>
        <v>1.6881031748040972E-4</v>
      </c>
      <c r="C46">
        <f t="shared" si="1"/>
        <v>3.5215459642841528E-2</v>
      </c>
    </row>
    <row r="47" spans="1:3">
      <c r="A47">
        <f t="shared" si="2"/>
        <v>45</v>
      </c>
      <c r="B47">
        <f t="shared" si="0"/>
        <v>9.3783509711338735E-5</v>
      </c>
      <c r="C47">
        <f t="shared" si="1"/>
        <v>2.9346216369034606E-2</v>
      </c>
    </row>
    <row r="48" spans="1:3">
      <c r="A48">
        <f t="shared" si="2"/>
        <v>46</v>
      </c>
      <c r="B48">
        <f t="shared" si="0"/>
        <v>5.0969298756162353E-5</v>
      </c>
      <c r="C48">
        <f t="shared" si="1"/>
        <v>2.392354595301734E-2</v>
      </c>
    </row>
    <row r="49" spans="1:3">
      <c r="A49">
        <f t="shared" si="2"/>
        <v>47</v>
      </c>
      <c r="B49">
        <f t="shared" si="0"/>
        <v>2.7111329125618274E-5</v>
      </c>
      <c r="C49">
        <f t="shared" si="1"/>
        <v>1.908793560081171E-2</v>
      </c>
    </row>
    <row r="50" spans="1:3">
      <c r="A50">
        <f t="shared" si="2"/>
        <v>48</v>
      </c>
      <c r="B50">
        <f t="shared" si="0"/>
        <v>1.4120483919592854E-5</v>
      </c>
      <c r="C50">
        <f t="shared" si="1"/>
        <v>1.4912449688134148E-2</v>
      </c>
    </row>
    <row r="51" spans="1:3">
      <c r="A51">
        <f t="shared" si="2"/>
        <v>49</v>
      </c>
      <c r="B51">
        <f t="shared" si="0"/>
        <v>7.2043285304045173E-6</v>
      </c>
      <c r="C51">
        <f t="shared" si="1"/>
        <v>1.1412589047041439E-2</v>
      </c>
    </row>
    <row r="52" spans="1:3">
      <c r="A52">
        <f t="shared" si="2"/>
        <v>50</v>
      </c>
      <c r="B52">
        <f t="shared" si="0"/>
        <v>3.6021642652022586E-6</v>
      </c>
      <c r="C52">
        <f t="shared" si="1"/>
        <v>8.559441785281079E-3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pc-12</dc:creator>
  <cp:lastModifiedBy>pc-12</cp:lastModifiedBy>
  <dcterms:created xsi:type="dcterms:W3CDTF">2015-09-08T07:56:04Z</dcterms:created>
  <dcterms:modified xsi:type="dcterms:W3CDTF">2015-09-08T09:40:49Z</dcterms:modified>
</cp:coreProperties>
</file>