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600" windowHeight="92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D95" i="1"/>
  <c r="B7" i="1"/>
  <c r="D96" i="2"/>
  <c r="D95" i="2"/>
  <c r="C95" i="2"/>
  <c r="B97" i="2"/>
  <c r="B95" i="2"/>
  <c r="A97" i="2"/>
  <c r="A98" i="2"/>
  <c r="A96" i="2"/>
  <c r="D39" i="2"/>
  <c r="C39" i="2"/>
  <c r="B39" i="2"/>
  <c r="A40" i="2"/>
  <c r="D7" i="2"/>
  <c r="D6" i="2"/>
  <c r="C6" i="2"/>
  <c r="B7" i="2"/>
  <c r="B6" i="2"/>
  <c r="A7" i="2"/>
  <c r="C95" i="1"/>
  <c r="B96" i="1"/>
  <c r="B95" i="1"/>
  <c r="A96" i="1"/>
  <c r="E7" i="1"/>
  <c r="E36" i="1"/>
  <c r="C36" i="1"/>
  <c r="A37" i="1"/>
  <c r="A38" i="1" s="1"/>
  <c r="E38" i="1" s="1"/>
  <c r="C7" i="1"/>
  <c r="A8" i="1"/>
  <c r="B8" i="1" s="1"/>
  <c r="A99" i="2" l="1"/>
  <c r="D98" i="2"/>
  <c r="C98" i="2"/>
  <c r="B98" i="2"/>
  <c r="D40" i="2"/>
  <c r="C40" i="2"/>
  <c r="A41" i="2"/>
  <c r="C96" i="1"/>
  <c r="D96" i="1"/>
  <c r="A97" i="1"/>
  <c r="A8" i="2"/>
  <c r="C7" i="2"/>
  <c r="B40" i="2"/>
  <c r="D97" i="2"/>
  <c r="C97" i="2"/>
  <c r="C96" i="2"/>
  <c r="B96" i="2"/>
  <c r="D37" i="1"/>
  <c r="D38" i="1"/>
  <c r="B97" i="1"/>
  <c r="A98" i="1"/>
  <c r="D98" i="1" s="1"/>
  <c r="A39" i="1"/>
  <c r="D39" i="1" s="1"/>
  <c r="A9" i="1"/>
  <c r="B9" i="1" s="1"/>
  <c r="E8" i="1"/>
  <c r="C8" i="1"/>
  <c r="C38" i="1"/>
  <c r="C37" i="1"/>
  <c r="E37" i="1"/>
  <c r="B41" i="2" l="1"/>
  <c r="D41" i="2"/>
  <c r="A42" i="2"/>
  <c r="C41" i="2"/>
  <c r="C97" i="1"/>
  <c r="D97" i="1"/>
  <c r="A9" i="2"/>
  <c r="D8" i="2"/>
  <c r="B8" i="2"/>
  <c r="C8" i="2"/>
  <c r="A10" i="1"/>
  <c r="B10" i="1" s="1"/>
  <c r="A100" i="2"/>
  <c r="B99" i="2"/>
  <c r="D99" i="2"/>
  <c r="C99" i="2"/>
  <c r="E10" i="1"/>
  <c r="A99" i="1"/>
  <c r="D99" i="1" s="1"/>
  <c r="C98" i="1"/>
  <c r="B98" i="1"/>
  <c r="A40" i="1"/>
  <c r="D40" i="1" s="1"/>
  <c r="C39" i="1"/>
  <c r="E39" i="1"/>
  <c r="C9" i="1"/>
  <c r="E9" i="1"/>
  <c r="C10" i="1"/>
  <c r="A101" i="2" l="1"/>
  <c r="C100" i="2"/>
  <c r="B100" i="2"/>
  <c r="D100" i="2"/>
  <c r="A10" i="2"/>
  <c r="B9" i="2"/>
  <c r="C9" i="2"/>
  <c r="D9" i="2"/>
  <c r="A43" i="2"/>
  <c r="D42" i="2"/>
  <c r="C42" i="2"/>
  <c r="B42" i="2"/>
  <c r="A11" i="1"/>
  <c r="E11" i="1"/>
  <c r="B11" i="1"/>
  <c r="A100" i="1"/>
  <c r="D100" i="1" s="1"/>
  <c r="C99" i="1"/>
  <c r="B99" i="1"/>
  <c r="A41" i="1"/>
  <c r="D41" i="1" s="1"/>
  <c r="C40" i="1"/>
  <c r="E40" i="1"/>
  <c r="A12" i="1"/>
  <c r="C11" i="1"/>
  <c r="A44" i="2" l="1"/>
  <c r="D43" i="2"/>
  <c r="B43" i="2"/>
  <c r="C43" i="2"/>
  <c r="A11" i="2"/>
  <c r="D10" i="2"/>
  <c r="C10" i="2"/>
  <c r="B10" i="2"/>
  <c r="A102" i="2"/>
  <c r="D101" i="2"/>
  <c r="C101" i="2"/>
  <c r="B101" i="2"/>
  <c r="E12" i="1"/>
  <c r="B12" i="1"/>
  <c r="A101" i="1"/>
  <c r="D101" i="1" s="1"/>
  <c r="C100" i="1"/>
  <c r="B100" i="1"/>
  <c r="A42" i="1"/>
  <c r="D42" i="1" s="1"/>
  <c r="C41" i="1"/>
  <c r="E41" i="1"/>
  <c r="A13" i="1"/>
  <c r="C12" i="1"/>
  <c r="A103" i="2" l="1"/>
  <c r="D102" i="2"/>
  <c r="C102" i="2"/>
  <c r="B102" i="2"/>
  <c r="A12" i="2"/>
  <c r="C11" i="2"/>
  <c r="D11" i="2"/>
  <c r="B11" i="2"/>
  <c r="A45" i="2"/>
  <c r="D44" i="2"/>
  <c r="C44" i="2"/>
  <c r="B44" i="2"/>
  <c r="E13" i="1"/>
  <c r="B13" i="1"/>
  <c r="A102" i="1"/>
  <c r="D102" i="1" s="1"/>
  <c r="B101" i="1"/>
  <c r="C101" i="1"/>
  <c r="A43" i="1"/>
  <c r="D43" i="1" s="1"/>
  <c r="E42" i="1"/>
  <c r="C42" i="1"/>
  <c r="A14" i="1"/>
  <c r="C13" i="1"/>
  <c r="A46" i="2" l="1"/>
  <c r="D45" i="2"/>
  <c r="B45" i="2"/>
  <c r="C45" i="2"/>
  <c r="A13" i="2"/>
  <c r="D12" i="2"/>
  <c r="B12" i="2"/>
  <c r="C12" i="2"/>
  <c r="A104" i="2"/>
  <c r="B103" i="2"/>
  <c r="D103" i="2"/>
  <c r="C103" i="2"/>
  <c r="E14" i="1"/>
  <c r="B14" i="1"/>
  <c r="A103" i="1"/>
  <c r="D103" i="1" s="1"/>
  <c r="B102" i="1"/>
  <c r="C102" i="1"/>
  <c r="A44" i="1"/>
  <c r="D44" i="1" s="1"/>
  <c r="E43" i="1"/>
  <c r="C43" i="1"/>
  <c r="A15" i="1"/>
  <c r="C14" i="1"/>
  <c r="A105" i="2" l="1"/>
  <c r="C104" i="2"/>
  <c r="B104" i="2"/>
  <c r="D104" i="2"/>
  <c r="A14" i="2"/>
  <c r="D13" i="2"/>
  <c r="C13" i="2"/>
  <c r="B13" i="2"/>
  <c r="A47" i="2"/>
  <c r="C46" i="2"/>
  <c r="B46" i="2"/>
  <c r="D46" i="2"/>
  <c r="A104" i="1"/>
  <c r="D104" i="1" s="1"/>
  <c r="B103" i="1"/>
  <c r="C103" i="1"/>
  <c r="E15" i="1"/>
  <c r="B15" i="1"/>
  <c r="A45" i="1"/>
  <c r="D45" i="1" s="1"/>
  <c r="E44" i="1"/>
  <c r="C44" i="1"/>
  <c r="A16" i="1"/>
  <c r="C15" i="1"/>
  <c r="A48" i="2" l="1"/>
  <c r="D47" i="2"/>
  <c r="C47" i="2"/>
  <c r="B47" i="2"/>
  <c r="A15" i="2"/>
  <c r="B14" i="2"/>
  <c r="D14" i="2"/>
  <c r="C14" i="2"/>
  <c r="A106" i="2"/>
  <c r="D105" i="2"/>
  <c r="C105" i="2"/>
  <c r="B105" i="2"/>
  <c r="E16" i="1"/>
  <c r="B16" i="1"/>
  <c r="A105" i="1"/>
  <c r="D105" i="1" s="1"/>
  <c r="C104" i="1"/>
  <c r="B104" i="1"/>
  <c r="A46" i="1"/>
  <c r="D46" i="1" s="1"/>
  <c r="E45" i="1"/>
  <c r="C45" i="1"/>
  <c r="A17" i="1"/>
  <c r="C16" i="1"/>
  <c r="A107" i="2" l="1"/>
  <c r="D106" i="2"/>
  <c r="C106" i="2"/>
  <c r="B106" i="2"/>
  <c r="A16" i="2"/>
  <c r="C15" i="2"/>
  <c r="D15" i="2"/>
  <c r="B15" i="2"/>
  <c r="A49" i="2"/>
  <c r="D48" i="2"/>
  <c r="C48" i="2"/>
  <c r="B48" i="2"/>
  <c r="E17" i="1"/>
  <c r="B17" i="1"/>
  <c r="A106" i="1"/>
  <c r="D106" i="1" s="1"/>
  <c r="C105" i="1"/>
  <c r="B105" i="1"/>
  <c r="A47" i="1"/>
  <c r="D47" i="1" s="1"/>
  <c r="E46" i="1"/>
  <c r="C46" i="1"/>
  <c r="A18" i="1"/>
  <c r="C17" i="1"/>
  <c r="A50" i="2" l="1"/>
  <c r="B49" i="2"/>
  <c r="C49" i="2"/>
  <c r="D49" i="2"/>
  <c r="A17" i="2"/>
  <c r="D16" i="2"/>
  <c r="C16" i="2"/>
  <c r="B16" i="2"/>
  <c r="A108" i="2"/>
  <c r="B107" i="2"/>
  <c r="D107" i="2"/>
  <c r="C107" i="2"/>
  <c r="E18" i="1"/>
  <c r="B18" i="1"/>
  <c r="A107" i="1"/>
  <c r="D107" i="1" s="1"/>
  <c r="C106" i="1"/>
  <c r="B106" i="1"/>
  <c r="A48" i="1"/>
  <c r="D48" i="1" s="1"/>
  <c r="C47" i="1"/>
  <c r="E47" i="1"/>
  <c r="A19" i="1"/>
  <c r="C18" i="1"/>
  <c r="A109" i="2" l="1"/>
  <c r="C108" i="2"/>
  <c r="B108" i="2"/>
  <c r="D108" i="2"/>
  <c r="A18" i="2"/>
  <c r="D17" i="2"/>
  <c r="C17" i="2"/>
  <c r="B17" i="2"/>
  <c r="A51" i="2"/>
  <c r="D50" i="2"/>
  <c r="C50" i="2"/>
  <c r="B50" i="2"/>
  <c r="E19" i="1"/>
  <c r="B19" i="1"/>
  <c r="A108" i="1"/>
  <c r="D108" i="1" s="1"/>
  <c r="C107" i="1"/>
  <c r="B107" i="1"/>
  <c r="A49" i="1"/>
  <c r="D49" i="1" s="1"/>
  <c r="C48" i="1"/>
  <c r="E48" i="1"/>
  <c r="A20" i="1"/>
  <c r="C19" i="1"/>
  <c r="A52" i="2" l="1"/>
  <c r="D51" i="2"/>
  <c r="B51" i="2"/>
  <c r="C51" i="2"/>
  <c r="A19" i="2"/>
  <c r="D18" i="2"/>
  <c r="C18" i="2"/>
  <c r="B18" i="2"/>
  <c r="A110" i="2"/>
  <c r="D109" i="2"/>
  <c r="C109" i="2"/>
  <c r="B109" i="2"/>
  <c r="E20" i="1"/>
  <c r="B20" i="1"/>
  <c r="A109" i="1"/>
  <c r="D109" i="1" s="1"/>
  <c r="C108" i="1"/>
  <c r="B108" i="1"/>
  <c r="A50" i="1"/>
  <c r="D50" i="1" s="1"/>
  <c r="E49" i="1"/>
  <c r="C49" i="1"/>
  <c r="A21" i="1"/>
  <c r="C20" i="1"/>
  <c r="A111" i="2" l="1"/>
  <c r="D110" i="2"/>
  <c r="C110" i="2"/>
  <c r="B110" i="2"/>
  <c r="A20" i="2"/>
  <c r="C19" i="2"/>
  <c r="B19" i="2"/>
  <c r="D19" i="2"/>
  <c r="A53" i="2"/>
  <c r="D52" i="2"/>
  <c r="C52" i="2"/>
  <c r="B52" i="2"/>
  <c r="E21" i="1"/>
  <c r="B21" i="1"/>
  <c r="A110" i="1"/>
  <c r="D110" i="1" s="1"/>
  <c r="B109" i="1"/>
  <c r="C109" i="1"/>
  <c r="A51" i="1"/>
  <c r="D51" i="1" s="1"/>
  <c r="E50" i="1"/>
  <c r="C50" i="1"/>
  <c r="A22" i="1"/>
  <c r="C21" i="1"/>
  <c r="A54" i="2" l="1"/>
  <c r="B53" i="2"/>
  <c r="D53" i="2"/>
  <c r="C53" i="2"/>
  <c r="A21" i="2"/>
  <c r="D20" i="2"/>
  <c r="B20" i="2"/>
  <c r="C20" i="2"/>
  <c r="A112" i="2"/>
  <c r="B111" i="2"/>
  <c r="D111" i="2"/>
  <c r="C111" i="2"/>
  <c r="E22" i="1"/>
  <c r="B22" i="1"/>
  <c r="A111" i="1"/>
  <c r="D111" i="1" s="1"/>
  <c r="B110" i="1"/>
  <c r="C110" i="1"/>
  <c r="A52" i="1"/>
  <c r="D52" i="1" s="1"/>
  <c r="E51" i="1"/>
  <c r="C51" i="1"/>
  <c r="A23" i="1"/>
  <c r="C22" i="1"/>
  <c r="A113" i="2" l="1"/>
  <c r="C112" i="2"/>
  <c r="B112" i="2"/>
  <c r="D112" i="2"/>
  <c r="A22" i="2"/>
  <c r="D21" i="2"/>
  <c r="C21" i="2"/>
  <c r="B21" i="2"/>
  <c r="A55" i="2"/>
  <c r="C54" i="2"/>
  <c r="D54" i="2"/>
  <c r="B54" i="2"/>
  <c r="E23" i="1"/>
  <c r="B23" i="1"/>
  <c r="A112" i="1"/>
  <c r="D112" i="1" s="1"/>
  <c r="B111" i="1"/>
  <c r="C111" i="1"/>
  <c r="A53" i="1"/>
  <c r="D53" i="1" s="1"/>
  <c r="C52" i="1"/>
  <c r="E52" i="1"/>
  <c r="A24" i="1"/>
  <c r="C23" i="1"/>
  <c r="A56" i="2" l="1"/>
  <c r="D55" i="2"/>
  <c r="C55" i="2"/>
  <c r="B55" i="2"/>
  <c r="A23" i="2"/>
  <c r="B22" i="2"/>
  <c r="D22" i="2"/>
  <c r="C22" i="2"/>
  <c r="A114" i="2"/>
  <c r="D113" i="2"/>
  <c r="C113" i="2"/>
  <c r="B113" i="2"/>
  <c r="E24" i="1"/>
  <c r="B24" i="1"/>
  <c r="A113" i="1"/>
  <c r="D113" i="1" s="1"/>
  <c r="B112" i="1"/>
  <c r="C112" i="1"/>
  <c r="A54" i="1"/>
  <c r="D54" i="1" s="1"/>
  <c r="E53" i="1"/>
  <c r="C53" i="1"/>
  <c r="A25" i="1"/>
  <c r="C24" i="1"/>
  <c r="A115" i="2" l="1"/>
  <c r="D114" i="2"/>
  <c r="C114" i="2"/>
  <c r="B114" i="2"/>
  <c r="A24" i="2"/>
  <c r="D23" i="2"/>
  <c r="C23" i="2"/>
  <c r="B23" i="2"/>
  <c r="A57" i="2"/>
  <c r="D56" i="2"/>
  <c r="C56" i="2"/>
  <c r="B56" i="2"/>
  <c r="E25" i="1"/>
  <c r="B25" i="1"/>
  <c r="A114" i="1"/>
  <c r="D114" i="1" s="1"/>
  <c r="C113" i="1"/>
  <c r="B113" i="1"/>
  <c r="A55" i="1"/>
  <c r="D55" i="1" s="1"/>
  <c r="E54" i="1"/>
  <c r="C54" i="1"/>
  <c r="A26" i="1"/>
  <c r="C25" i="1"/>
  <c r="A58" i="2" l="1"/>
  <c r="B57" i="2"/>
  <c r="C57" i="2"/>
  <c r="D57" i="2"/>
  <c r="A25" i="2"/>
  <c r="D24" i="2"/>
  <c r="B24" i="2"/>
  <c r="C24" i="2"/>
  <c r="A116" i="2"/>
  <c r="B115" i="2"/>
  <c r="D115" i="2"/>
  <c r="C115" i="2"/>
  <c r="E26" i="1"/>
  <c r="B26" i="1"/>
  <c r="A115" i="1"/>
  <c r="D115" i="1" s="1"/>
  <c r="C114" i="1"/>
  <c r="B114" i="1"/>
  <c r="A56" i="1"/>
  <c r="D56" i="1" s="1"/>
  <c r="C55" i="1"/>
  <c r="E55" i="1"/>
  <c r="C26" i="1"/>
  <c r="A27" i="1"/>
  <c r="A117" i="2" l="1"/>
  <c r="C116" i="2"/>
  <c r="B116" i="2"/>
  <c r="D116" i="2"/>
  <c r="A26" i="2"/>
  <c r="C25" i="2"/>
  <c r="B25" i="2"/>
  <c r="D25" i="2"/>
  <c r="A59" i="2"/>
  <c r="D58" i="2"/>
  <c r="C58" i="2"/>
  <c r="B58" i="2"/>
  <c r="A116" i="1"/>
  <c r="D116" i="1" s="1"/>
  <c r="C115" i="1"/>
  <c r="B115" i="1"/>
  <c r="E27" i="1"/>
  <c r="B27" i="1"/>
  <c r="A57" i="1"/>
  <c r="D57" i="1" s="1"/>
  <c r="C56" i="1"/>
  <c r="E56" i="1"/>
  <c r="C27" i="1"/>
  <c r="A60" i="2" l="1"/>
  <c r="B59" i="2"/>
  <c r="C59" i="2"/>
  <c r="D59" i="2"/>
  <c r="D26" i="2"/>
  <c r="B26" i="2"/>
  <c r="C26" i="2"/>
  <c r="A118" i="2"/>
  <c r="D117" i="2"/>
  <c r="C117" i="2"/>
  <c r="B117" i="2"/>
  <c r="A117" i="1"/>
  <c r="D117" i="1" s="1"/>
  <c r="C116" i="1"/>
  <c r="B116" i="1"/>
  <c r="A58" i="1"/>
  <c r="D58" i="1" s="1"/>
  <c r="C57" i="1"/>
  <c r="E57" i="1"/>
  <c r="A119" i="2" l="1"/>
  <c r="D118" i="2"/>
  <c r="C118" i="2"/>
  <c r="B118" i="2"/>
  <c r="A61" i="2"/>
  <c r="D60" i="2"/>
  <c r="C60" i="2"/>
  <c r="B60" i="2"/>
  <c r="A118" i="1"/>
  <c r="D118" i="1" s="1"/>
  <c r="B117" i="1"/>
  <c r="C117" i="1"/>
  <c r="A59" i="1"/>
  <c r="D59" i="1" s="1"/>
  <c r="E58" i="1"/>
  <c r="C58" i="1"/>
  <c r="A62" i="2" l="1"/>
  <c r="D61" i="2"/>
  <c r="B61" i="2"/>
  <c r="C61" i="2"/>
  <c r="A120" i="2"/>
  <c r="B119" i="2"/>
  <c r="D119" i="2"/>
  <c r="C119" i="2"/>
  <c r="A119" i="1"/>
  <c r="D119" i="1" s="1"/>
  <c r="B118" i="1"/>
  <c r="C118" i="1"/>
  <c r="A60" i="1"/>
  <c r="D60" i="1" s="1"/>
  <c r="C59" i="1"/>
  <c r="E59" i="1"/>
  <c r="A121" i="2" l="1"/>
  <c r="C120" i="2"/>
  <c r="B120" i="2"/>
  <c r="D120" i="2"/>
  <c r="A63" i="2"/>
  <c r="C62" i="2"/>
  <c r="D62" i="2"/>
  <c r="B62" i="2"/>
  <c r="A120" i="1"/>
  <c r="D120" i="1" s="1"/>
  <c r="B119" i="1"/>
  <c r="C119" i="1"/>
  <c r="A61" i="1"/>
  <c r="D61" i="1" s="1"/>
  <c r="E60" i="1"/>
  <c r="C60" i="1"/>
  <c r="A64" i="2" l="1"/>
  <c r="D63" i="2"/>
  <c r="C63" i="2"/>
  <c r="B63" i="2"/>
  <c r="A122" i="2"/>
  <c r="D121" i="2"/>
  <c r="C121" i="2"/>
  <c r="B121" i="2"/>
  <c r="A121" i="1"/>
  <c r="D121" i="1" s="1"/>
  <c r="B120" i="1"/>
  <c r="C120" i="1"/>
  <c r="A62" i="1"/>
  <c r="D62" i="1" s="1"/>
  <c r="E61" i="1"/>
  <c r="C61" i="1"/>
  <c r="A123" i="2" l="1"/>
  <c r="D122" i="2"/>
  <c r="C122" i="2"/>
  <c r="B122" i="2"/>
  <c r="A65" i="2"/>
  <c r="D64" i="2"/>
  <c r="C64" i="2"/>
  <c r="B64" i="2"/>
  <c r="A122" i="1"/>
  <c r="D122" i="1" s="1"/>
  <c r="C121" i="1"/>
  <c r="B121" i="1"/>
  <c r="A63" i="1"/>
  <c r="D63" i="1" s="1"/>
  <c r="E62" i="1"/>
  <c r="C62" i="1"/>
  <c r="A66" i="2" l="1"/>
  <c r="B65" i="2"/>
  <c r="D65" i="2"/>
  <c r="C65" i="2"/>
  <c r="A124" i="2"/>
  <c r="B123" i="2"/>
  <c r="D123" i="2"/>
  <c r="C123" i="2"/>
  <c r="A123" i="1"/>
  <c r="D123" i="1" s="1"/>
  <c r="C122" i="1"/>
  <c r="B122" i="1"/>
  <c r="A64" i="1"/>
  <c r="D64" i="1" s="1"/>
  <c r="C63" i="1"/>
  <c r="E63" i="1"/>
  <c r="A125" i="2" l="1"/>
  <c r="C124" i="2"/>
  <c r="B124" i="2"/>
  <c r="D124" i="2"/>
  <c r="A67" i="2"/>
  <c r="D66" i="2"/>
  <c r="C66" i="2"/>
  <c r="B66" i="2"/>
  <c r="A124" i="1"/>
  <c r="D124" i="1" s="1"/>
  <c r="C123" i="1"/>
  <c r="B123" i="1"/>
  <c r="A65" i="1"/>
  <c r="D65" i="1" s="1"/>
  <c r="C64" i="1"/>
  <c r="E64" i="1"/>
  <c r="A68" i="2" l="1"/>
  <c r="B67" i="2"/>
  <c r="D67" i="2"/>
  <c r="C67" i="2"/>
  <c r="A126" i="2"/>
  <c r="D125" i="2"/>
  <c r="C125" i="2"/>
  <c r="B125" i="2"/>
  <c r="A125" i="1"/>
  <c r="D125" i="1" s="1"/>
  <c r="C124" i="1"/>
  <c r="B124" i="1"/>
  <c r="A66" i="1"/>
  <c r="D66" i="1" s="1"/>
  <c r="E65" i="1"/>
  <c r="C65" i="1"/>
  <c r="A127" i="2" l="1"/>
  <c r="D126" i="2"/>
  <c r="C126" i="2"/>
  <c r="B126" i="2"/>
  <c r="A69" i="2"/>
  <c r="D68" i="2"/>
  <c r="C68" i="2"/>
  <c r="B68" i="2"/>
  <c r="A126" i="1"/>
  <c r="D126" i="1" s="1"/>
  <c r="C125" i="1"/>
  <c r="B125" i="1"/>
  <c r="A67" i="1"/>
  <c r="D67" i="1" s="1"/>
  <c r="E66" i="1"/>
  <c r="C66" i="1"/>
  <c r="A70" i="2" l="1"/>
  <c r="B69" i="2"/>
  <c r="D69" i="2"/>
  <c r="C69" i="2"/>
  <c r="A128" i="2"/>
  <c r="B127" i="2"/>
  <c r="D127" i="2"/>
  <c r="C127" i="2"/>
  <c r="A127" i="1"/>
  <c r="D127" i="1" s="1"/>
  <c r="B126" i="1"/>
  <c r="C126" i="1"/>
  <c r="A68" i="1"/>
  <c r="D68" i="1" s="1"/>
  <c r="E67" i="1"/>
  <c r="C67" i="1"/>
  <c r="A129" i="2" l="1"/>
  <c r="C128" i="2"/>
  <c r="B128" i="2"/>
  <c r="D128" i="2"/>
  <c r="A71" i="2"/>
  <c r="C70" i="2"/>
  <c r="B70" i="2"/>
  <c r="D70" i="2"/>
  <c r="A128" i="1"/>
  <c r="D128" i="1" s="1"/>
  <c r="B127" i="1"/>
  <c r="C127" i="1"/>
  <c r="A69" i="1"/>
  <c r="D69" i="1" s="1"/>
  <c r="C68" i="1"/>
  <c r="E68" i="1"/>
  <c r="A72" i="2" l="1"/>
  <c r="D71" i="2"/>
  <c r="C71" i="2"/>
  <c r="B71" i="2"/>
  <c r="A130" i="2"/>
  <c r="D129" i="2"/>
  <c r="C129" i="2"/>
  <c r="B129" i="2"/>
  <c r="A129" i="1"/>
  <c r="D129" i="1" s="1"/>
  <c r="C128" i="1"/>
  <c r="B128" i="1"/>
  <c r="A70" i="1"/>
  <c r="D70" i="1" s="1"/>
  <c r="E69" i="1"/>
  <c r="C69" i="1"/>
  <c r="A131" i="2" l="1"/>
  <c r="D130" i="2"/>
  <c r="C130" i="2"/>
  <c r="B130" i="2"/>
  <c r="A73" i="2"/>
  <c r="C72" i="2"/>
  <c r="D72" i="2"/>
  <c r="B72" i="2"/>
  <c r="A130" i="1"/>
  <c r="D130" i="1" s="1"/>
  <c r="C129" i="1"/>
  <c r="B129" i="1"/>
  <c r="A71" i="1"/>
  <c r="D71" i="1" s="1"/>
  <c r="E70" i="1"/>
  <c r="C70" i="1"/>
  <c r="A74" i="2" l="1"/>
  <c r="B73" i="2"/>
  <c r="D73" i="2"/>
  <c r="C73" i="2"/>
  <c r="A132" i="2"/>
  <c r="B131" i="2"/>
  <c r="D131" i="2"/>
  <c r="C131" i="2"/>
  <c r="A131" i="1"/>
  <c r="D131" i="1" s="1"/>
  <c r="C130" i="1"/>
  <c r="B130" i="1"/>
  <c r="A72" i="1"/>
  <c r="D72" i="1" s="1"/>
  <c r="C71" i="1"/>
  <c r="E71" i="1"/>
  <c r="A133" i="2" l="1"/>
  <c r="C132" i="2"/>
  <c r="B132" i="2"/>
  <c r="D132" i="2"/>
  <c r="A75" i="2"/>
  <c r="C74" i="2"/>
  <c r="D74" i="2"/>
  <c r="B74" i="2"/>
  <c r="A132" i="1"/>
  <c r="D132" i="1" s="1"/>
  <c r="C131" i="1"/>
  <c r="B131" i="1"/>
  <c r="A73" i="1"/>
  <c r="D73" i="1" s="1"/>
  <c r="C72" i="1"/>
  <c r="E72" i="1"/>
  <c r="A76" i="2" l="1"/>
  <c r="D75" i="2"/>
  <c r="B75" i="2"/>
  <c r="C75" i="2"/>
  <c r="A134" i="2"/>
  <c r="D133" i="2"/>
  <c r="C133" i="2"/>
  <c r="B133" i="2"/>
  <c r="A133" i="1"/>
  <c r="D133" i="1" s="1"/>
  <c r="C132" i="1"/>
  <c r="B132" i="1"/>
  <c r="A74" i="1"/>
  <c r="D74" i="1" s="1"/>
  <c r="E73" i="1"/>
  <c r="C73" i="1"/>
  <c r="A135" i="2" l="1"/>
  <c r="D134" i="2"/>
  <c r="C134" i="2"/>
  <c r="B134" i="2"/>
  <c r="A77" i="2"/>
  <c r="C76" i="2"/>
  <c r="D76" i="2"/>
  <c r="B76" i="2"/>
  <c r="A134" i="1"/>
  <c r="D134" i="1" s="1"/>
  <c r="B133" i="1"/>
  <c r="C133" i="1"/>
  <c r="A75" i="1"/>
  <c r="D75" i="1" s="1"/>
  <c r="C74" i="1"/>
  <c r="E74" i="1"/>
  <c r="A78" i="2" l="1"/>
  <c r="B77" i="2"/>
  <c r="D77" i="2"/>
  <c r="C77" i="2"/>
  <c r="A136" i="2"/>
  <c r="B135" i="2"/>
  <c r="D135" i="2"/>
  <c r="C135" i="2"/>
  <c r="A135" i="1"/>
  <c r="D135" i="1" s="1"/>
  <c r="B134" i="1"/>
  <c r="C134" i="1"/>
  <c r="A76" i="1"/>
  <c r="D76" i="1" s="1"/>
  <c r="E75" i="1"/>
  <c r="C75" i="1"/>
  <c r="A137" i="2" l="1"/>
  <c r="C136" i="2"/>
  <c r="B136" i="2"/>
  <c r="D136" i="2"/>
  <c r="A79" i="2"/>
  <c r="C78" i="2"/>
  <c r="B78" i="2"/>
  <c r="D78" i="2"/>
  <c r="A136" i="1"/>
  <c r="D136" i="1" s="1"/>
  <c r="B135" i="1"/>
  <c r="C135" i="1"/>
  <c r="A77" i="1"/>
  <c r="D77" i="1" s="1"/>
  <c r="E76" i="1"/>
  <c r="C76" i="1"/>
  <c r="A80" i="2" l="1"/>
  <c r="D79" i="2"/>
  <c r="C79" i="2"/>
  <c r="B79" i="2"/>
  <c r="A138" i="2"/>
  <c r="D137" i="2"/>
  <c r="C137" i="2"/>
  <c r="B137" i="2"/>
  <c r="A137" i="1"/>
  <c r="D137" i="1" s="1"/>
  <c r="B136" i="1"/>
  <c r="C136" i="1"/>
  <c r="A78" i="1"/>
  <c r="D78" i="1" s="1"/>
  <c r="E77" i="1"/>
  <c r="C77" i="1"/>
  <c r="A139" i="2" l="1"/>
  <c r="D138" i="2"/>
  <c r="C138" i="2"/>
  <c r="B138" i="2"/>
  <c r="A81" i="2"/>
  <c r="C80" i="2"/>
  <c r="D80" i="2"/>
  <c r="B80" i="2"/>
  <c r="A138" i="1"/>
  <c r="D138" i="1" s="1"/>
  <c r="C137" i="1"/>
  <c r="B137" i="1"/>
  <c r="A79" i="1"/>
  <c r="D79" i="1" s="1"/>
  <c r="E78" i="1"/>
  <c r="C78" i="1"/>
  <c r="A82" i="2" l="1"/>
  <c r="B81" i="2"/>
  <c r="D81" i="2"/>
  <c r="C81" i="2"/>
  <c r="A140" i="2"/>
  <c r="B139" i="2"/>
  <c r="D139" i="2"/>
  <c r="C139" i="2"/>
  <c r="A139" i="1"/>
  <c r="D139" i="1" s="1"/>
  <c r="C138" i="1"/>
  <c r="B138" i="1"/>
  <c r="A80" i="1"/>
  <c r="D80" i="1" s="1"/>
  <c r="C79" i="1"/>
  <c r="E79" i="1"/>
  <c r="A141" i="2" l="1"/>
  <c r="C140" i="2"/>
  <c r="B140" i="2"/>
  <c r="D140" i="2"/>
  <c r="A83" i="2"/>
  <c r="C82" i="2"/>
  <c r="D82" i="2"/>
  <c r="B82" i="2"/>
  <c r="A140" i="1"/>
  <c r="D140" i="1" s="1"/>
  <c r="C139" i="1"/>
  <c r="B139" i="1"/>
  <c r="A81" i="1"/>
  <c r="D81" i="1" s="1"/>
  <c r="C80" i="1"/>
  <c r="E80" i="1"/>
  <c r="A84" i="2" l="1"/>
  <c r="D83" i="2"/>
  <c r="B83" i="2"/>
  <c r="C83" i="2"/>
  <c r="A142" i="2"/>
  <c r="D141" i="2"/>
  <c r="C141" i="2"/>
  <c r="B141" i="2"/>
  <c r="A141" i="1"/>
  <c r="D141" i="1" s="1"/>
  <c r="C140" i="1"/>
  <c r="B140" i="1"/>
  <c r="A82" i="1"/>
  <c r="D82" i="1" s="1"/>
  <c r="C81" i="1"/>
  <c r="E81" i="1"/>
  <c r="A143" i="2" l="1"/>
  <c r="D142" i="2"/>
  <c r="C142" i="2"/>
  <c r="B142" i="2"/>
  <c r="A85" i="2"/>
  <c r="C84" i="2"/>
  <c r="B84" i="2"/>
  <c r="D84" i="2"/>
  <c r="A142" i="1"/>
  <c r="D142" i="1" s="1"/>
  <c r="B141" i="1"/>
  <c r="C141" i="1"/>
  <c r="A83" i="1"/>
  <c r="D83" i="1" s="1"/>
  <c r="E82" i="1"/>
  <c r="C82" i="1"/>
  <c r="B85" i="2" l="1"/>
  <c r="D85" i="2"/>
  <c r="C85" i="2"/>
  <c r="A86" i="2"/>
  <c r="A144" i="2"/>
  <c r="B143" i="2"/>
  <c r="D143" i="2"/>
  <c r="C143" i="2"/>
  <c r="A143" i="1"/>
  <c r="D143" i="1" s="1"/>
  <c r="B142" i="1"/>
  <c r="C142" i="1"/>
  <c r="A84" i="1"/>
  <c r="D84" i="1" s="1"/>
  <c r="C83" i="1"/>
  <c r="E83" i="1"/>
  <c r="C86" i="2" l="1"/>
  <c r="B86" i="2"/>
  <c r="A87" i="2"/>
  <c r="D86" i="2"/>
  <c r="A145" i="2"/>
  <c r="C144" i="2"/>
  <c r="B144" i="2"/>
  <c r="D144" i="2"/>
  <c r="A144" i="1"/>
  <c r="D144" i="1" s="1"/>
  <c r="B143" i="1"/>
  <c r="C143" i="1"/>
  <c r="A85" i="1"/>
  <c r="D85" i="1" s="1"/>
  <c r="C84" i="1"/>
  <c r="E84" i="1"/>
  <c r="A88" i="2" l="1"/>
  <c r="D87" i="2"/>
  <c r="C87" i="2"/>
  <c r="B87" i="2"/>
  <c r="A146" i="2"/>
  <c r="D145" i="2"/>
  <c r="C145" i="2"/>
  <c r="B145" i="2"/>
  <c r="A145" i="1"/>
  <c r="D145" i="1" s="1"/>
  <c r="B144" i="1"/>
  <c r="C144" i="1"/>
  <c r="A86" i="1"/>
  <c r="D86" i="1" s="1"/>
  <c r="E85" i="1"/>
  <c r="C85" i="1"/>
  <c r="A147" i="2" l="1"/>
  <c r="D146" i="2"/>
  <c r="C146" i="2"/>
  <c r="B146" i="2"/>
  <c r="A89" i="2"/>
  <c r="C88" i="2"/>
  <c r="D88" i="2"/>
  <c r="B88" i="2"/>
  <c r="A146" i="1"/>
  <c r="D146" i="1" s="1"/>
  <c r="C145" i="1"/>
  <c r="B145" i="1"/>
  <c r="E86" i="1"/>
  <c r="C86" i="1"/>
  <c r="B89" i="2" l="1"/>
  <c r="D89" i="2"/>
  <c r="C89" i="2"/>
  <c r="A148" i="2"/>
  <c r="B147" i="2"/>
  <c r="D147" i="2"/>
  <c r="C147" i="2"/>
  <c r="A147" i="1"/>
  <c r="D147" i="1" s="1"/>
  <c r="C146" i="1"/>
  <c r="B146" i="1"/>
  <c r="A149" i="2" l="1"/>
  <c r="C148" i="2"/>
  <c r="B148" i="2"/>
  <c r="D148" i="2"/>
  <c r="A148" i="1"/>
  <c r="D148" i="1" s="1"/>
  <c r="C147" i="1"/>
  <c r="B147" i="1"/>
  <c r="A150" i="2" l="1"/>
  <c r="D149" i="2"/>
  <c r="C149" i="2"/>
  <c r="B149" i="2"/>
  <c r="A149" i="1"/>
  <c r="D149" i="1" s="1"/>
  <c r="C148" i="1"/>
  <c r="B148" i="1"/>
  <c r="A151" i="2" l="1"/>
  <c r="D150" i="2"/>
  <c r="C150" i="2"/>
  <c r="B150" i="2"/>
  <c r="A150" i="1"/>
  <c r="D150" i="1" s="1"/>
  <c r="B149" i="1"/>
  <c r="C149" i="1"/>
  <c r="A152" i="2" l="1"/>
  <c r="B151" i="2"/>
  <c r="D151" i="2"/>
  <c r="C151" i="2"/>
  <c r="A151" i="1"/>
  <c r="D151" i="1" s="1"/>
  <c r="B150" i="1"/>
  <c r="C150" i="1"/>
  <c r="A153" i="2" l="1"/>
  <c r="C152" i="2"/>
  <c r="B152" i="2"/>
  <c r="D152" i="2"/>
  <c r="A152" i="1"/>
  <c r="D152" i="1" s="1"/>
  <c r="B151" i="1"/>
  <c r="C151" i="1"/>
  <c r="A154" i="2" l="1"/>
  <c r="D153" i="2"/>
  <c r="C153" i="2"/>
  <c r="B153" i="2"/>
  <c r="A153" i="1"/>
  <c r="D153" i="1" s="1"/>
  <c r="B152" i="1"/>
  <c r="C152" i="1"/>
  <c r="A155" i="2" l="1"/>
  <c r="D154" i="2"/>
  <c r="C154" i="2"/>
  <c r="B154" i="2"/>
  <c r="A154" i="1"/>
  <c r="D154" i="1" s="1"/>
  <c r="C153" i="1"/>
  <c r="B153" i="1"/>
  <c r="A156" i="2" l="1"/>
  <c r="B155" i="2"/>
  <c r="D155" i="2"/>
  <c r="C155" i="2"/>
  <c r="A155" i="1"/>
  <c r="D155" i="1" s="1"/>
  <c r="C154" i="1"/>
  <c r="B154" i="1"/>
  <c r="A157" i="2" l="1"/>
  <c r="C156" i="2"/>
  <c r="B156" i="2"/>
  <c r="D156" i="2"/>
  <c r="A156" i="1"/>
  <c r="D156" i="1" s="1"/>
  <c r="C155" i="1"/>
  <c r="B155" i="1"/>
  <c r="A158" i="2" l="1"/>
  <c r="D157" i="2"/>
  <c r="C157" i="2"/>
  <c r="B157" i="2"/>
  <c r="A157" i="1"/>
  <c r="D157" i="1" s="1"/>
  <c r="C156" i="1"/>
  <c r="B156" i="1"/>
  <c r="A159" i="2" l="1"/>
  <c r="D158" i="2"/>
  <c r="C158" i="2"/>
  <c r="B158" i="2"/>
  <c r="A158" i="1"/>
  <c r="D158" i="1" s="1"/>
  <c r="B157" i="1"/>
  <c r="C157" i="1"/>
  <c r="B159" i="2" l="1"/>
  <c r="D159" i="2"/>
  <c r="C159" i="2"/>
  <c r="A160" i="2"/>
  <c r="A159" i="1"/>
  <c r="D159" i="1" s="1"/>
  <c r="B158" i="1"/>
  <c r="C158" i="1"/>
  <c r="C160" i="2" l="1"/>
  <c r="B160" i="2"/>
  <c r="A161" i="2"/>
  <c r="D160" i="2"/>
  <c r="A160" i="1"/>
  <c r="D160" i="1" s="1"/>
  <c r="B159" i="1"/>
  <c r="C159" i="1"/>
  <c r="A162" i="2" l="1"/>
  <c r="D161" i="2"/>
  <c r="C161" i="2"/>
  <c r="B161" i="2"/>
  <c r="A161" i="1"/>
  <c r="D161" i="1" s="1"/>
  <c r="C160" i="1"/>
  <c r="B160" i="1"/>
  <c r="A163" i="2" l="1"/>
  <c r="D162" i="2"/>
  <c r="C162" i="2"/>
  <c r="B162" i="2"/>
  <c r="A162" i="1"/>
  <c r="D162" i="1" s="1"/>
  <c r="C161" i="1"/>
  <c r="B161" i="1"/>
  <c r="A164" i="2" l="1"/>
  <c r="B163" i="2"/>
  <c r="D163" i="2"/>
  <c r="C163" i="2"/>
  <c r="A163" i="1"/>
  <c r="D163" i="1" s="1"/>
  <c r="C162" i="1"/>
  <c r="B162" i="1"/>
  <c r="A165" i="2" l="1"/>
  <c r="C164" i="2"/>
  <c r="B164" i="2"/>
  <c r="D164" i="2"/>
  <c r="A164" i="1"/>
  <c r="D164" i="1" s="1"/>
  <c r="C163" i="1"/>
  <c r="B163" i="1"/>
  <c r="A166" i="2" l="1"/>
  <c r="D165" i="2"/>
  <c r="C165" i="2"/>
  <c r="B165" i="2"/>
  <c r="A165" i="1"/>
  <c r="D165" i="1" s="1"/>
  <c r="C164" i="1"/>
  <c r="B164" i="1"/>
  <c r="A167" i="2" l="1"/>
  <c r="D166" i="2"/>
  <c r="C166" i="2"/>
  <c r="B166" i="2"/>
  <c r="A166" i="1"/>
  <c r="D166" i="1" s="1"/>
  <c r="C165" i="1"/>
  <c r="B165" i="1"/>
  <c r="A168" i="2" l="1"/>
  <c r="B167" i="2"/>
  <c r="D167" i="2"/>
  <c r="C167" i="2"/>
  <c r="A167" i="1"/>
  <c r="D167" i="1" s="1"/>
  <c r="B166" i="1"/>
  <c r="C166" i="1"/>
  <c r="A169" i="2" l="1"/>
  <c r="C168" i="2"/>
  <c r="B168" i="2"/>
  <c r="D168" i="2"/>
  <c r="A168" i="1"/>
  <c r="D168" i="1" s="1"/>
  <c r="B167" i="1"/>
  <c r="C167" i="1"/>
  <c r="A170" i="2" l="1"/>
  <c r="D169" i="2"/>
  <c r="C169" i="2"/>
  <c r="B169" i="2"/>
  <c r="A169" i="1"/>
  <c r="D169" i="1" s="1"/>
  <c r="B168" i="1"/>
  <c r="C168" i="1"/>
  <c r="A171" i="2" l="1"/>
  <c r="D170" i="2"/>
  <c r="C170" i="2"/>
  <c r="B170" i="2"/>
  <c r="A170" i="1"/>
  <c r="D170" i="1" s="1"/>
  <c r="C169" i="1"/>
  <c r="B169" i="1"/>
  <c r="A172" i="2" l="1"/>
  <c r="B171" i="2"/>
  <c r="D171" i="2"/>
  <c r="C171" i="2"/>
  <c r="A171" i="1"/>
  <c r="D171" i="1" s="1"/>
  <c r="C170" i="1"/>
  <c r="B170" i="1"/>
  <c r="A173" i="2" l="1"/>
  <c r="C172" i="2"/>
  <c r="B172" i="2"/>
  <c r="D172" i="2"/>
  <c r="A172" i="1"/>
  <c r="D172" i="1" s="1"/>
  <c r="C171" i="1"/>
  <c r="B171" i="1"/>
  <c r="A174" i="2" l="1"/>
  <c r="D173" i="2"/>
  <c r="C173" i="2"/>
  <c r="B173" i="2"/>
  <c r="A173" i="1"/>
  <c r="D173" i="1" s="1"/>
  <c r="C172" i="1"/>
  <c r="B172" i="1"/>
  <c r="A175" i="2" l="1"/>
  <c r="D174" i="2"/>
  <c r="C174" i="2"/>
  <c r="B174" i="2"/>
  <c r="A174" i="1"/>
  <c r="D174" i="1" s="1"/>
  <c r="B173" i="1"/>
  <c r="C173" i="1"/>
  <c r="A176" i="2" l="1"/>
  <c r="B175" i="2"/>
  <c r="D175" i="2"/>
  <c r="C175" i="2"/>
  <c r="A175" i="1"/>
  <c r="D175" i="1" s="1"/>
  <c r="B174" i="1"/>
  <c r="C174" i="1"/>
  <c r="A177" i="2" l="1"/>
  <c r="C176" i="2"/>
  <c r="B176" i="2"/>
  <c r="D176" i="2"/>
  <c r="A176" i="1"/>
  <c r="D176" i="1" s="1"/>
  <c r="B175" i="1"/>
  <c r="C175" i="1"/>
  <c r="A178" i="2" l="1"/>
  <c r="D177" i="2"/>
  <c r="C177" i="2"/>
  <c r="B177" i="2"/>
  <c r="A177" i="1"/>
  <c r="D177" i="1" s="1"/>
  <c r="B176" i="1"/>
  <c r="C176" i="1"/>
  <c r="A179" i="2" l="1"/>
  <c r="D178" i="2"/>
  <c r="C178" i="2"/>
  <c r="B178" i="2"/>
  <c r="A178" i="1"/>
  <c r="D178" i="1" s="1"/>
  <c r="C177" i="1"/>
  <c r="B177" i="1"/>
  <c r="A180" i="2" l="1"/>
  <c r="B179" i="2"/>
  <c r="D179" i="2"/>
  <c r="C179" i="2"/>
  <c r="A179" i="1"/>
  <c r="D179" i="1" s="1"/>
  <c r="C178" i="1"/>
  <c r="B178" i="1"/>
  <c r="A181" i="2" l="1"/>
  <c r="C180" i="2"/>
  <c r="B180" i="2"/>
  <c r="D180" i="2"/>
  <c r="A180" i="1"/>
  <c r="D180" i="1" s="1"/>
  <c r="C179" i="1"/>
  <c r="B179" i="1"/>
  <c r="A182" i="2" l="1"/>
  <c r="D181" i="2"/>
  <c r="C181" i="2"/>
  <c r="B181" i="2"/>
  <c r="A181" i="1"/>
  <c r="D181" i="1" s="1"/>
  <c r="C180" i="1"/>
  <c r="B180" i="1"/>
  <c r="A183" i="2" l="1"/>
  <c r="D182" i="2"/>
  <c r="C182" i="2"/>
  <c r="B182" i="2"/>
  <c r="A182" i="1"/>
  <c r="D182" i="1" s="1"/>
  <c r="B181" i="1"/>
  <c r="C181" i="1"/>
  <c r="B183" i="2" l="1"/>
  <c r="D183" i="2"/>
  <c r="C183" i="2"/>
  <c r="A184" i="2"/>
  <c r="A183" i="1"/>
  <c r="D183" i="1" s="1"/>
  <c r="B182" i="1"/>
  <c r="C182" i="1"/>
  <c r="C184" i="2" l="1"/>
  <c r="B184" i="2"/>
  <c r="A185" i="2"/>
  <c r="D184" i="2"/>
  <c r="B183" i="1"/>
  <c r="A184" i="1"/>
  <c r="D184" i="1" s="1"/>
  <c r="C183" i="1"/>
  <c r="A186" i="2" l="1"/>
  <c r="D185" i="2"/>
  <c r="C185" i="2"/>
  <c r="B185" i="2"/>
  <c r="A185" i="1"/>
  <c r="D185" i="1" s="1"/>
  <c r="C184" i="1"/>
  <c r="B184" i="1"/>
  <c r="A187" i="2" l="1"/>
  <c r="D186" i="2"/>
  <c r="C186" i="2"/>
  <c r="B186" i="2"/>
  <c r="A186" i="1"/>
  <c r="D186" i="1" s="1"/>
  <c r="C185" i="1"/>
  <c r="B185" i="1"/>
  <c r="A188" i="2" l="1"/>
  <c r="D187" i="2"/>
  <c r="B187" i="2"/>
  <c r="C187" i="2"/>
  <c r="A187" i="1"/>
  <c r="D187" i="1" s="1"/>
  <c r="C186" i="1"/>
  <c r="B186" i="1"/>
  <c r="A189" i="2" l="1"/>
  <c r="C188" i="2"/>
  <c r="B188" i="2"/>
  <c r="D188" i="2"/>
  <c r="A188" i="1"/>
  <c r="D188" i="1" s="1"/>
  <c r="C187" i="1"/>
  <c r="B187" i="1"/>
  <c r="A190" i="2" l="1"/>
  <c r="D189" i="2"/>
  <c r="C189" i="2"/>
  <c r="B189" i="2"/>
  <c r="A189" i="1"/>
  <c r="D189" i="1" s="1"/>
  <c r="C188" i="1"/>
  <c r="B188" i="1"/>
  <c r="A191" i="2" l="1"/>
  <c r="D190" i="2"/>
  <c r="C190" i="2"/>
  <c r="B190" i="2"/>
  <c r="A190" i="1"/>
  <c r="D190" i="1" s="1"/>
  <c r="C189" i="1"/>
  <c r="B189" i="1"/>
  <c r="A192" i="2" l="1"/>
  <c r="D191" i="2"/>
  <c r="B191" i="2"/>
  <c r="C191" i="2"/>
  <c r="A191" i="1"/>
  <c r="D191" i="1" s="1"/>
  <c r="B190" i="1"/>
  <c r="C190" i="1"/>
  <c r="A193" i="2" l="1"/>
  <c r="C192" i="2"/>
  <c r="B192" i="2"/>
  <c r="D192" i="2"/>
  <c r="A192" i="1"/>
  <c r="D192" i="1" s="1"/>
  <c r="B191" i="1"/>
  <c r="C191" i="1"/>
  <c r="A194" i="2" l="1"/>
  <c r="D193" i="2"/>
  <c r="C193" i="2"/>
  <c r="B193" i="2"/>
  <c r="A193" i="1"/>
  <c r="D193" i="1" s="1"/>
  <c r="B192" i="1"/>
  <c r="C192" i="1"/>
  <c r="A195" i="2" l="1"/>
  <c r="D194" i="2"/>
  <c r="B194" i="2"/>
  <c r="C194" i="2"/>
  <c r="A194" i="1"/>
  <c r="D194" i="1" s="1"/>
  <c r="C193" i="1"/>
  <c r="B193" i="1"/>
  <c r="D195" i="2" l="1"/>
  <c r="C195" i="2"/>
  <c r="B195" i="2"/>
  <c r="A195" i="1"/>
  <c r="D195" i="1" s="1"/>
  <c r="C194" i="1"/>
  <c r="B194" i="1"/>
  <c r="C195" i="1" l="1"/>
  <c r="B195" i="1"/>
</calcChain>
</file>

<file path=xl/sharedStrings.xml><?xml version="1.0" encoding="utf-8"?>
<sst xmlns="http://schemas.openxmlformats.org/spreadsheetml/2006/main" count="41" uniqueCount="23">
  <si>
    <t>PRACTICAL question 13</t>
  </si>
  <si>
    <t>1.BINOMIAL DISTRIBUTION</t>
  </si>
  <si>
    <t xml:space="preserve">CASE 1: WHEN R=0 TO 20  P=1/2  Q=1/2  </t>
  </si>
  <si>
    <t>X=R</t>
  </si>
  <si>
    <t>P(X=R)</t>
  </si>
  <si>
    <t>AND WHEN P=3/4 AND Q=1/4</t>
  </si>
  <si>
    <t>WHEN N:50</t>
  </si>
  <si>
    <t>P=Q=1/2</t>
  </si>
  <si>
    <t>P=3/4</t>
  </si>
  <si>
    <t>P=1/4</t>
  </si>
  <si>
    <t>N:100</t>
  </si>
  <si>
    <t>P(0.5)</t>
  </si>
  <si>
    <t>P(0.75)</t>
  </si>
  <si>
    <t>P(0.25)</t>
  </si>
  <si>
    <t>POISSION DISTRIBUTION</t>
  </si>
  <si>
    <t>N:20 P=Q=1/2</t>
  </si>
  <si>
    <t>MEAN: N*P</t>
  </si>
  <si>
    <t xml:space="preserve">P=0.75 </t>
  </si>
  <si>
    <t>N:51</t>
  </si>
  <si>
    <t>N:101</t>
  </si>
  <si>
    <t>P(X=0.5)</t>
  </si>
  <si>
    <t>P(X=.75)</t>
  </si>
  <si>
    <t>P(X=0.25)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</si>
</sst>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P(0.75)</c:v>
          </c:tx>
          <c:invertIfNegative val="0"/>
          <c:cat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Sheet1!$C$7:$C$27</c:f>
              <c:numCache>
                <c:formatCode>General</c:formatCode>
                <c:ptCount val="21"/>
                <c:pt idx="0">
                  <c:v>2.2737367544323203E-13</c:v>
                </c:pt>
                <c:pt idx="1">
                  <c:v>1.4324541552923597E-11</c:v>
                </c:pt>
                <c:pt idx="2">
                  <c:v>4.2973624658770978E-10</c:v>
                </c:pt>
                <c:pt idx="3">
                  <c:v>8.1649886851664914E-9</c:v>
                </c:pt>
                <c:pt idx="4">
                  <c:v>1.1022734724974728E-7</c:v>
                </c:pt>
                <c:pt idx="5">
                  <c:v>1.124318941947426E-6</c:v>
                </c:pt>
                <c:pt idx="6">
                  <c:v>8.9945515355793776E-6</c:v>
                </c:pt>
                <c:pt idx="7">
                  <c:v>5.7822117014438913E-5</c:v>
                </c:pt>
                <c:pt idx="8">
                  <c:v>3.0356611432580394E-4</c:v>
                </c:pt>
                <c:pt idx="9">
                  <c:v>1.3154531620784852E-3</c:v>
                </c:pt>
                <c:pt idx="10">
                  <c:v>4.7356313834825371E-3</c:v>
                </c:pt>
                <c:pt idx="11">
                  <c:v>1.4206894150447629E-2</c:v>
                </c:pt>
                <c:pt idx="12">
                  <c:v>3.5517235376119095E-2</c:v>
                </c:pt>
                <c:pt idx="13">
                  <c:v>7.3766565781170412E-2</c:v>
                </c:pt>
                <c:pt idx="14">
                  <c:v>0.12645696991057778</c:v>
                </c:pt>
                <c:pt idx="15">
                  <c:v>0.17703975787480888</c:v>
                </c:pt>
                <c:pt idx="16">
                  <c:v>0.19916972760915999</c:v>
                </c:pt>
                <c:pt idx="17">
                  <c:v>0.17573799494925879</c:v>
                </c:pt>
                <c:pt idx="18">
                  <c:v>0.11715866329950587</c:v>
                </c:pt>
                <c:pt idx="19">
                  <c:v>5.5496208931344909E-2</c:v>
                </c:pt>
                <c:pt idx="20">
                  <c:v>1.6648862679403461E-2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5536"/>
        <c:axId val="105360000"/>
      </c:barChart>
      <c:catAx>
        <c:axId val="311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60000"/>
        <c:crosses val="autoZero"/>
        <c:auto val="1"/>
        <c:lblAlgn val="ctr"/>
        <c:lblOffset val="100"/>
        <c:noMultiLvlLbl val="0"/>
      </c:catAx>
      <c:valAx>
        <c:axId val="1053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P(0.25)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Sheet2!$A$6:$A$26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Sheet2!$D$6:$D$26</c:f>
              <c:numCache>
                <c:formatCode>General</c:formatCode>
                <c:ptCount val="21"/>
                <c:pt idx="0">
                  <c:v>5.2475183991813846E-3</c:v>
                </c:pt>
                <c:pt idx="1">
                  <c:v>2.7549471595702268E-2</c:v>
                </c:pt>
                <c:pt idx="2">
                  <c:v>7.2317362938718474E-2</c:v>
                </c:pt>
                <c:pt idx="3">
                  <c:v>0.12655538514275735</c:v>
                </c:pt>
                <c:pt idx="4">
                  <c:v>0.16610394299986897</c:v>
                </c:pt>
                <c:pt idx="5">
                  <c:v>0.17440914014986242</c:v>
                </c:pt>
                <c:pt idx="6">
                  <c:v>0.15260799763112959</c:v>
                </c:pt>
                <c:pt idx="7">
                  <c:v>0.11445599822334721</c:v>
                </c:pt>
                <c:pt idx="8">
                  <c:v>7.5111748834071651E-2</c:v>
                </c:pt>
                <c:pt idx="9">
                  <c:v>4.381518681987516E-2</c:v>
                </c:pt>
                <c:pt idx="10">
                  <c:v>2.3002973080434447E-2</c:v>
                </c:pt>
                <c:pt idx="11">
                  <c:v>1.0978691697480059E-2</c:v>
                </c:pt>
                <c:pt idx="12">
                  <c:v>4.8031776176475352E-3</c:v>
                </c:pt>
                <c:pt idx="13">
                  <c:v>1.9397448071268859E-3</c:v>
                </c:pt>
                <c:pt idx="14">
                  <c:v>7.2740430267258314E-4</c:v>
                </c:pt>
                <c:pt idx="15">
                  <c:v>2.545915059354039E-4</c:v>
                </c:pt>
                <c:pt idx="16">
                  <c:v>8.3537837885054616E-5</c:v>
                </c:pt>
                <c:pt idx="17">
                  <c:v>2.5798449935090317E-5</c:v>
                </c:pt>
                <c:pt idx="18">
                  <c:v>7.5245478977346843E-6</c:v>
                </c:pt>
                <c:pt idx="19">
                  <c:v>2.0791513927951105E-6</c:v>
                </c:pt>
                <c:pt idx="20">
                  <c:v>5.4577724060871583E-7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52000"/>
        <c:axId val="85953536"/>
      </c:barChart>
      <c:catAx>
        <c:axId val="85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53536"/>
        <c:crosses val="autoZero"/>
        <c:auto val="1"/>
        <c:lblAlgn val="ctr"/>
        <c:lblOffset val="100"/>
        <c:noMultiLvlLbl val="0"/>
      </c:catAx>
      <c:valAx>
        <c:axId val="859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Sheet2!$A$6:$A$26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Sheet2!$B$6:$B$26</c:f>
              <c:numCache>
                <c:formatCode>General</c:formatCode>
                <c:ptCount val="21"/>
                <c:pt idx="0">
                  <c:v>2.7536449349747158E-5</c:v>
                </c:pt>
                <c:pt idx="1">
                  <c:v>2.891327181723451E-4</c:v>
                </c:pt>
                <c:pt idx="2">
                  <c:v>1.5179467704048138E-3</c:v>
                </c:pt>
                <c:pt idx="3">
                  <c:v>5.3128136964168448E-3</c:v>
                </c:pt>
                <c:pt idx="4">
                  <c:v>1.3946135953094218E-2</c:v>
                </c:pt>
                <c:pt idx="5">
                  <c:v>2.9286885501497856E-2</c:v>
                </c:pt>
                <c:pt idx="6">
                  <c:v>5.1252049627621268E-2</c:v>
                </c:pt>
                <c:pt idx="7">
                  <c:v>7.6878074441431798E-2</c:v>
                </c:pt>
                <c:pt idx="8">
                  <c:v>0.10090247270437928</c:v>
                </c:pt>
                <c:pt idx="9">
                  <c:v>0.1177195514884425</c:v>
                </c:pt>
                <c:pt idx="10">
                  <c:v>0.12360552906286464</c:v>
                </c:pt>
                <c:pt idx="11">
                  <c:v>0.11798709592364351</c:v>
                </c:pt>
                <c:pt idx="12">
                  <c:v>0.10323870893318808</c:v>
                </c:pt>
                <c:pt idx="13">
                  <c:v>8.3385111061421144E-2</c:v>
                </c:pt>
                <c:pt idx="14">
                  <c:v>6.2538833296065854E-2</c:v>
                </c:pt>
                <c:pt idx="15">
                  <c:v>4.3777183307246122E-2</c:v>
                </c:pt>
                <c:pt idx="16">
                  <c:v>2.8728776545380287E-2</c:v>
                </c:pt>
                <c:pt idx="17">
                  <c:v>1.77442443368525E-2</c:v>
                </c:pt>
                <c:pt idx="18">
                  <c:v>1.0350809196497324E-2</c:v>
                </c:pt>
                <c:pt idx="19">
                  <c:v>5.7201840296432485E-3</c:v>
                </c:pt>
                <c:pt idx="20">
                  <c:v>3.0030966155627061E-3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78112"/>
        <c:axId val="86037248"/>
      </c:barChart>
      <c:catAx>
        <c:axId val="859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37248"/>
        <c:crosses val="autoZero"/>
        <c:auto val="1"/>
        <c:lblAlgn val="ctr"/>
        <c:lblOffset val="100"/>
        <c:noMultiLvlLbl val="0"/>
      </c:catAx>
      <c:valAx>
        <c:axId val="860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7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P(0.75)</c:v>
          </c:tx>
          <c:invertIfNegative val="0"/>
          <c:cat>
            <c:numRef>
              <c:f>Sheet2!$A$6:$A$26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Sheet2!$C$6:$C$26</c:f>
              <c:numCache>
                <c:formatCode>General</c:formatCode>
                <c:ptCount val="21"/>
                <c:pt idx="0">
                  <c:v>1.4449802461092448E-7</c:v>
                </c:pt>
                <c:pt idx="1">
                  <c:v>2.2758438876220609E-6</c:v>
                </c:pt>
                <c:pt idx="2">
                  <c:v>1.7922270615023756E-5</c:v>
                </c:pt>
                <c:pt idx="3">
                  <c:v>9.4091920728874535E-5</c:v>
                </c:pt>
                <c:pt idx="4">
                  <c:v>3.7048693786994349E-4</c:v>
                </c:pt>
                <c:pt idx="5">
                  <c:v>1.1670338542903217E-3</c:v>
                </c:pt>
                <c:pt idx="6">
                  <c:v>3.0634638675120971E-3</c:v>
                </c:pt>
                <c:pt idx="7">
                  <c:v>6.8927937019022155E-3</c:v>
                </c:pt>
                <c:pt idx="8">
                  <c:v>1.3570187600619992E-2</c:v>
                </c:pt>
                <c:pt idx="9">
                  <c:v>2.3747828301084996E-2</c:v>
                </c:pt>
                <c:pt idx="10">
                  <c:v>3.7402829574208853E-2</c:v>
                </c:pt>
                <c:pt idx="11">
                  <c:v>5.3554051435799027E-2</c:v>
                </c:pt>
                <c:pt idx="12">
                  <c:v>7.0289692509486204E-2</c:v>
                </c:pt>
                <c:pt idx="13">
                  <c:v>8.5158665924954483E-2</c:v>
                </c:pt>
                <c:pt idx="14">
                  <c:v>9.5803499165573777E-2</c:v>
                </c:pt>
                <c:pt idx="15">
                  <c:v>0.10059367412385246</c:v>
                </c:pt>
                <c:pt idx="16">
                  <c:v>9.902189796566728E-2</c:v>
                </c:pt>
                <c:pt idx="17">
                  <c:v>9.1740876056427029E-2</c:v>
                </c:pt>
                <c:pt idx="18">
                  <c:v>8.0273266549373612E-2</c:v>
                </c:pt>
                <c:pt idx="19">
                  <c:v>6.6542313060665007E-2</c:v>
                </c:pt>
                <c:pt idx="20">
                  <c:v>5.2402071535273653E-2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65920"/>
        <c:axId val="86067456"/>
      </c:barChart>
      <c:catAx>
        <c:axId val="860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67456"/>
        <c:crosses val="autoZero"/>
        <c:auto val="1"/>
        <c:lblAlgn val="ctr"/>
        <c:lblOffset val="100"/>
        <c:noMultiLvlLbl val="0"/>
      </c:catAx>
      <c:valAx>
        <c:axId val="86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Sheet2!$A$39:$A$89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Sheet2!$B$39:$B$89</c:f>
              <c:numCache>
                <c:formatCode>General</c:formatCode>
                <c:ptCount val="51"/>
                <c:pt idx="0">
                  <c:v>8.4234637544686472E-12</c:v>
                </c:pt>
                <c:pt idx="1">
                  <c:v>2.1479832573895048E-10</c:v>
                </c:pt>
                <c:pt idx="2">
                  <c:v>2.7386786531716221E-9</c:v>
                </c:pt>
                <c:pt idx="3">
                  <c:v>2.3278768551958758E-8</c:v>
                </c:pt>
                <c:pt idx="4">
                  <c:v>1.4840214951873729E-7</c:v>
                </c:pt>
                <c:pt idx="5">
                  <c:v>7.568509625455592E-7</c:v>
                </c:pt>
                <c:pt idx="6">
                  <c:v>3.216616590818624E-6</c:v>
                </c:pt>
                <c:pt idx="7">
                  <c:v>1.1717674723696412E-5</c:v>
                </c:pt>
                <c:pt idx="8">
                  <c:v>3.7350088181782378E-5</c:v>
                </c:pt>
                <c:pt idx="9">
                  <c:v>1.058252498483832E-4</c:v>
                </c:pt>
                <c:pt idx="10">
                  <c:v>2.6985438711337725E-4</c:v>
                </c:pt>
                <c:pt idx="11">
                  <c:v>6.2557153376283006E-4</c:v>
                </c:pt>
                <c:pt idx="12">
                  <c:v>1.3293395092460157E-3</c:v>
                </c:pt>
                <c:pt idx="13">
                  <c:v>2.6075505758287204E-3</c:v>
                </c:pt>
                <c:pt idx="14">
                  <c:v>4.7494671202594476E-3</c:v>
                </c:pt>
                <c:pt idx="15">
                  <c:v>8.0740941044410656E-3</c:v>
                </c:pt>
                <c:pt idx="16">
                  <c:v>1.2868087478952954E-2</c:v>
                </c:pt>
                <c:pt idx="17">
                  <c:v>1.9302131218429414E-2</c:v>
                </c:pt>
                <c:pt idx="18">
                  <c:v>2.7344685892775018E-2</c:v>
                </c:pt>
                <c:pt idx="19">
                  <c:v>3.6699446856092797E-2</c:v>
                </c:pt>
                <c:pt idx="20">
                  <c:v>4.6791794741518331E-2</c:v>
                </c:pt>
                <c:pt idx="21">
                  <c:v>5.6818607900415055E-2</c:v>
                </c:pt>
                <c:pt idx="22">
                  <c:v>6.5857931884572007E-2</c:v>
                </c:pt>
                <c:pt idx="23">
                  <c:v>7.3016402741590714E-2</c:v>
                </c:pt>
                <c:pt idx="24">
                  <c:v>7.7579927912940147E-2</c:v>
                </c:pt>
                <c:pt idx="25">
                  <c:v>7.9131526471198949E-2</c:v>
                </c:pt>
                <c:pt idx="26">
                  <c:v>7.7609766346752818E-2</c:v>
                </c:pt>
                <c:pt idx="27">
                  <c:v>7.3298112660822118E-2</c:v>
                </c:pt>
                <c:pt idx="28">
                  <c:v>6.675363831610584E-2</c:v>
                </c:pt>
                <c:pt idx="29">
                  <c:v>5.8697164726231016E-2</c:v>
                </c:pt>
                <c:pt idx="30">
                  <c:v>4.9892590017296387E-2</c:v>
                </c:pt>
                <c:pt idx="31">
                  <c:v>4.1040678885195393E-2</c:v>
                </c:pt>
                <c:pt idx="32">
                  <c:v>3.2704290986640086E-2</c:v>
                </c:pt>
                <c:pt idx="33">
                  <c:v>2.5271497580585521E-2</c:v>
                </c:pt>
                <c:pt idx="34">
                  <c:v>1.8953623185439143E-2</c:v>
                </c:pt>
                <c:pt idx="35">
                  <c:v>1.3809068320819922E-2</c:v>
                </c:pt>
                <c:pt idx="36">
                  <c:v>9.7814233939141088E-3</c:v>
                </c:pt>
                <c:pt idx="37">
                  <c:v>6.7412512579678469E-3</c:v>
                </c:pt>
                <c:pt idx="38">
                  <c:v>4.5237343967942023E-3</c:v>
                </c:pt>
                <c:pt idx="39">
                  <c:v>2.9578263363654518E-3</c:v>
                </c:pt>
                <c:pt idx="40">
                  <c:v>1.8856142894329716E-3</c:v>
                </c:pt>
                <c:pt idx="41">
                  <c:v>1.1727601068424543E-3</c:v>
                </c:pt>
                <c:pt idx="42">
                  <c:v>7.120329220114942E-4</c:v>
                </c:pt>
                <c:pt idx="43">
                  <c:v>4.2225208165797787E-4</c:v>
                </c:pt>
                <c:pt idx="44">
                  <c:v>2.4471427459723643E-4</c:v>
                </c:pt>
                <c:pt idx="45">
                  <c:v>1.3867142227176759E-4</c:v>
                </c:pt>
                <c:pt idx="46">
                  <c:v>7.6872201476740814E-5</c:v>
                </c:pt>
                <c:pt idx="47">
                  <c:v>4.170725824801895E-5</c:v>
                </c:pt>
                <c:pt idx="48">
                  <c:v>2.2156980944260014E-5</c:v>
                </c:pt>
                <c:pt idx="49">
                  <c:v>1.1530673756706794E-5</c:v>
                </c:pt>
                <c:pt idx="50">
                  <c:v>5.8806436159204644E-6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87168"/>
        <c:axId val="86088704"/>
      </c:barChart>
      <c:catAx>
        <c:axId val="860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88704"/>
        <c:crosses val="autoZero"/>
        <c:auto val="1"/>
        <c:lblAlgn val="ctr"/>
        <c:lblOffset val="100"/>
        <c:noMultiLvlLbl val="0"/>
      </c:catAx>
      <c:valAx>
        <c:axId val="860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P(0.75)</c:v>
          </c:tx>
          <c:invertIfNegative val="0"/>
          <c:cat>
            <c:numRef>
              <c:f>Sheet2!$A$39:$A$89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Sheet2!$C$39:$C$89</c:f>
              <c:numCache>
                <c:formatCode>General</c:formatCode>
                <c:ptCount val="51"/>
                <c:pt idx="0">
                  <c:v>2.444759076612131E-17</c:v>
                </c:pt>
                <c:pt idx="1">
                  <c:v>9.3512034680414031E-16</c:v>
                </c:pt>
                <c:pt idx="2">
                  <c:v>1.7884176632629175E-14</c:v>
                </c:pt>
                <c:pt idx="3">
                  <c:v>2.2802325206602235E-13</c:v>
                </c:pt>
                <c:pt idx="4">
                  <c:v>2.1804723478813328E-12</c:v>
                </c:pt>
                <c:pt idx="5">
                  <c:v>1.6680613461292222E-11</c:v>
                </c:pt>
                <c:pt idx="6">
                  <c:v>1.0633891081573756E-10</c:v>
                </c:pt>
                <c:pt idx="7">
                  <c:v>5.8106619124314206E-10</c:v>
                </c:pt>
                <c:pt idx="8">
                  <c:v>2.778222726881266E-9</c:v>
                </c:pt>
                <c:pt idx="9">
                  <c:v>1.180744658924535E-8</c:v>
                </c:pt>
                <c:pt idx="10">
                  <c:v>4.516348320386345E-8</c:v>
                </c:pt>
                <c:pt idx="11">
                  <c:v>1.5704574841343453E-7</c:v>
                </c:pt>
                <c:pt idx="12">
                  <c:v>5.0058332306782244E-7</c:v>
                </c:pt>
                <c:pt idx="13">
                  <c:v>1.472870162103397E-6</c:v>
                </c:pt>
                <c:pt idx="14">
                  <c:v>4.0240916928896439E-6</c:v>
                </c:pt>
                <c:pt idx="15">
                  <c:v>1.0261433816868605E-5</c:v>
                </c:pt>
                <c:pt idx="16">
                  <c:v>2.453124021845149E-5</c:v>
                </c:pt>
                <c:pt idx="17">
                  <c:v>5.5195290491515895E-5</c:v>
                </c:pt>
                <c:pt idx="18">
                  <c:v>1.1728999229447124E-4</c:v>
                </c:pt>
                <c:pt idx="19">
                  <c:v>2.3612327396123776E-4</c:v>
                </c:pt>
                <c:pt idx="20">
                  <c:v>4.515857614508664E-4</c:v>
                </c:pt>
                <c:pt idx="21">
                  <c:v>8.2253120835693689E-4</c:v>
                </c:pt>
                <c:pt idx="22">
                  <c:v>1.4300826690751324E-3</c:v>
                </c:pt>
                <c:pt idx="23">
                  <c:v>2.3782896561792906E-3</c:v>
                </c:pt>
                <c:pt idx="24">
                  <c:v>3.7903991395357491E-3</c:v>
                </c:pt>
                <c:pt idx="25">
                  <c:v>5.7993106834896965E-3</c:v>
                </c:pt>
                <c:pt idx="26">
                  <c:v>8.5316782170569514E-3</c:v>
                </c:pt>
                <c:pt idx="27">
                  <c:v>1.2086544140830685E-2</c:v>
                </c:pt>
                <c:pt idx="28">
                  <c:v>1.6511082620956186E-2</c:v>
                </c:pt>
                <c:pt idx="29">
                  <c:v>2.1777548629364648E-2</c:v>
                </c:pt>
                <c:pt idx="30">
                  <c:v>2.7766374502439926E-2</c:v>
                </c:pt>
                <c:pt idx="31">
                  <c:v>3.4260123378010571E-2</c:v>
                </c:pt>
                <c:pt idx="32">
                  <c:v>4.0951553725278228E-2</c:v>
                </c:pt>
                <c:pt idx="33">
                  <c:v>4.7466573636117969E-2</c:v>
                </c:pt>
                <c:pt idx="34">
                  <c:v>5.3399895340632685E-2</c:v>
                </c:pt>
                <c:pt idx="35">
                  <c:v>5.8358457050834298E-2</c:v>
                </c:pt>
                <c:pt idx="36">
                  <c:v>6.2005860616511463E-2</c:v>
                </c:pt>
                <c:pt idx="37">
                  <c:v>6.4100653204907099E-2</c:v>
                </c:pt>
                <c:pt idx="38">
                  <c:v>6.4522368028623586E-2</c:v>
                </c:pt>
                <c:pt idx="39">
                  <c:v>6.3281553258842355E-2</c:v>
                </c:pt>
                <c:pt idx="40">
                  <c:v>6.0512985303768009E-2</c:v>
                </c:pt>
                <c:pt idx="41">
                  <c:v>5.6454187509003086E-2</c:v>
                </c:pt>
                <c:pt idx="42">
                  <c:v>5.1413635052842084E-2</c:v>
                </c:pt>
                <c:pt idx="43">
                  <c:v>4.5734221878400226E-2</c:v>
                </c:pt>
                <c:pt idx="44">
                  <c:v>3.9757590610200219E-2</c:v>
                </c:pt>
                <c:pt idx="45">
                  <c:v>3.3793952018670172E-2</c:v>
                </c:pt>
                <c:pt idx="46">
                  <c:v>2.8100405754655076E-2</c:v>
                </c:pt>
                <c:pt idx="47">
                  <c:v>2.2868947236501232E-2</c:v>
                </c:pt>
                <c:pt idx="48">
                  <c:v>1.8223692329086914E-2</c:v>
                </c:pt>
                <c:pt idx="49">
                  <c:v>1.4225637379338251E-2</c:v>
                </c:pt>
                <c:pt idx="50">
                  <c:v>1.088261259519375E-2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05088"/>
        <c:axId val="95568640"/>
      </c:barChart>
      <c:catAx>
        <c:axId val="8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68640"/>
        <c:crosses val="autoZero"/>
        <c:auto val="1"/>
        <c:lblAlgn val="ctr"/>
        <c:lblOffset val="100"/>
        <c:noMultiLvlLbl val="0"/>
      </c:catAx>
      <c:valAx>
        <c:axId val="955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P(0.25)</c:v>
          </c:tx>
          <c:invertIfNegative val="0"/>
          <c:cat>
            <c:numRef>
              <c:f>Sheet2!$A$39:$A$89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Sheet2!$D$39:$D$89</c:f>
              <c:numCache>
                <c:formatCode>General</c:formatCode>
                <c:ptCount val="51"/>
                <c:pt idx="0">
                  <c:v>2.9023204086504041E-6</c:v>
                </c:pt>
                <c:pt idx="1">
                  <c:v>3.700458521029266E-5</c:v>
                </c:pt>
                <c:pt idx="2">
                  <c:v>2.3590423071561585E-4</c:v>
                </c:pt>
                <c:pt idx="3">
                  <c:v>1.0025929805413661E-3</c:v>
                </c:pt>
                <c:pt idx="4">
                  <c:v>3.1957651254756053E-3</c:v>
                </c:pt>
                <c:pt idx="5">
                  <c:v>8.1492010699627908E-3</c:v>
                </c:pt>
                <c:pt idx="6">
                  <c:v>1.731705227367095E-2</c:v>
                </c:pt>
                <c:pt idx="7">
                  <c:v>3.1541773784186343E-2</c:v>
                </c:pt>
                <c:pt idx="8">
                  <c:v>5.0269701968547006E-2</c:v>
                </c:pt>
                <c:pt idx="9">
                  <c:v>7.1215411122108246E-2</c:v>
                </c:pt>
                <c:pt idx="10">
                  <c:v>9.0799649180688044E-2</c:v>
                </c:pt>
                <c:pt idx="11">
                  <c:v>0.10524504791397928</c:v>
                </c:pt>
                <c:pt idx="12">
                  <c:v>0.11182286340860301</c:v>
                </c:pt>
                <c:pt idx="13">
                  <c:v>0.10967242372766832</c:v>
                </c:pt>
                <c:pt idx="14">
                  <c:v>9.9880243037697922E-2</c:v>
                </c:pt>
                <c:pt idx="15">
                  <c:v>8.4898206582043279E-2</c:v>
                </c:pt>
                <c:pt idx="16">
                  <c:v>6.7653258370065722E-2</c:v>
                </c:pt>
                <c:pt idx="17">
                  <c:v>5.0739943777549298E-2</c:v>
                </c:pt>
                <c:pt idx="18">
                  <c:v>3.5940793509097388E-2</c:v>
                </c:pt>
                <c:pt idx="19">
                  <c:v>2.4118164065315344E-2</c:v>
                </c:pt>
                <c:pt idx="20">
                  <c:v>1.5375329591638547E-2</c:v>
                </c:pt>
                <c:pt idx="21">
                  <c:v>9.3350215377805568E-3</c:v>
                </c:pt>
                <c:pt idx="22">
                  <c:v>5.4100693003046275E-3</c:v>
                </c:pt>
                <c:pt idx="23">
                  <c:v>2.9990601556036571E-3</c:v>
                </c:pt>
                <c:pt idx="24">
                  <c:v>1.5932507076644399E-3</c:v>
                </c:pt>
                <c:pt idx="25">
                  <c:v>8.1255786090886643E-4</c:v>
                </c:pt>
                <c:pt idx="26">
                  <c:v>3.9846587409954001E-4</c:v>
                </c:pt>
                <c:pt idx="27">
                  <c:v>1.8816444054700442E-4</c:v>
                </c:pt>
                <c:pt idx="28">
                  <c:v>8.568202203479666E-5</c:v>
                </c:pt>
                <c:pt idx="29">
                  <c:v>3.7670544170471064E-5</c:v>
                </c:pt>
                <c:pt idx="30">
                  <c:v>1.6009981272450159E-5</c:v>
                </c:pt>
                <c:pt idx="31">
                  <c:v>6.5847503620561441E-6</c:v>
                </c:pt>
                <c:pt idx="32">
                  <c:v>2.6236114723817394E-6</c:v>
                </c:pt>
                <c:pt idx="33">
                  <c:v>1.0136680688747603E-6</c:v>
                </c:pt>
                <c:pt idx="34">
                  <c:v>3.8012552582803577E-7</c:v>
                </c:pt>
                <c:pt idx="35">
                  <c:v>1.3847429869449814E-7</c:v>
                </c:pt>
                <c:pt idx="36">
                  <c:v>4.9042980787634674E-8</c:v>
                </c:pt>
                <c:pt idx="37">
                  <c:v>1.6899946082225613E-8</c:v>
                </c:pt>
                <c:pt idx="38">
                  <c:v>5.670376646009898E-9</c:v>
                </c:pt>
                <c:pt idx="39">
                  <c:v>1.8537769804263258E-9</c:v>
                </c:pt>
                <c:pt idx="40">
                  <c:v>5.9089141251088771E-10</c:v>
                </c:pt>
                <c:pt idx="41">
                  <c:v>1.837528173052136E-10</c:v>
                </c:pt>
                <c:pt idx="42">
                  <c:v>5.5782105253369157E-11</c:v>
                </c:pt>
                <c:pt idx="43">
                  <c:v>1.6540042836754686E-11</c:v>
                </c:pt>
                <c:pt idx="44">
                  <c:v>4.7928533220141304E-12</c:v>
                </c:pt>
                <c:pt idx="45">
                  <c:v>1.3579751079040159E-12</c:v>
                </c:pt>
                <c:pt idx="46">
                  <c:v>3.7639527447339174E-13</c:v>
                </c:pt>
                <c:pt idx="47">
                  <c:v>1.0210722871352728E-13</c:v>
                </c:pt>
                <c:pt idx="48">
                  <c:v>2.7122232627030569E-14</c:v>
                </c:pt>
                <c:pt idx="49">
                  <c:v>7.0573156325437128E-15</c:v>
                </c:pt>
                <c:pt idx="50">
                  <c:v>1.7996154862986369E-15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12416"/>
        <c:axId val="96413952"/>
      </c:barChart>
      <c:catAx>
        <c:axId val="964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13952"/>
        <c:crosses val="autoZero"/>
        <c:auto val="1"/>
        <c:lblAlgn val="ctr"/>
        <c:lblOffset val="100"/>
        <c:noMultiLvlLbl val="0"/>
      </c:catAx>
      <c:valAx>
        <c:axId val="964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P(0.25)</c:v>
          </c:tx>
          <c:invertIfNegative val="0"/>
          <c:cat>
            <c:numRef>
              <c:f>Sheet2!$A$95:$A$195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Sheet2!$D$95:$D$195</c:f>
              <c:numCache>
                <c:formatCode>General</c:formatCode>
                <c:ptCount val="101"/>
                <c:pt idx="0">
                  <c:v>1.0815941557285693E-11</c:v>
                </c:pt>
                <c:pt idx="1">
                  <c:v>2.7310252432146374E-10</c:v>
                </c:pt>
                <c:pt idx="2">
                  <c:v>3.4479193695584875E-9</c:v>
                </c:pt>
                <c:pt idx="3">
                  <c:v>2.9019988027117254E-8</c:v>
                </c:pt>
                <c:pt idx="4">
                  <c:v>1.8318867442117739E-7</c:v>
                </c:pt>
                <c:pt idx="5">
                  <c:v>9.2510280582694519E-7</c:v>
                </c:pt>
                <c:pt idx="6">
                  <c:v>3.893140974521734E-6</c:v>
                </c:pt>
                <c:pt idx="7">
                  <c:v>1.4043115658096208E-5</c:v>
                </c:pt>
                <c:pt idx="8">
                  <c:v>4.4323583795866266E-5</c:v>
                </c:pt>
                <c:pt idx="9">
                  <c:v>1.2435227676062488E-4</c:v>
                </c:pt>
                <c:pt idx="10">
                  <c:v>3.1398949882057754E-4</c:v>
                </c:pt>
                <c:pt idx="11">
                  <c:v>7.2074862229268961E-4</c:v>
                </c:pt>
                <c:pt idx="12">
                  <c:v>1.5165752260742013E-3</c:v>
                </c:pt>
                <c:pt idx="13">
                  <c:v>2.945655727567192E-3</c:v>
                </c:pt>
                <c:pt idx="14">
                  <c:v>5.3127005086479771E-3</c:v>
                </c:pt>
                <c:pt idx="15">
                  <c:v>8.9430458562241039E-3</c:v>
                </c:pt>
                <c:pt idx="16">
                  <c:v>1.4113244241853654E-2</c:v>
                </c:pt>
                <c:pt idx="17">
                  <c:v>2.0962318653341458E-2</c:v>
                </c:pt>
                <c:pt idx="18">
                  <c:v>2.9405474777604024E-2</c:v>
                </c:pt>
                <c:pt idx="19">
                  <c:v>3.9078328322868464E-2</c:v>
                </c:pt>
                <c:pt idx="20">
                  <c:v>4.9336389507621474E-2</c:v>
                </c:pt>
                <c:pt idx="21">
                  <c:v>5.9321135003211505E-2</c:v>
                </c:pt>
                <c:pt idx="22">
                  <c:v>6.8084484492322322E-2</c:v>
                </c:pt>
                <c:pt idx="23">
                  <c:v>7.4744923192658144E-2</c:v>
                </c:pt>
                <c:pt idx="24">
                  <c:v>7.8637887942275761E-2</c:v>
                </c:pt>
                <c:pt idx="25">
                  <c:v>7.9424266821698536E-2</c:v>
                </c:pt>
                <c:pt idx="26">
                  <c:v>7.7133182201841843E-2</c:v>
                </c:pt>
                <c:pt idx="27">
                  <c:v>7.2133809281352115E-2</c:v>
                </c:pt>
                <c:pt idx="28">
                  <c:v>6.5049238726933578E-2</c:v>
                </c:pt>
                <c:pt idx="29">
                  <c:v>5.6637699236381837E-2</c:v>
                </c:pt>
                <c:pt idx="30">
                  <c:v>4.7670063523954719E-2</c:v>
                </c:pt>
                <c:pt idx="31">
                  <c:v>3.8828035612253439E-2</c:v>
                </c:pt>
                <c:pt idx="32">
                  <c:v>3.0637746850293721E-2</c:v>
                </c:pt>
                <c:pt idx="33">
                  <c:v>2.3442518423330776E-2</c:v>
                </c:pt>
                <c:pt idx="34">
                  <c:v>1.7409517358503029E-2</c:v>
                </c:pt>
                <c:pt idx="35">
                  <c:v>1.2559723237205746E-2</c:v>
                </c:pt>
                <c:pt idx="36">
                  <c:v>8.8092503260957054E-3</c:v>
                </c:pt>
                <c:pt idx="37">
                  <c:v>6.0117181279436939E-3</c:v>
                </c:pt>
                <c:pt idx="38">
                  <c:v>3.9946284929099473E-3</c:v>
                </c:pt>
                <c:pt idx="39">
                  <c:v>2.586265883230156E-3</c:v>
                </c:pt>
                <c:pt idx="40">
                  <c:v>1.6325803387890337E-3</c:v>
                </c:pt>
                <c:pt idx="41">
                  <c:v>1.0054305744981252E-3</c:v>
                </c:pt>
                <c:pt idx="42">
                  <c:v>6.0445528585899603E-4</c:v>
                </c:pt>
                <c:pt idx="43">
                  <c:v>3.5494176669626881E-4</c:v>
                </c:pt>
                <c:pt idx="44">
                  <c:v>2.0368817293365448E-4</c:v>
                </c:pt>
                <c:pt idx="45">
                  <c:v>1.1429169703499492E-4</c:v>
                </c:pt>
                <c:pt idx="46">
                  <c:v>6.2736203263774265E-5</c:v>
                </c:pt>
                <c:pt idx="47">
                  <c:v>3.3704024093836309E-5</c:v>
                </c:pt>
                <c:pt idx="48">
                  <c:v>1.7729721007695177E-5</c:v>
                </c:pt>
                <c:pt idx="49">
                  <c:v>9.136233784577599E-6</c:v>
                </c:pt>
                <c:pt idx="50">
                  <c:v>4.6137980612117068E-6</c:v>
                </c:pt>
                <c:pt idx="51">
                  <c:v>2.2842823734430319E-6</c:v>
                </c:pt>
                <c:pt idx="52">
                  <c:v>1.1091948063353214E-6</c:v>
                </c:pt>
                <c:pt idx="53">
                  <c:v>5.2843714830126057E-7</c:v>
                </c:pt>
                <c:pt idx="54">
                  <c:v>2.4709329619642161E-7</c:v>
                </c:pt>
                <c:pt idx="55">
                  <c:v>1.13438285981085E-7</c:v>
                </c:pt>
                <c:pt idx="56">
                  <c:v>5.1148512875399763E-8</c:v>
                </c:pt>
                <c:pt idx="57">
                  <c:v>2.2657893861471093E-8</c:v>
                </c:pt>
                <c:pt idx="58">
                  <c:v>9.8639968965887259E-9</c:v>
                </c:pt>
                <c:pt idx="59">
                  <c:v>4.221456298963805E-9</c:v>
                </c:pt>
                <c:pt idx="60">
                  <c:v>1.7765295258139425E-9</c:v>
                </c:pt>
                <c:pt idx="61">
                  <c:v>7.3536672994757404E-10</c:v>
                </c:pt>
                <c:pt idx="62">
                  <c:v>2.9948403114800261E-10</c:v>
                </c:pt>
                <c:pt idx="63">
                  <c:v>1.2003129819820802E-10</c:v>
                </c:pt>
                <c:pt idx="64">
                  <c:v>4.7356098117261526E-11</c:v>
                </c:pt>
                <c:pt idx="65">
                  <c:v>1.8396022730166903E-11</c:v>
                </c:pt>
                <c:pt idx="66">
                  <c:v>7.0378723323744891E-12</c:v>
                </c:pt>
                <c:pt idx="67">
                  <c:v>2.6523324834694648E-12</c:v>
                </c:pt>
                <c:pt idx="68">
                  <c:v>9.8487345893536492E-13</c:v>
                </c:pt>
                <c:pt idx="69">
                  <c:v>3.604065918567798E-13</c:v>
                </c:pt>
                <c:pt idx="70">
                  <c:v>1.3000380634834082E-13</c:v>
                </c:pt>
                <c:pt idx="71">
                  <c:v>4.6233748032331801E-14</c:v>
                </c:pt>
                <c:pt idx="72">
                  <c:v>1.6213918580783073E-14</c:v>
                </c:pt>
                <c:pt idx="73">
                  <c:v>5.6082389611612364E-15</c:v>
                </c:pt>
                <c:pt idx="74">
                  <c:v>1.9136220779638078E-15</c:v>
                </c:pt>
                <c:pt idx="75">
                  <c:v>6.4425276624781285E-16</c:v>
                </c:pt>
                <c:pt idx="76">
                  <c:v>2.1404450457575551E-16</c:v>
                </c:pt>
                <c:pt idx="77">
                  <c:v>7.0189918708283596E-17</c:v>
                </c:pt>
                <c:pt idx="78">
                  <c:v>2.27217365049246E-17</c:v>
                </c:pt>
                <c:pt idx="79">
                  <c:v>7.2623271740425183E-18</c:v>
                </c:pt>
                <c:pt idx="80">
                  <c:v>2.292172014307151E-18</c:v>
                </c:pt>
                <c:pt idx="81">
                  <c:v>7.1453510322537396E-19</c:v>
                </c:pt>
                <c:pt idx="82">
                  <c:v>2.2002452873708373E-19</c:v>
                </c:pt>
                <c:pt idx="83">
                  <c:v>6.6935172898932452E-20</c:v>
                </c:pt>
                <c:pt idx="84">
                  <c:v>2.0120394234500494E-20</c:v>
                </c:pt>
                <c:pt idx="85">
                  <c:v>5.9769406402486869E-21</c:v>
                </c:pt>
                <c:pt idx="86">
                  <c:v>1.754857571700915E-21</c:v>
                </c:pt>
                <c:pt idx="87">
                  <c:v>5.0931211132698944E-22</c:v>
                </c:pt>
                <c:pt idx="88">
                  <c:v>1.4613785012507419E-22</c:v>
                </c:pt>
                <c:pt idx="89">
                  <c:v>4.1460457479304673E-23</c:v>
                </c:pt>
                <c:pt idx="90">
                  <c:v>1.1631961681693709E-23</c:v>
                </c:pt>
                <c:pt idx="91">
                  <c:v>3.2275498072831285E-24</c:v>
                </c:pt>
                <c:pt idx="92">
                  <c:v>8.8582209384673139E-25</c:v>
                </c:pt>
                <c:pt idx="93">
                  <c:v>2.4050546096376414E-25</c:v>
                </c:pt>
                <c:pt idx="94">
                  <c:v>6.4603860524840394E-26</c:v>
                </c:pt>
                <c:pt idx="95">
                  <c:v>1.7171026086865859E-26</c:v>
                </c:pt>
                <c:pt idx="96">
                  <c:v>4.51633759055577E-27</c:v>
                </c:pt>
                <c:pt idx="97">
                  <c:v>1.1756445789848984E-27</c:v>
                </c:pt>
                <c:pt idx="98">
                  <c:v>3.0290842468743446E-28</c:v>
                </c:pt>
                <c:pt idx="99">
                  <c:v>7.7256946700581751E-29</c:v>
                </c:pt>
                <c:pt idx="100">
                  <c:v>1.9507379041896947E-29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59008"/>
        <c:axId val="99614720"/>
      </c:barChart>
      <c:catAx>
        <c:axId val="964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14720"/>
        <c:crosses val="autoZero"/>
        <c:auto val="1"/>
        <c:lblAlgn val="ctr"/>
        <c:lblOffset val="100"/>
        <c:noMultiLvlLbl val="0"/>
      </c:catAx>
      <c:valAx>
        <c:axId val="996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P(0.75)</c:v>
          </c:tx>
          <c:invertIfNegative val="0"/>
          <c:cat>
            <c:numRef>
              <c:f>Sheet2!$A$95:$A$195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Sheet2!$C$95:$C$195</c:f>
              <c:numCache>
                <c:formatCode>General</c:formatCode>
                <c:ptCount val="101"/>
                <c:pt idx="0">
                  <c:v>1.2652985076939469E-33</c:v>
                </c:pt>
                <c:pt idx="1">
                  <c:v>9.5846361957816513E-32</c:v>
                </c:pt>
                <c:pt idx="2">
                  <c:v>3.6301809591522772E-30</c:v>
                </c:pt>
                <c:pt idx="3">
                  <c:v>9.1662069218595703E-29</c:v>
                </c:pt>
                <c:pt idx="4">
                  <c:v>1.7358504358271559E-27</c:v>
                </c:pt>
                <c:pt idx="5">
                  <c:v>2.6298134102781514E-26</c:v>
                </c:pt>
                <c:pt idx="6">
                  <c:v>3.3201394304761404E-25</c:v>
                </c:pt>
                <c:pt idx="7">
                  <c:v>3.5928651694081211E-24</c:v>
                </c:pt>
                <c:pt idx="8">
                  <c:v>3.4019942072833145E-23</c:v>
                </c:pt>
                <c:pt idx="9">
                  <c:v>2.8633451244634564E-22</c:v>
                </c:pt>
                <c:pt idx="10">
                  <c:v>2.168983931781069E-21</c:v>
                </c:pt>
                <c:pt idx="11">
                  <c:v>1.4936412075674083E-20</c:v>
                </c:pt>
                <c:pt idx="12">
                  <c:v>9.4286101227693543E-20</c:v>
                </c:pt>
                <c:pt idx="13">
                  <c:v>5.4939785907674683E-19</c:v>
                </c:pt>
                <c:pt idx="14">
                  <c:v>2.9726348446474153E-18</c:v>
                </c:pt>
                <c:pt idx="15">
                  <c:v>1.5011805965469474E-17</c:v>
                </c:pt>
                <c:pt idx="16">
                  <c:v>7.1071518867769278E-17</c:v>
                </c:pt>
                <c:pt idx="17">
                  <c:v>3.1668632671961979E-16</c:v>
                </c:pt>
                <c:pt idx="18">
                  <c:v>1.3327216249450669E-15</c:v>
                </c:pt>
                <c:pt idx="19">
                  <c:v>5.3133506889257325E-15</c:v>
                </c:pt>
                <c:pt idx="20">
                  <c:v>2.012431573430621E-14</c:v>
                </c:pt>
                <c:pt idx="21">
                  <c:v>7.2591281755890066E-14</c:v>
                </c:pt>
                <c:pt idx="22">
                  <c:v>2.4994498150039479E-13</c:v>
                </c:pt>
                <c:pt idx="23">
                  <c:v>8.2318836298499452E-13</c:v>
                </c:pt>
                <c:pt idx="24">
                  <c:v>2.598188270671395E-12</c:v>
                </c:pt>
                <c:pt idx="25">
                  <c:v>7.8725104601343513E-12</c:v>
                </c:pt>
                <c:pt idx="26">
                  <c:v>2.2936256436737509E-11</c:v>
                </c:pt>
                <c:pt idx="27">
                  <c:v>6.4348941669735771E-11</c:v>
                </c:pt>
                <c:pt idx="28">
                  <c:v>1.7408686898151749E-10</c:v>
                </c:pt>
                <c:pt idx="29">
                  <c:v>4.547269077706867E-10</c:v>
                </c:pt>
                <c:pt idx="30">
                  <c:v>1.1481854421209828E-9</c:v>
                </c:pt>
                <c:pt idx="31">
                  <c:v>2.8056466851827281E-9</c:v>
                </c:pt>
                <c:pt idx="32">
                  <c:v>6.6414917625809987E-9</c:v>
                </c:pt>
                <c:pt idx="33">
                  <c:v>1.5245242455015491E-8</c:v>
                </c:pt>
                <c:pt idx="34">
                  <c:v>3.3965503410806392E-8</c:v>
                </c:pt>
                <c:pt idx="35">
                  <c:v>7.3511053810531448E-8</c:v>
                </c:pt>
                <c:pt idx="36">
                  <c:v>1.5467950905965915E-7</c:v>
                </c:pt>
                <c:pt idx="37">
                  <c:v>3.1667494084511247E-7</c:v>
                </c:pt>
                <c:pt idx="38">
                  <c:v>6.3126649392150927E-7</c:v>
                </c:pt>
                <c:pt idx="39">
                  <c:v>1.2261137670398521E-6</c:v>
                </c:pt>
                <c:pt idx="40">
                  <c:v>2.3219529463317309E-6</c:v>
                </c:pt>
                <c:pt idx="41">
                  <c:v>4.2899496508445889E-6</c:v>
                </c:pt>
                <c:pt idx="42">
                  <c:v>7.737230620273257E-6</c:v>
                </c:pt>
                <c:pt idx="43">
                  <c:v>1.363012138338845E-5</c:v>
                </c:pt>
                <c:pt idx="44">
                  <c:v>2.3465493063447025E-5</c:v>
                </c:pt>
                <c:pt idx="45">
                  <c:v>3.9500246656802647E-5</c:v>
                </c:pt>
                <c:pt idx="46">
                  <c:v>6.5046601831582359E-5</c:v>
                </c:pt>
                <c:pt idx="47">
                  <c:v>1.0483574656898701E-4</c:v>
                </c:pt>
                <c:pt idx="48">
                  <c:v>1.6544391255418191E-4</c:v>
                </c:pt>
                <c:pt idx="49">
                  <c:v>2.5576278318325136E-4</c:v>
                </c:pt>
                <c:pt idx="50">
                  <c:v>3.8748061652262516E-4</c:v>
                </c:pt>
                <c:pt idx="51">
                  <c:v>5.7552268042330935E-4</c:v>
                </c:pt>
                <c:pt idx="52">
                  <c:v>8.3838159696280267E-4</c:v>
                </c:pt>
                <c:pt idx="53">
                  <c:v>1.198252942828911E-3</c:v>
                </c:pt>
                <c:pt idx="54">
                  <c:v>1.6808826003572284E-3</c:v>
                </c:pt>
                <c:pt idx="55">
                  <c:v>2.3150337632192627E-3</c:v>
                </c:pt>
                <c:pt idx="56">
                  <c:v>3.1314965636403515E-3</c:v>
                </c:pt>
                <c:pt idx="57">
                  <c:v>4.1615941174694042E-3</c:v>
                </c:pt>
                <c:pt idx="58">
                  <c:v>5.4351854206604669E-3</c:v>
                </c:pt>
                <c:pt idx="59">
                  <c:v>6.9782253494073089E-3</c:v>
                </c:pt>
                <c:pt idx="60">
                  <c:v>8.810009503626726E-3</c:v>
                </c:pt>
                <c:pt idx="61">
                  <c:v>1.0940298686880743E-2</c:v>
                </c:pt>
                <c:pt idx="62">
                  <c:v>1.336657460534218E-2</c:v>
                </c:pt>
                <c:pt idx="63">
                  <c:v>1.6071714704042398E-2</c:v>
                </c:pt>
                <c:pt idx="64">
                  <c:v>1.902238107548769E-2</c:v>
                </c:pt>
                <c:pt idx="65">
                  <c:v>2.2168390253356797E-2</c:v>
                </c:pt>
                <c:pt idx="66">
                  <c:v>2.5443266086239043E-2</c:v>
                </c:pt>
                <c:pt idx="67">
                  <c:v>2.8766080687053823E-2</c:v>
                </c:pt>
                <c:pt idx="68">
                  <c:v>3.2044567824181296E-2</c:v>
                </c:pt>
                <c:pt idx="69">
                  <c:v>3.5179362502633829E-2</c:v>
                </c:pt>
                <c:pt idx="70">
                  <c:v>3.8069095851064445E-2</c:v>
                </c:pt>
                <c:pt idx="71">
                  <c:v>4.0615971981945498E-2</c:v>
                </c:pt>
                <c:pt idx="72">
                  <c:v>4.2731387189338499E-2</c:v>
                </c:pt>
                <c:pt idx="73">
                  <c:v>4.4341131227293037E-2</c:v>
                </c:pt>
                <c:pt idx="74">
                  <c:v>4.5389739060370915E-2</c:v>
                </c:pt>
                <c:pt idx="75">
                  <c:v>4.5843636450974633E-2</c:v>
                </c:pt>
                <c:pt idx="76">
                  <c:v>4.5692835015280632E-2</c:v>
                </c:pt>
                <c:pt idx="77">
                  <c:v>4.4951068213084519E-2</c:v>
                </c:pt>
                <c:pt idx="78">
                  <c:v>4.3654402783860922E-2</c:v>
                </c:pt>
                <c:pt idx="79">
                  <c:v>4.1858493808575523E-2</c:v>
                </c:pt>
                <c:pt idx="80">
                  <c:v>3.9634761324994931E-2</c:v>
                </c:pt>
                <c:pt idx="81">
                  <c:v>3.7065841609486033E-2</c:v>
                </c:pt>
                <c:pt idx="82">
                  <c:v>3.4240701242909337E-2</c:v>
                </c:pt>
                <c:pt idx="83">
                  <c:v>3.1249796616269639E-2</c:v>
                </c:pt>
                <c:pt idx="84">
                  <c:v>2.8180620162886007E-2</c:v>
                </c:pt>
                <c:pt idx="85">
                  <c:v>2.5113905615748423E-2</c:v>
                </c:pt>
                <c:pt idx="86">
                  <c:v>2.2120678492941179E-2</c:v>
                </c:pt>
                <c:pt idx="87">
                  <c:v>1.9260245929198817E-2</c:v>
                </c:pt>
                <c:pt idx="88">
                  <c:v>1.657913214928192E-2</c:v>
                </c:pt>
                <c:pt idx="89">
                  <c:v>1.4110890565259618E-2</c:v>
                </c:pt>
                <c:pt idx="90">
                  <c:v>1.1876666225760174E-2</c:v>
                </c:pt>
                <c:pt idx="91">
                  <c:v>9.8863457868278402E-3</c:v>
                </c:pt>
                <c:pt idx="92">
                  <c:v>8.1401162320892343E-3</c:v>
                </c:pt>
                <c:pt idx="93">
                  <c:v>6.6302559632339751E-3</c:v>
                </c:pt>
                <c:pt idx="94">
                  <c:v>5.3429988214358974E-3</c:v>
                </c:pt>
                <c:pt idx="95">
                  <c:v>4.2603385339344043E-3</c:v>
                </c:pt>
                <c:pt idx="96">
                  <c:v>3.3616733744326072E-3</c:v>
                </c:pt>
                <c:pt idx="97">
                  <c:v>2.6252243104460905E-3</c:v>
                </c:pt>
                <c:pt idx="98">
                  <c:v>2.0291912399621613E-3</c:v>
                </c:pt>
                <c:pt idx="99">
                  <c:v>1.5526387517892256E-3</c:v>
                </c:pt>
                <c:pt idx="100">
                  <c:v>1.1761238544803409E-3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22912"/>
        <c:axId val="99624448"/>
      </c:barChart>
      <c:catAx>
        <c:axId val="996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4448"/>
        <c:crosses val="autoZero"/>
        <c:auto val="1"/>
        <c:lblAlgn val="ctr"/>
        <c:lblOffset val="100"/>
        <c:noMultiLvlLbl val="0"/>
      </c:catAx>
      <c:valAx>
        <c:axId val="996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Sheet2!$A$95:$A$195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Sheet2!$B$95:$B$195</c:f>
              <c:numCache>
                <c:formatCode>General</c:formatCode>
                <c:ptCount val="101"/>
                <c:pt idx="0">
                  <c:v>1.1698459177061964E-22</c:v>
                </c:pt>
                <c:pt idx="1">
                  <c:v>5.9077218844162933E-21</c:v>
                </c:pt>
                <c:pt idx="2">
                  <c:v>1.4916997758151069E-19</c:v>
                </c:pt>
                <c:pt idx="3">
                  <c:v>2.5110279559554418E-18</c:v>
                </c:pt>
                <c:pt idx="4">
                  <c:v>3.1701727943937581E-17</c:v>
                </c:pt>
                <c:pt idx="5">
                  <c:v>3.2018745223376994E-16</c:v>
                </c:pt>
                <c:pt idx="6">
                  <c:v>2.6949110563008873E-15</c:v>
                </c:pt>
                <c:pt idx="7">
                  <c:v>1.9441858334742119E-14</c:v>
                </c:pt>
                <c:pt idx="8">
                  <c:v>1.2272673073805932E-13</c:v>
                </c:pt>
                <c:pt idx="9">
                  <c:v>6.8863332247466643E-13</c:v>
                </c:pt>
                <c:pt idx="10">
                  <c:v>3.4775982784970695E-12</c:v>
                </c:pt>
                <c:pt idx="11">
                  <c:v>1.5965337551282019E-11</c:v>
                </c:pt>
                <c:pt idx="12">
                  <c:v>6.7187462194978463E-11</c:v>
                </c:pt>
                <c:pt idx="13">
                  <c:v>2.6099744929587707E-10</c:v>
                </c:pt>
                <c:pt idx="14">
                  <c:v>9.4145508496012751E-10</c:v>
                </c:pt>
                <c:pt idx="15">
                  <c:v>3.169565452699104E-9</c:v>
                </c:pt>
                <c:pt idx="16">
                  <c:v>1.0003940960081553E-8</c:v>
                </c:pt>
                <c:pt idx="17">
                  <c:v>2.9717589322595026E-8</c:v>
                </c:pt>
                <c:pt idx="18">
                  <c:v>8.337434782172546E-8</c:v>
                </c:pt>
                <c:pt idx="19">
                  <c:v>2.2160024026300677E-7</c:v>
                </c:pt>
                <c:pt idx="20">
                  <c:v>5.5954060666409227E-7</c:v>
                </c:pt>
                <c:pt idx="21">
                  <c:v>1.3455619350731718E-6</c:v>
                </c:pt>
                <c:pt idx="22">
                  <c:v>3.0886762600543291E-6</c:v>
                </c:pt>
                <c:pt idx="23">
                  <c:v>6.781658744901892E-6</c:v>
                </c:pt>
                <c:pt idx="24">
                  <c:v>1.4269740275731081E-5</c:v>
                </c:pt>
                <c:pt idx="25">
                  <c:v>2.8824875356976788E-5</c:v>
                </c:pt>
                <c:pt idx="26">
                  <c:v>5.598677713566626E-5</c:v>
                </c:pt>
                <c:pt idx="27">
                  <c:v>1.0471600908707962E-4</c:v>
                </c:pt>
                <c:pt idx="28">
                  <c:v>1.8886280210348306E-4</c:v>
                </c:pt>
                <c:pt idx="29">
                  <c:v>3.2888177607675516E-4</c:v>
                </c:pt>
                <c:pt idx="30">
                  <c:v>5.5361765639587196E-4</c:v>
                </c:pt>
                <c:pt idx="31">
                  <c:v>9.0186102090295212E-4</c:v>
                </c:pt>
                <c:pt idx="32">
                  <c:v>1.4232494236124708E-3</c:v>
                </c:pt>
                <c:pt idx="33">
                  <c:v>2.1780029058312044E-3</c:v>
                </c:pt>
                <c:pt idx="34">
                  <c:v>3.2349749042492894E-3</c:v>
                </c:pt>
                <c:pt idx="35">
                  <c:v>4.6676066475596868E-3</c:v>
                </c:pt>
                <c:pt idx="36">
                  <c:v>6.5476148806045782E-3</c:v>
                </c:pt>
                <c:pt idx="37">
                  <c:v>8.9366094992035204E-3</c:v>
                </c:pt>
                <c:pt idx="38">
                  <c:v>1.1876283676573111E-2</c:v>
                </c:pt>
                <c:pt idx="39">
                  <c:v>1.5378264760690824E-2</c:v>
                </c:pt>
                <c:pt idx="40">
                  <c:v>1.9415059260372198E-2</c:v>
                </c:pt>
                <c:pt idx="41">
                  <c:v>2.3913670552409658E-2</c:v>
                </c:pt>
                <c:pt idx="42">
                  <c:v>2.8753341973730633E-2</c:v>
                </c:pt>
                <c:pt idx="43">
                  <c:v>3.376845975984643E-2</c:v>
                </c:pt>
                <c:pt idx="44">
                  <c:v>3.8756982224369227E-2</c:v>
                </c:pt>
                <c:pt idx="45">
                  <c:v>4.3493946718458777E-2</c:v>
                </c:pt>
                <c:pt idx="46">
                  <c:v>4.7748789332221001E-2</c:v>
                </c:pt>
                <c:pt idx="47">
                  <c:v>5.1304550239939628E-2</c:v>
                </c:pt>
                <c:pt idx="48">
                  <c:v>5.397666223160312E-2</c:v>
                </c:pt>
                <c:pt idx="49">
                  <c:v>5.5629009034611397E-2</c:v>
                </c:pt>
                <c:pt idx="50">
                  <c:v>5.6185299124957518E-2</c:v>
                </c:pt>
                <c:pt idx="51">
                  <c:v>5.5634462859026568E-2</c:v>
                </c:pt>
                <c:pt idx="52">
                  <c:v>5.4029622584246942E-2</c:v>
                </c:pt>
                <c:pt idx="53">
                  <c:v>5.1481055481216426E-2</c:v>
                </c:pt>
                <c:pt idx="54">
                  <c:v>4.8144320403730199E-2</c:v>
                </c:pt>
                <c:pt idx="55">
                  <c:v>4.4205239643424994E-2</c:v>
                </c:pt>
                <c:pt idx="56">
                  <c:v>3.9863653607017172E-2</c:v>
                </c:pt>
                <c:pt idx="57">
                  <c:v>3.5317798371129236E-2</c:v>
                </c:pt>
                <c:pt idx="58">
                  <c:v>3.0750841685207374E-2</c:v>
                </c:pt>
                <c:pt idx="59">
                  <c:v>2.632063567971139E-2</c:v>
                </c:pt>
                <c:pt idx="60">
                  <c:v>2.2153201697090431E-2</c:v>
                </c:pt>
                <c:pt idx="61">
                  <c:v>1.833994566726339E-2</c:v>
                </c:pt>
                <c:pt idx="62">
                  <c:v>1.4938181551561314E-2</c:v>
                </c:pt>
                <c:pt idx="63">
                  <c:v>1.1974256640537235E-2</c:v>
                </c:pt>
                <c:pt idx="64">
                  <c:v>9.4484368804239119E-3</c:v>
                </c:pt>
                <c:pt idx="65">
                  <c:v>7.3407086532524205E-3</c:v>
                </c:pt>
                <c:pt idx="66">
                  <c:v>5.6167543483219189E-3</c:v>
                </c:pt>
                <c:pt idx="67">
                  <c:v>4.2335237998545848E-3</c:v>
                </c:pt>
                <c:pt idx="68">
                  <c:v>3.1440139984214247E-3</c:v>
                </c:pt>
                <c:pt idx="69">
                  <c:v>2.3010537234823456E-3</c:v>
                </c:pt>
                <c:pt idx="70">
                  <c:v>1.6600459005122624E-3</c:v>
                </c:pt>
                <c:pt idx="71">
                  <c:v>1.1807368728995659E-3</c:v>
                </c:pt>
                <c:pt idx="72">
                  <c:v>8.2815572335317002E-4</c:v>
                </c:pt>
                <c:pt idx="73">
                  <c:v>5.7290224697719035E-4</c:v>
                </c:pt>
                <c:pt idx="74">
                  <c:v>3.9096707395065234E-4</c:v>
                </c:pt>
                <c:pt idx="75">
                  <c:v>2.6325116312677255E-4</c:v>
                </c:pt>
                <c:pt idx="76">
                  <c:v>1.7492347023555208E-4</c:v>
                </c:pt>
                <c:pt idx="77">
                  <c:v>1.1472253567396638E-4</c:v>
                </c:pt>
                <c:pt idx="78">
                  <c:v>7.4275487840195828E-5</c:v>
                </c:pt>
                <c:pt idx="79">
                  <c:v>4.7479900454808729E-5</c:v>
                </c:pt>
                <c:pt idx="80">
                  <c:v>2.9971687162097926E-5</c:v>
                </c:pt>
                <c:pt idx="81">
                  <c:v>1.8686051872666038E-5</c:v>
                </c:pt>
                <c:pt idx="82">
                  <c:v>1.1507873409385779E-5</c:v>
                </c:pt>
                <c:pt idx="83">
                  <c:v>7.0017783996866283E-6</c:v>
                </c:pt>
                <c:pt idx="84">
                  <c:v>4.2094024902877881E-6</c:v>
                </c:pt>
                <c:pt idx="85">
                  <c:v>2.5008803030533197E-6</c:v>
                </c:pt>
                <c:pt idx="86">
                  <c:v>1.4685401779557225E-6</c:v>
                </c:pt>
                <c:pt idx="87">
                  <c:v>8.5242849410074261E-7</c:v>
                </c:pt>
                <c:pt idx="88">
                  <c:v>4.891777153646271E-7</c:v>
                </c:pt>
                <c:pt idx="89">
                  <c:v>2.7756713062824252E-7</c:v>
                </c:pt>
                <c:pt idx="90">
                  <c:v>1.5574600107473613E-7</c:v>
                </c:pt>
                <c:pt idx="91">
                  <c:v>8.6430473123892051E-8</c:v>
                </c:pt>
                <c:pt idx="92">
                  <c:v>4.7442814051701538E-8</c:v>
                </c:pt>
                <c:pt idx="93">
                  <c:v>2.5761958167859278E-8</c:v>
                </c:pt>
                <c:pt idx="94">
                  <c:v>1.3840200930605414E-8</c:v>
                </c:pt>
                <c:pt idx="95">
                  <c:v>7.3571594420587548E-9</c:v>
                </c:pt>
                <c:pt idx="96">
                  <c:v>3.8701724148329593E-9</c:v>
                </c:pt>
                <c:pt idx="97">
                  <c:v>2.0148835767944809E-9</c:v>
                </c:pt>
                <c:pt idx="98">
                  <c:v>1.0382818431440928E-9</c:v>
                </c:pt>
                <c:pt idx="99">
                  <c:v>5.2962861695734197E-10</c:v>
                </c:pt>
                <c:pt idx="100">
                  <c:v>2.6746245156345804E-10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53120"/>
        <c:axId val="99654656"/>
      </c:barChart>
      <c:catAx>
        <c:axId val="996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656"/>
        <c:crosses val="autoZero"/>
        <c:auto val="1"/>
        <c:lblAlgn val="ctr"/>
        <c:lblOffset val="100"/>
        <c:noMultiLvlLbl val="0"/>
      </c:catAx>
      <c:valAx>
        <c:axId val="996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25240594925634"/>
          <c:y val="7.4548702245552642E-2"/>
          <c:w val="0.71861001749781273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v>P(0.25)</c:v>
          </c:tx>
          <c:invertIfNegative val="0"/>
          <c:cat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Sheet1!$E$7:$E$27</c:f>
              <c:numCache>
                <c:formatCode>General</c:formatCode>
                <c:ptCount val="21"/>
                <c:pt idx="0">
                  <c:v>2.3784089542004954E-3</c:v>
                </c:pt>
                <c:pt idx="1">
                  <c:v>1.6648862679403461E-2</c:v>
                </c:pt>
                <c:pt idx="2">
                  <c:v>5.5496208931344909E-2</c:v>
                </c:pt>
                <c:pt idx="3">
                  <c:v>0.11715866329950585</c:v>
                </c:pt>
                <c:pt idx="4">
                  <c:v>0.17573799494925879</c:v>
                </c:pt>
                <c:pt idx="5">
                  <c:v>0.19916972760915999</c:v>
                </c:pt>
                <c:pt idx="6">
                  <c:v>0.17703975787480888</c:v>
                </c:pt>
                <c:pt idx="7">
                  <c:v>0.12645696991057778</c:v>
                </c:pt>
                <c:pt idx="8">
                  <c:v>7.3766565781170412E-2</c:v>
                </c:pt>
                <c:pt idx="9">
                  <c:v>3.5517235376119088E-2</c:v>
                </c:pt>
                <c:pt idx="10">
                  <c:v>1.4206894150447635E-2</c:v>
                </c:pt>
                <c:pt idx="11">
                  <c:v>4.7356313834825371E-3</c:v>
                </c:pt>
                <c:pt idx="12">
                  <c:v>1.3154531620784852E-3</c:v>
                </c:pt>
                <c:pt idx="13">
                  <c:v>3.0356611432580394E-4</c:v>
                </c:pt>
                <c:pt idx="14">
                  <c:v>5.7822117014438811E-5</c:v>
                </c:pt>
                <c:pt idx="15">
                  <c:v>8.9945515355793776E-6</c:v>
                </c:pt>
                <c:pt idx="16">
                  <c:v>1.124318941947426E-6</c:v>
                </c:pt>
                <c:pt idx="17">
                  <c:v>1.1022734724974728E-7</c:v>
                </c:pt>
                <c:pt idx="18">
                  <c:v>8.1649886851664914E-9</c:v>
                </c:pt>
                <c:pt idx="19">
                  <c:v>4.2973624658770978E-10</c:v>
                </c:pt>
                <c:pt idx="20">
                  <c:v>1.4324541552923597E-11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03520"/>
        <c:axId val="74205056"/>
      </c:barChart>
      <c:catAx>
        <c:axId val="742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05056"/>
        <c:crosses val="autoZero"/>
        <c:auto val="1"/>
        <c:lblAlgn val="ctr"/>
        <c:lblOffset val="100"/>
        <c:noMultiLvlLbl val="0"/>
      </c:catAx>
      <c:valAx>
        <c:axId val="742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Sheet1!$A$36:$A$86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Sheet1!$C$36:$C$86</c:f>
              <c:numCache>
                <c:formatCode>General</c:formatCode>
                <c:ptCount val="51"/>
                <c:pt idx="0">
                  <c:v>4.4408920985006459E-16</c:v>
                </c:pt>
                <c:pt idx="1">
                  <c:v>2.2648549702353171E-14</c:v>
                </c:pt>
                <c:pt idx="2">
                  <c:v>5.6621374255883186E-13</c:v>
                </c:pt>
                <c:pt idx="3">
                  <c:v>9.2481577951274974E-12</c:v>
                </c:pt>
                <c:pt idx="4">
                  <c:v>1.1097789354153084E-10</c:v>
                </c:pt>
                <c:pt idx="5">
                  <c:v>1.0431921992903897E-9</c:v>
                </c:pt>
                <c:pt idx="6">
                  <c:v>7.9978068612263103E-9</c:v>
                </c:pt>
                <c:pt idx="7">
                  <c:v>5.1414472679311792E-8</c:v>
                </c:pt>
                <c:pt idx="8">
                  <c:v>2.827795997362165E-7</c:v>
                </c:pt>
                <c:pt idx="9">
                  <c:v>1.3510580876285897E-6</c:v>
                </c:pt>
                <c:pt idx="10">
                  <c:v>5.674443968040033E-6</c:v>
                </c:pt>
                <c:pt idx="11">
                  <c:v>2.1150200244512963E-5</c:v>
                </c:pt>
                <c:pt idx="12">
                  <c:v>7.0500667481710141E-5</c:v>
                </c:pt>
                <c:pt idx="13">
                  <c:v>2.1150200244512946E-4</c:v>
                </c:pt>
                <c:pt idx="14">
                  <c:v>5.7407686377963752E-4</c:v>
                </c:pt>
                <c:pt idx="15">
                  <c:v>1.4160562639897712E-3</c:v>
                </c:pt>
                <c:pt idx="16">
                  <c:v>3.1861265939769861E-3</c:v>
                </c:pt>
                <c:pt idx="17">
                  <c:v>6.5596723993643878E-3</c:v>
                </c:pt>
                <c:pt idx="18">
                  <c:v>1.2390492309910526E-2</c:v>
                </c:pt>
                <c:pt idx="19">
                  <c:v>2.1520328748791957E-2</c:v>
                </c:pt>
                <c:pt idx="20">
                  <c:v>3.4432525998067134E-2</c:v>
                </c:pt>
                <c:pt idx="21">
                  <c:v>5.0828966949527654E-2</c:v>
                </c:pt>
                <c:pt idx="22">
                  <c:v>6.9312227658446773E-2</c:v>
                </c:pt>
                <c:pt idx="23">
                  <c:v>8.7393678351954635E-2</c:v>
                </c:pt>
                <c:pt idx="24">
                  <c:v>0.10195929141061376</c:v>
                </c:pt>
                <c:pt idx="25">
                  <c:v>0.11011603472346287</c:v>
                </c:pt>
                <c:pt idx="26">
                  <c:v>0.11011603472346287</c:v>
                </c:pt>
                <c:pt idx="27">
                  <c:v>0.10195929141061376</c:v>
                </c:pt>
                <c:pt idx="28">
                  <c:v>8.7393678351954635E-2</c:v>
                </c:pt>
                <c:pt idx="29">
                  <c:v>6.9312227658446773E-2</c:v>
                </c:pt>
                <c:pt idx="30">
                  <c:v>5.0828966949527647E-2</c:v>
                </c:pt>
                <c:pt idx="31">
                  <c:v>3.4432525998067134E-2</c:v>
                </c:pt>
                <c:pt idx="32">
                  <c:v>2.1520328748791957E-2</c:v>
                </c:pt>
                <c:pt idx="33">
                  <c:v>1.2390492309910526E-2</c:v>
                </c:pt>
                <c:pt idx="34">
                  <c:v>6.5596723993643878E-3</c:v>
                </c:pt>
                <c:pt idx="35">
                  <c:v>3.1861265939769861E-3</c:v>
                </c:pt>
                <c:pt idx="36">
                  <c:v>1.4160562639897712E-3</c:v>
                </c:pt>
                <c:pt idx="37">
                  <c:v>5.7407686377963796E-4</c:v>
                </c:pt>
                <c:pt idx="38">
                  <c:v>2.1150200244512946E-4</c:v>
                </c:pt>
                <c:pt idx="39">
                  <c:v>7.0500667481710141E-5</c:v>
                </c:pt>
                <c:pt idx="40">
                  <c:v>2.1150200244512997E-5</c:v>
                </c:pt>
                <c:pt idx="41">
                  <c:v>5.6744439680400431E-6</c:v>
                </c:pt>
                <c:pt idx="42">
                  <c:v>1.3510580876285874E-6</c:v>
                </c:pt>
                <c:pt idx="43">
                  <c:v>2.8277959973621602E-7</c:v>
                </c:pt>
                <c:pt idx="44">
                  <c:v>5.1414472679311792E-8</c:v>
                </c:pt>
                <c:pt idx="45">
                  <c:v>7.9978068612262822E-9</c:v>
                </c:pt>
                <c:pt idx="46">
                  <c:v>1.0431921992903897E-9</c:v>
                </c:pt>
                <c:pt idx="47">
                  <c:v>1.1097789354153084E-10</c:v>
                </c:pt>
                <c:pt idx="48">
                  <c:v>9.2481577951275297E-12</c:v>
                </c:pt>
                <c:pt idx="49">
                  <c:v>5.6621374255883186E-13</c:v>
                </c:pt>
                <c:pt idx="50">
                  <c:v>2.2648549702353171E-14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20672"/>
        <c:axId val="74222208"/>
      </c:barChart>
      <c:catAx>
        <c:axId val="742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22208"/>
        <c:crosses val="autoZero"/>
        <c:auto val="1"/>
        <c:lblAlgn val="ctr"/>
        <c:lblOffset val="100"/>
        <c:noMultiLvlLbl val="0"/>
      </c:catAx>
      <c:valAx>
        <c:axId val="742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P(0.75)</c:v>
          </c:tx>
          <c:invertIfNegative val="0"/>
          <c:cat>
            <c:numRef>
              <c:f>Sheet1!$A$36:$A$86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Sheet1!$D$36:$D$86</c:f>
              <c:numCache>
                <c:formatCode>General</c:formatCode>
                <c:ptCount val="51"/>
                <c:pt idx="0">
                  <c:v>1.972152263052547E-31</c:v>
                </c:pt>
                <c:pt idx="1">
                  <c:v>3.0173929624703836E-29</c:v>
                </c:pt>
                <c:pt idx="2">
                  <c:v>2.2630447218527773E-27</c:v>
                </c:pt>
                <c:pt idx="3">
                  <c:v>1.1088919137078553E-25</c:v>
                </c:pt>
                <c:pt idx="4">
                  <c:v>3.9920108893482872E-24</c:v>
                </c:pt>
                <c:pt idx="5">
                  <c:v>1.1257470707962099E-22</c:v>
                </c:pt>
                <c:pt idx="6">
                  <c:v>2.5892182628313196E-21</c:v>
                </c:pt>
                <c:pt idx="7">
                  <c:v>4.9934923640318254E-20</c:v>
                </c:pt>
                <c:pt idx="8">
                  <c:v>8.239262400652511E-19</c:v>
                </c:pt>
                <c:pt idx="9">
                  <c:v>1.1809609440935237E-17</c:v>
                </c:pt>
                <c:pt idx="10">
                  <c:v>1.4880107895578272E-16</c:v>
                </c:pt>
                <c:pt idx="11">
                  <c:v>1.6638666101419569E-15</c:v>
                </c:pt>
                <c:pt idx="12">
                  <c:v>1.6638666101419548E-14</c:v>
                </c:pt>
                <c:pt idx="13">
                  <c:v>1.4974799491277451E-13</c:v>
                </c:pt>
                <c:pt idx="14">
                  <c:v>1.2193765300040275E-12</c:v>
                </c:pt>
                <c:pt idx="15">
                  <c:v>9.0233863220297341E-12</c:v>
                </c:pt>
                <c:pt idx="16">
                  <c:v>6.0907857673700646E-11</c:v>
                </c:pt>
                <c:pt idx="17">
                  <c:v>3.7619559151403619E-10</c:v>
                </c:pt>
                <c:pt idx="18">
                  <c:v>2.1317750185795311E-9</c:v>
                </c:pt>
                <c:pt idx="19">
                  <c:v>1.1107669833651274E-8</c:v>
                </c:pt>
                <c:pt idx="20">
                  <c:v>5.3316815201526083E-8</c:v>
                </c:pt>
                <c:pt idx="21">
                  <c:v>2.3611732446390095E-7</c:v>
                </c:pt>
                <c:pt idx="22">
                  <c:v>9.6593450917050802E-7</c:v>
                </c:pt>
                <c:pt idx="23">
                  <c:v>3.653752273818856E-6</c:v>
                </c:pt>
                <c:pt idx="24">
                  <c:v>1.2788132958366024E-5</c:v>
                </c:pt>
                <c:pt idx="25">
                  <c:v>4.1433550785106042E-5</c:v>
                </c:pt>
                <c:pt idx="26">
                  <c:v>1.2430065235531805E-4</c:v>
                </c:pt>
                <c:pt idx="27">
                  <c:v>3.4527958987588293E-4</c:v>
                </c:pt>
                <c:pt idx="28">
                  <c:v>8.8786180253798506E-4</c:v>
                </c:pt>
                <c:pt idx="29">
                  <c:v>2.1124987715558947E-3</c:v>
                </c:pt>
                <c:pt idx="30">
                  <c:v>4.647497297422979E-3</c:v>
                </c:pt>
                <c:pt idx="31">
                  <c:v>9.4449138625047595E-3</c:v>
                </c:pt>
                <c:pt idx="32">
                  <c:v>1.7709213492196396E-2</c:v>
                </c:pt>
                <c:pt idx="33">
                  <c:v>3.058864148652107E-2</c:v>
                </c:pt>
                <c:pt idx="34">
                  <c:v>4.8581960008004063E-2</c:v>
                </c:pt>
                <c:pt idx="35">
                  <c:v>7.0790856011663073E-2</c:v>
                </c:pt>
                <c:pt idx="36">
                  <c:v>9.43878080155508E-2</c:v>
                </c:pt>
                <c:pt idx="37">
                  <c:v>0.11479598272161577</c:v>
                </c:pt>
                <c:pt idx="38">
                  <c:v>0.1268797703765227</c:v>
                </c:pt>
                <c:pt idx="39">
                  <c:v>0.12687977037652268</c:v>
                </c:pt>
                <c:pt idx="40">
                  <c:v>0.1141917933388704</c:v>
                </c:pt>
                <c:pt idx="41">
                  <c:v>9.1910467809334734E-2</c:v>
                </c:pt>
                <c:pt idx="42">
                  <c:v>6.5650334149524786E-2</c:v>
                </c:pt>
                <c:pt idx="43">
                  <c:v>4.1222302838073717E-2</c:v>
                </c:pt>
                <c:pt idx="44">
                  <c:v>2.2484892457131121E-2</c:v>
                </c:pt>
                <c:pt idx="45">
                  <c:v>1.0492949813327865E-2</c:v>
                </c:pt>
                <c:pt idx="46">
                  <c:v>4.1059368834761136E-3</c:v>
                </c:pt>
                <c:pt idx="47">
                  <c:v>1.3104053883434435E-3</c:v>
                </c:pt>
                <c:pt idx="48">
                  <c:v>3.2760134708586044E-4</c:v>
                </c:pt>
                <c:pt idx="49">
                  <c:v>6.0171675995362196E-5</c:v>
                </c:pt>
                <c:pt idx="50">
                  <c:v>7.22060111944345E-6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38592"/>
        <c:axId val="75698560"/>
      </c:barChart>
      <c:catAx>
        <c:axId val="742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98560"/>
        <c:crosses val="autoZero"/>
        <c:auto val="1"/>
        <c:lblAlgn val="ctr"/>
        <c:lblOffset val="100"/>
        <c:noMultiLvlLbl val="0"/>
      </c:catAx>
      <c:valAx>
        <c:axId val="756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P(0.25)</c:v>
          </c:tx>
          <c:invertIfNegative val="0"/>
          <c:cat>
            <c:numRef>
              <c:f>Sheet1!$A$36:$A$86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Sheet1!$E$36:$E$86</c:f>
              <c:numCache>
                <c:formatCode>General</c:formatCode>
                <c:ptCount val="51"/>
                <c:pt idx="0">
                  <c:v>4.2474124232020353E-7</c:v>
                </c:pt>
                <c:pt idx="1">
                  <c:v>7.22060111944345E-6</c:v>
                </c:pt>
                <c:pt idx="2">
                  <c:v>6.0171675995362196E-5</c:v>
                </c:pt>
                <c:pt idx="3">
                  <c:v>3.2760134708586077E-4</c:v>
                </c:pt>
                <c:pt idx="4">
                  <c:v>1.3104053883434435E-3</c:v>
                </c:pt>
                <c:pt idx="5">
                  <c:v>4.1059368834761153E-3</c:v>
                </c:pt>
                <c:pt idx="6">
                  <c:v>1.0492949813327865E-2</c:v>
                </c:pt>
                <c:pt idx="7">
                  <c:v>2.2484892457131121E-2</c:v>
                </c:pt>
                <c:pt idx="8">
                  <c:v>4.1222302838073717E-2</c:v>
                </c:pt>
                <c:pt idx="9">
                  <c:v>6.5650334149524786E-2</c:v>
                </c:pt>
                <c:pt idx="10">
                  <c:v>9.1910467809334734E-2</c:v>
                </c:pt>
                <c:pt idx="11">
                  <c:v>0.1141917933388704</c:v>
                </c:pt>
                <c:pt idx="12">
                  <c:v>0.12687977037652268</c:v>
                </c:pt>
                <c:pt idx="13">
                  <c:v>0.1268797703765227</c:v>
                </c:pt>
                <c:pt idx="14">
                  <c:v>0.11479598272161577</c:v>
                </c:pt>
                <c:pt idx="15">
                  <c:v>9.43878080155508E-2</c:v>
                </c:pt>
                <c:pt idx="16">
                  <c:v>7.0790856011663073E-2</c:v>
                </c:pt>
                <c:pt idx="17">
                  <c:v>4.8581960008004056E-2</c:v>
                </c:pt>
                <c:pt idx="18">
                  <c:v>3.058864148652107E-2</c:v>
                </c:pt>
                <c:pt idx="19">
                  <c:v>1.7709213492196396E-2</c:v>
                </c:pt>
                <c:pt idx="20">
                  <c:v>9.4449138625047595E-3</c:v>
                </c:pt>
                <c:pt idx="21">
                  <c:v>4.647497297422979E-3</c:v>
                </c:pt>
                <c:pt idx="22">
                  <c:v>2.1124987715558947E-3</c:v>
                </c:pt>
                <c:pt idx="23">
                  <c:v>8.8786180253798506E-4</c:v>
                </c:pt>
                <c:pt idx="24">
                  <c:v>3.4527958987588293E-4</c:v>
                </c:pt>
                <c:pt idx="25">
                  <c:v>1.2430065235531805E-4</c:v>
                </c:pt>
                <c:pt idx="26">
                  <c:v>4.1433550785106083E-5</c:v>
                </c:pt>
                <c:pt idx="27">
                  <c:v>1.2788132958366024E-5</c:v>
                </c:pt>
                <c:pt idx="28">
                  <c:v>3.653752273818856E-6</c:v>
                </c:pt>
                <c:pt idx="29">
                  <c:v>9.6593450917050971E-7</c:v>
                </c:pt>
                <c:pt idx="30">
                  <c:v>2.3611732446390095E-7</c:v>
                </c:pt>
                <c:pt idx="31">
                  <c:v>5.3316815201526083E-8</c:v>
                </c:pt>
                <c:pt idx="32">
                  <c:v>1.1107669833651272E-8</c:v>
                </c:pt>
                <c:pt idx="33">
                  <c:v>2.1317750185795311E-9</c:v>
                </c:pt>
                <c:pt idx="34">
                  <c:v>3.7619559151403619E-10</c:v>
                </c:pt>
                <c:pt idx="35">
                  <c:v>6.0907857673700853E-11</c:v>
                </c:pt>
                <c:pt idx="36">
                  <c:v>9.0233863220297341E-12</c:v>
                </c:pt>
                <c:pt idx="37">
                  <c:v>1.2193765300040275E-12</c:v>
                </c:pt>
                <c:pt idx="38">
                  <c:v>1.4974799491277504E-13</c:v>
                </c:pt>
                <c:pt idx="39">
                  <c:v>1.6638666101419548E-14</c:v>
                </c:pt>
                <c:pt idx="40">
                  <c:v>1.6638666101419569E-15</c:v>
                </c:pt>
                <c:pt idx="41">
                  <c:v>1.4880107895578272E-16</c:v>
                </c:pt>
                <c:pt idx="42">
                  <c:v>1.1809609440935237E-17</c:v>
                </c:pt>
                <c:pt idx="43">
                  <c:v>8.239262400652511E-19</c:v>
                </c:pt>
                <c:pt idx="44">
                  <c:v>4.9934923640318254E-20</c:v>
                </c:pt>
                <c:pt idx="45">
                  <c:v>2.5892182628313196E-21</c:v>
                </c:pt>
                <c:pt idx="46">
                  <c:v>1.1257470707962179E-22</c:v>
                </c:pt>
                <c:pt idx="47">
                  <c:v>3.9920108893483151E-24</c:v>
                </c:pt>
                <c:pt idx="48">
                  <c:v>1.1088919137078633E-25</c:v>
                </c:pt>
                <c:pt idx="49">
                  <c:v>2.2630447218527773E-27</c:v>
                </c:pt>
                <c:pt idx="50">
                  <c:v>3.0173929624703836E-29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80480"/>
        <c:axId val="75782016"/>
      </c:barChart>
      <c:catAx>
        <c:axId val="757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82016"/>
        <c:crosses val="autoZero"/>
        <c:auto val="1"/>
        <c:lblAlgn val="ctr"/>
        <c:lblOffset val="100"/>
        <c:noMultiLvlLbl val="0"/>
      </c:catAx>
      <c:valAx>
        <c:axId val="757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8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Sheet1!$A$95:$A$195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Sheet1!$B$95:$B$195</c:f>
              <c:numCache>
                <c:formatCode>General</c:formatCode>
                <c:ptCount val="101"/>
                <c:pt idx="0">
                  <c:v>3.944304526105045E-31</c:v>
                </c:pt>
                <c:pt idx="1">
                  <c:v>3.9837475713661735E-29</c:v>
                </c:pt>
                <c:pt idx="2">
                  <c:v>1.991873785683057E-27</c:v>
                </c:pt>
                <c:pt idx="3">
                  <c:v>6.5731834927541199E-26</c:v>
                </c:pt>
                <c:pt idx="4">
                  <c:v>1.6104299557247689E-24</c:v>
                </c:pt>
                <c:pt idx="5">
                  <c:v>3.1242341141060417E-23</c:v>
                </c:pt>
                <c:pt idx="6">
                  <c:v>4.9987745825697062E-22</c:v>
                </c:pt>
                <c:pt idx="7">
                  <c:v>6.7840512192016799E-21</c:v>
                </c:pt>
                <c:pt idx="8">
                  <c:v>7.9712601825618247E-20</c:v>
                </c:pt>
                <c:pt idx="9">
                  <c:v>8.2369688553139283E-19</c:v>
                </c:pt>
                <c:pt idx="10">
                  <c:v>7.5780113468888104E-18</c:v>
                </c:pt>
                <c:pt idx="11">
                  <c:v>6.2690821142443846E-17</c:v>
                </c:pt>
                <c:pt idx="12">
                  <c:v>4.7018115856833171E-16</c:v>
                </c:pt>
                <c:pt idx="13">
                  <c:v>3.2189325471216453E-15</c:v>
                </c:pt>
                <c:pt idx="14">
                  <c:v>2.0233290296193374E-14</c:v>
                </c:pt>
                <c:pt idx="15">
                  <c:v>1.1735308371792086E-13</c:v>
                </c:pt>
                <c:pt idx="16">
                  <c:v>6.3077282498382652E-13</c:v>
                </c:pt>
                <c:pt idx="17">
                  <c:v>3.1538641249191314E-12</c:v>
                </c:pt>
                <c:pt idx="18">
                  <c:v>1.4718032582956112E-11</c:v>
                </c:pt>
                <c:pt idx="19">
                  <c:v>6.4294563388701756E-11</c:v>
                </c:pt>
                <c:pt idx="20">
                  <c:v>2.63607709893678E-10</c:v>
                </c:pt>
                <c:pt idx="21">
                  <c:v>1.0167725953041842E-9</c:v>
                </c:pt>
                <c:pt idx="22">
                  <c:v>3.697354892015222E-9</c:v>
                </c:pt>
                <c:pt idx="23">
                  <c:v>1.2699610281269656E-8</c:v>
                </c:pt>
                <c:pt idx="24">
                  <c:v>4.1273733414126644E-8</c:v>
                </c:pt>
                <c:pt idx="25">
                  <c:v>1.2712309891550969E-7</c:v>
                </c:pt>
                <c:pt idx="26">
                  <c:v>3.7159059682995168E-7</c:v>
                </c:pt>
                <c:pt idx="27">
                  <c:v>1.0321961023054218E-6</c:v>
                </c:pt>
                <c:pt idx="28">
                  <c:v>2.7279468418071755E-6</c:v>
                </c:pt>
                <c:pt idx="29">
                  <c:v>6.8669006707560289E-6</c:v>
                </c:pt>
                <c:pt idx="30">
                  <c:v>1.6480561609814444E-5</c:v>
                </c:pt>
                <c:pt idx="31">
                  <c:v>3.7745802396671803E-5</c:v>
                </c:pt>
                <c:pt idx="32">
                  <c:v>8.2568942742719555E-5</c:v>
                </c:pt>
                <c:pt idx="33">
                  <c:v>1.7264415300750454E-4</c:v>
                </c:pt>
                <c:pt idx="34">
                  <c:v>3.4528830601500876E-4</c:v>
                </c:pt>
                <c:pt idx="35">
                  <c:v>6.6098047151444417E-4</c:v>
                </c:pt>
                <c:pt idx="36">
                  <c:v>1.2117975311098208E-3</c:v>
                </c:pt>
                <c:pt idx="37">
                  <c:v>2.1288335005983268E-3</c:v>
                </c:pt>
                <c:pt idx="38">
                  <c:v>3.5854037904813969E-3</c:v>
                </c:pt>
                <c:pt idx="39">
                  <c:v>5.7918061230853354E-3</c:v>
                </c:pt>
                <c:pt idx="40">
                  <c:v>8.977299490782284E-3</c:v>
                </c:pt>
                <c:pt idx="41">
                  <c:v>1.3356469974090715E-2</c:v>
                </c:pt>
                <c:pt idx="42">
                  <c:v>1.9080671391558137E-2</c:v>
                </c:pt>
                <c:pt idx="43">
                  <c:v>2.6180456095393732E-2</c:v>
                </c:pt>
                <c:pt idx="44">
                  <c:v>3.4510601216655369E-2</c:v>
                </c:pt>
                <c:pt idx="45">
                  <c:v>4.3713428207763437E-2</c:v>
                </c:pt>
                <c:pt idx="46">
                  <c:v>5.3216347383364164E-2</c:v>
                </c:pt>
                <c:pt idx="47">
                  <c:v>6.2274449065638983E-2</c:v>
                </c:pt>
                <c:pt idx="48">
                  <c:v>7.0058755198843775E-2</c:v>
                </c:pt>
                <c:pt idx="49">
                  <c:v>7.577783725589228E-2</c:v>
                </c:pt>
                <c:pt idx="50">
                  <c:v>7.8808950746127995E-2</c:v>
                </c:pt>
                <c:pt idx="51">
                  <c:v>7.8808950746127995E-2</c:v>
                </c:pt>
                <c:pt idx="52">
                  <c:v>7.577783725589228E-2</c:v>
                </c:pt>
                <c:pt idx="53">
                  <c:v>7.0058755198843775E-2</c:v>
                </c:pt>
                <c:pt idx="54">
                  <c:v>6.2274449065638983E-2</c:v>
                </c:pt>
                <c:pt idx="55">
                  <c:v>5.3216347383364164E-2</c:v>
                </c:pt>
                <c:pt idx="56">
                  <c:v>4.3713428207763437E-2</c:v>
                </c:pt>
                <c:pt idx="57">
                  <c:v>3.4510601216655369E-2</c:v>
                </c:pt>
                <c:pt idx="58">
                  <c:v>2.6180456095393725E-2</c:v>
                </c:pt>
                <c:pt idx="59">
                  <c:v>1.9080671391558134E-2</c:v>
                </c:pt>
                <c:pt idx="60">
                  <c:v>1.3356469974090721E-2</c:v>
                </c:pt>
                <c:pt idx="61">
                  <c:v>8.977299490782284E-3</c:v>
                </c:pt>
                <c:pt idx="62">
                  <c:v>5.7918061230853354E-3</c:v>
                </c:pt>
                <c:pt idx="63">
                  <c:v>3.5854037904813969E-3</c:v>
                </c:pt>
                <c:pt idx="64">
                  <c:v>2.1288335005983272E-3</c:v>
                </c:pt>
                <c:pt idx="65">
                  <c:v>1.2117975311098208E-3</c:v>
                </c:pt>
                <c:pt idx="66">
                  <c:v>6.6098047151444427E-4</c:v>
                </c:pt>
                <c:pt idx="67">
                  <c:v>3.4528830601500876E-4</c:v>
                </c:pt>
                <c:pt idx="68">
                  <c:v>1.7264415300750473E-4</c:v>
                </c:pt>
                <c:pt idx="69">
                  <c:v>8.2568942742719555E-5</c:v>
                </c:pt>
                <c:pt idx="70">
                  <c:v>3.7745802396671803E-5</c:v>
                </c:pt>
                <c:pt idx="71">
                  <c:v>1.6480561609814448E-5</c:v>
                </c:pt>
                <c:pt idx="72">
                  <c:v>6.8669006707560289E-6</c:v>
                </c:pt>
                <c:pt idx="73">
                  <c:v>2.7279468418071755E-6</c:v>
                </c:pt>
                <c:pt idx="74">
                  <c:v>1.0321961023054218E-6</c:v>
                </c:pt>
                <c:pt idx="75">
                  <c:v>3.7159059682995168E-7</c:v>
                </c:pt>
                <c:pt idx="76">
                  <c:v>1.2712309891550969E-7</c:v>
                </c:pt>
                <c:pt idx="77">
                  <c:v>4.1273733414126644E-8</c:v>
                </c:pt>
                <c:pt idx="78">
                  <c:v>1.2699610281269677E-8</c:v>
                </c:pt>
                <c:pt idx="79">
                  <c:v>3.697354892015222E-9</c:v>
                </c:pt>
                <c:pt idx="80">
                  <c:v>1.0167725953041842E-9</c:v>
                </c:pt>
                <c:pt idx="81">
                  <c:v>2.63607709893678E-10</c:v>
                </c:pt>
                <c:pt idx="82">
                  <c:v>6.4294563388701756E-11</c:v>
                </c:pt>
                <c:pt idx="83">
                  <c:v>1.4718032582956112E-11</c:v>
                </c:pt>
                <c:pt idx="84">
                  <c:v>3.1538641249191314E-12</c:v>
                </c:pt>
                <c:pt idx="85">
                  <c:v>6.3077282498382874E-13</c:v>
                </c:pt>
                <c:pt idx="86">
                  <c:v>1.1735308371792086E-13</c:v>
                </c:pt>
                <c:pt idx="87">
                  <c:v>2.0233290296193374E-14</c:v>
                </c:pt>
                <c:pt idx="88">
                  <c:v>3.2189325471216567E-15</c:v>
                </c:pt>
                <c:pt idx="89">
                  <c:v>4.7018115856833171E-16</c:v>
                </c:pt>
                <c:pt idx="90">
                  <c:v>6.2690821142443846E-17</c:v>
                </c:pt>
                <c:pt idx="91">
                  <c:v>7.5780113468888104E-18</c:v>
                </c:pt>
                <c:pt idx="92">
                  <c:v>8.2369688553139283E-19</c:v>
                </c:pt>
                <c:pt idx="93">
                  <c:v>7.9712601825618247E-20</c:v>
                </c:pt>
                <c:pt idx="94">
                  <c:v>6.7840512192016318E-21</c:v>
                </c:pt>
                <c:pt idx="95">
                  <c:v>4.9987745825697062E-22</c:v>
                </c:pt>
                <c:pt idx="96">
                  <c:v>3.1242341141060417E-23</c:v>
                </c:pt>
                <c:pt idx="97">
                  <c:v>1.6104299557247575E-24</c:v>
                </c:pt>
                <c:pt idx="98">
                  <c:v>6.5731834927541199E-26</c:v>
                </c:pt>
                <c:pt idx="99">
                  <c:v>1.991873785683057E-27</c:v>
                </c:pt>
                <c:pt idx="100">
                  <c:v>3.9837475713661735E-29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94304"/>
        <c:axId val="75795840"/>
      </c:barChart>
      <c:catAx>
        <c:axId val="757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95840"/>
        <c:crosses val="autoZero"/>
        <c:auto val="1"/>
        <c:lblAlgn val="ctr"/>
        <c:lblOffset val="100"/>
        <c:noMultiLvlLbl val="0"/>
      </c:catAx>
      <c:valAx>
        <c:axId val="757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9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P(0.75)</c:v>
          </c:tx>
          <c:invertIfNegative val="0"/>
          <c:cat>
            <c:numRef>
              <c:f>Sheet1!$A$95:$A$195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Sheet1!$C$95:$C$195</c:f>
              <c:numCache>
                <c:formatCode>General</c:formatCode>
                <c:ptCount val="101"/>
                <c:pt idx="0">
                  <c:v>1.5557538194652744E-61</c:v>
                </c:pt>
                <c:pt idx="1">
                  <c:v>4.7139340729797963E-59</c:v>
                </c:pt>
                <c:pt idx="2">
                  <c:v>7.0709011094696713E-57</c:v>
                </c:pt>
                <c:pt idx="3">
                  <c:v>7.0001920983750917E-55</c:v>
                </c:pt>
                <c:pt idx="4">
                  <c:v>5.1451411923057482E-53</c:v>
                </c:pt>
                <c:pt idx="5">
                  <c:v>2.9944721739218856E-51</c:v>
                </c:pt>
                <c:pt idx="6">
                  <c:v>1.4373466434825336E-49</c:v>
                </c:pt>
                <c:pt idx="7">
                  <c:v>5.8520541913216317E-48</c:v>
                </c:pt>
                <c:pt idx="8">
                  <c:v>2.0628491024408765E-46</c:v>
                </c:pt>
                <c:pt idx="9">
                  <c:v>6.3948322175666884E-45</c:v>
                </c:pt>
                <c:pt idx="10">
                  <c:v>1.7649736920484008E-43</c:v>
                </c:pt>
                <c:pt idx="11">
                  <c:v>4.3803437993564795E-42</c:v>
                </c:pt>
                <c:pt idx="12">
                  <c:v>9.8557735485521881E-41</c:v>
                </c:pt>
                <c:pt idx="13">
                  <c:v>2.0242242595872385E-39</c:v>
                </c:pt>
                <c:pt idx="14">
                  <c:v>3.8171086037930881E-38</c:v>
                </c:pt>
                <c:pt idx="15">
                  <c:v>6.6417689705999901E-37</c:v>
                </c:pt>
                <c:pt idx="16">
                  <c:v>1.0709852465092566E-35</c:v>
                </c:pt>
                <c:pt idx="17">
                  <c:v>1.6064778697638746E-34</c:v>
                </c:pt>
                <c:pt idx="18">
                  <c:v>2.2490690176694609E-33</c:v>
                </c:pt>
                <c:pt idx="19">
                  <c:v>2.9474641336825852E-32</c:v>
                </c:pt>
                <c:pt idx="20">
                  <c:v>3.6253808844295448E-31</c:v>
                </c:pt>
                <c:pt idx="21">
                  <c:v>4.195083594839867E-30</c:v>
                </c:pt>
                <c:pt idx="22">
                  <c:v>4.5764548307344635E-29</c:v>
                </c:pt>
                <c:pt idx="23">
                  <c:v>4.7157382386263046E-28</c:v>
                </c:pt>
                <c:pt idx="24">
                  <c:v>4.5978447826607308E-27</c:v>
                </c:pt>
                <c:pt idx="25">
                  <c:v>4.2484085791785226E-26</c:v>
                </c:pt>
                <c:pt idx="26">
                  <c:v>3.7255275232795952E-25</c:v>
                </c:pt>
                <c:pt idx="27">
                  <c:v>3.1046062693996845E-24</c:v>
                </c:pt>
                <c:pt idx="28">
                  <c:v>2.4615092564525919E-23</c:v>
                </c:pt>
                <c:pt idx="29">
                  <c:v>1.8588638867693629E-22</c:v>
                </c:pt>
                <c:pt idx="30">
                  <c:v>1.3383819984739505E-21</c:v>
                </c:pt>
                <c:pt idx="31">
                  <c:v>9.1959795379017064E-21</c:v>
                </c:pt>
                <c:pt idx="32">
                  <c:v>6.0348615717479135E-20</c:v>
                </c:pt>
                <c:pt idx="33">
                  <c:v>3.7855040768237274E-19</c:v>
                </c:pt>
                <c:pt idx="34">
                  <c:v>2.2713024460941969E-18</c:v>
                </c:pt>
                <c:pt idx="35">
                  <c:v>1.3043765476141171E-17</c:v>
                </c:pt>
                <c:pt idx="36">
                  <c:v>7.1740710118776017E-17</c:v>
                </c:pt>
                <c:pt idx="37">
                  <c:v>3.7809293170706035E-16</c:v>
                </c:pt>
                <c:pt idx="38">
                  <c:v>1.9103642865199103E-15</c:v>
                </c:pt>
                <c:pt idx="39">
                  <c:v>9.2579192346733592E-15</c:v>
                </c:pt>
                <c:pt idx="40">
                  <c:v>4.3049324441231512E-14</c:v>
                </c:pt>
                <c:pt idx="41">
                  <c:v>1.9214698470110656E-13</c:v>
                </c:pt>
                <c:pt idx="42">
                  <c:v>8.2348707729044594E-13</c:v>
                </c:pt>
                <c:pt idx="43">
                  <c:v>3.3897026204746692E-12</c:v>
                </c:pt>
                <c:pt idx="44">
                  <c:v>1.3404733090058816E-11</c:v>
                </c:pt>
                <c:pt idx="45">
                  <c:v>5.0937985742223277E-11</c:v>
                </c:pt>
                <c:pt idx="46">
                  <c:v>1.8603438271072854E-10</c:v>
                </c:pt>
                <c:pt idx="47">
                  <c:v>6.5309942866532453E-10</c:v>
                </c:pt>
                <c:pt idx="48">
                  <c:v>2.2042105717454669E-9</c:v>
                </c:pt>
                <c:pt idx="49">
                  <c:v>7.1524383858679932E-9</c:v>
                </c:pt>
                <c:pt idx="50">
                  <c:v>2.2315607763908042E-8</c:v>
                </c:pt>
                <c:pt idx="51">
                  <c:v>6.6946823291724437E-8</c:v>
                </c:pt>
                <c:pt idx="52">
                  <c:v>1.9311583641843545E-7</c:v>
                </c:pt>
                <c:pt idx="53">
                  <c:v>5.3562316893415164E-7</c:v>
                </c:pt>
                <c:pt idx="54">
                  <c:v>1.4283284504910741E-6</c:v>
                </c:pt>
                <c:pt idx="55">
                  <c:v>3.6617147548952698E-6</c:v>
                </c:pt>
                <c:pt idx="56">
                  <c:v>9.0235113602776657E-6</c:v>
                </c:pt>
                <c:pt idx="57">
                  <c:v>2.1371474274341797E-5</c:v>
                </c:pt>
                <c:pt idx="58">
                  <c:v>4.8638527658846823E-5</c:v>
                </c:pt>
                <c:pt idx="59">
                  <c:v>1.0634525538968275E-4</c:v>
                </c:pt>
                <c:pt idx="60">
                  <c:v>2.233250363183324E-4</c:v>
                </c:pt>
                <c:pt idx="61">
                  <c:v>4.5031113880581797E-4</c:v>
                </c:pt>
                <c:pt idx="62">
                  <c:v>8.7156994607577641E-4</c:v>
                </c:pt>
                <c:pt idx="63">
                  <c:v>1.6186298998550159E-3</c:v>
                </c:pt>
                <c:pt idx="64">
                  <c:v>2.8831845091167544E-3</c:v>
                </c:pt>
                <c:pt idx="65">
                  <c:v>4.9235920078763004E-3</c:v>
                </c:pt>
                <c:pt idx="66">
                  <c:v>8.0567869219793885E-3</c:v>
                </c:pt>
                <c:pt idx="67">
                  <c:v>1.2626307862803516E-2</c:v>
                </c:pt>
                <c:pt idx="68">
                  <c:v>1.8939461794205258E-2</c:v>
                </c:pt>
                <c:pt idx="69">
                  <c:v>2.7174010400381487E-2</c:v>
                </c:pt>
                <c:pt idx="70">
                  <c:v>3.7267214263380324E-2</c:v>
                </c:pt>
                <c:pt idx="71">
                  <c:v>4.881480178161083E-2</c:v>
                </c:pt>
                <c:pt idx="72">
                  <c:v>6.1018502227013542E-2</c:v>
                </c:pt>
                <c:pt idx="73">
                  <c:v>7.2720680736303819E-2</c:v>
                </c:pt>
                <c:pt idx="74">
                  <c:v>8.2547799754723247E-2</c:v>
                </c:pt>
                <c:pt idx="75">
                  <c:v>8.9151623735101118E-2</c:v>
                </c:pt>
                <c:pt idx="76">
                  <c:v>9.1497719096551161E-2</c:v>
                </c:pt>
                <c:pt idx="77">
                  <c:v>8.9121154964173152E-2</c:v>
                </c:pt>
                <c:pt idx="78">
                  <c:v>8.2265681505390612E-2</c:v>
                </c:pt>
                <c:pt idx="79">
                  <c:v>7.1852304099645034E-2</c:v>
                </c:pt>
                <c:pt idx="80">
                  <c:v>5.9278150882207142E-2</c:v>
                </c:pt>
                <c:pt idx="81">
                  <c:v>4.6105228463938927E-2</c:v>
                </c:pt>
                <c:pt idx="82">
                  <c:v>3.3735533022394293E-2</c:v>
                </c:pt>
                <c:pt idx="83">
                  <c:v>2.3167775690078014E-2</c:v>
                </c:pt>
                <c:pt idx="84">
                  <c:v>1.4893570086478704E-2</c:v>
                </c:pt>
                <c:pt idx="85">
                  <c:v>8.9361420518872248E-3</c:v>
                </c:pt>
                <c:pt idx="86">
                  <c:v>4.9876141684951983E-3</c:v>
                </c:pt>
                <c:pt idx="87">
                  <c:v>2.5798004319802746E-3</c:v>
                </c:pt>
                <c:pt idx="88">
                  <c:v>1.2312683879905832E-3</c:v>
                </c:pt>
                <c:pt idx="89">
                  <c:v>5.3954457451272893E-4</c:v>
                </c:pt>
                <c:pt idx="90">
                  <c:v>2.1581782980509143E-4</c:v>
                </c:pt>
                <c:pt idx="91">
                  <c:v>7.8263608610637574E-5</c:v>
                </c:pt>
                <c:pt idx="92">
                  <c:v>2.5520741938251409E-5</c:v>
                </c:pt>
                <c:pt idx="93">
                  <c:v>7.4092476594923425E-6</c:v>
                </c:pt>
                <c:pt idx="94">
                  <c:v>1.891722806678896E-6</c:v>
                </c:pt>
                <c:pt idx="95">
                  <c:v>4.1817030463428308E-7</c:v>
                </c:pt>
                <c:pt idx="96">
                  <c:v>7.8406932118927688E-8</c:v>
                </c:pt>
                <c:pt idx="97">
                  <c:v>1.2124783317359985E-8</c:v>
                </c:pt>
                <c:pt idx="98">
                  <c:v>1.4846673449828586E-9</c:v>
                </c:pt>
                <c:pt idx="99">
                  <c:v>1.3496975863480531E-10</c:v>
                </c:pt>
                <c:pt idx="100">
                  <c:v>8.0981855180883067E-12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20416"/>
        <c:axId val="83833984"/>
      </c:barChart>
      <c:catAx>
        <c:axId val="758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33984"/>
        <c:crosses val="autoZero"/>
        <c:auto val="1"/>
        <c:lblAlgn val="ctr"/>
        <c:lblOffset val="100"/>
        <c:noMultiLvlLbl val="0"/>
      </c:catAx>
      <c:valAx>
        <c:axId val="838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2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696850393700791E-2"/>
          <c:y val="0.21795166229221347"/>
          <c:w val="0.71956846019247589"/>
          <c:h val="0.64091025080198305"/>
        </c:manualLayout>
      </c:layout>
      <c:barChart>
        <c:barDir val="col"/>
        <c:grouping val="clustered"/>
        <c:varyColors val="0"/>
        <c:ser>
          <c:idx val="0"/>
          <c:order val="0"/>
          <c:tx>
            <c:v>P(0.25)</c:v>
          </c:tx>
          <c:invertIfNegative val="0"/>
          <c:cat>
            <c:numRef>
              <c:f>Sheet1!$A$95:$A$195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Sheet1!$D$95:$D$195</c:f>
              <c:numCache>
                <c:formatCode>General</c:formatCode>
                <c:ptCount val="101"/>
                <c:pt idx="0">
                  <c:v>2.4054016390361377E-13</c:v>
                </c:pt>
                <c:pt idx="1">
                  <c:v>8.0981855180883067E-12</c:v>
                </c:pt>
                <c:pt idx="2">
                  <c:v>1.3496975863480531E-10</c:v>
                </c:pt>
                <c:pt idx="3">
                  <c:v>1.484667344982864E-9</c:v>
                </c:pt>
                <c:pt idx="4">
                  <c:v>1.2124783317359985E-8</c:v>
                </c:pt>
                <c:pt idx="5">
                  <c:v>7.8406932118927688E-8</c:v>
                </c:pt>
                <c:pt idx="6">
                  <c:v>4.1817030463428308E-7</c:v>
                </c:pt>
                <c:pt idx="7">
                  <c:v>1.8917228066788926E-6</c:v>
                </c:pt>
                <c:pt idx="8">
                  <c:v>7.4092476594923425E-6</c:v>
                </c:pt>
                <c:pt idx="9">
                  <c:v>2.5520741938251409E-5</c:v>
                </c:pt>
                <c:pt idx="10">
                  <c:v>7.8263608610637655E-5</c:v>
                </c:pt>
                <c:pt idx="11">
                  <c:v>2.1581782980509143E-4</c:v>
                </c:pt>
                <c:pt idx="12">
                  <c:v>5.3954457451272882E-4</c:v>
                </c:pt>
                <c:pt idx="13">
                  <c:v>1.2312683879905832E-3</c:v>
                </c:pt>
                <c:pt idx="14">
                  <c:v>2.5798004319802746E-3</c:v>
                </c:pt>
                <c:pt idx="15">
                  <c:v>4.9876141684951983E-3</c:v>
                </c:pt>
                <c:pt idx="16">
                  <c:v>8.9361420518872282E-3</c:v>
                </c:pt>
                <c:pt idx="17">
                  <c:v>1.489357008647871E-2</c:v>
                </c:pt>
                <c:pt idx="18">
                  <c:v>2.316777569007801E-2</c:v>
                </c:pt>
                <c:pt idx="19">
                  <c:v>3.3735533022394293E-2</c:v>
                </c:pt>
                <c:pt idx="20">
                  <c:v>4.6105228463938927E-2</c:v>
                </c:pt>
                <c:pt idx="21">
                  <c:v>5.9278150882207142E-2</c:v>
                </c:pt>
                <c:pt idx="22">
                  <c:v>7.1852304099645034E-2</c:v>
                </c:pt>
                <c:pt idx="23">
                  <c:v>8.2265681505390612E-2</c:v>
                </c:pt>
                <c:pt idx="24">
                  <c:v>8.9121154964173152E-2</c:v>
                </c:pt>
                <c:pt idx="25">
                  <c:v>9.1497719096551161E-2</c:v>
                </c:pt>
                <c:pt idx="26">
                  <c:v>8.9151623735101118E-2</c:v>
                </c:pt>
                <c:pt idx="27">
                  <c:v>8.2547799754723247E-2</c:v>
                </c:pt>
                <c:pt idx="28">
                  <c:v>7.2720680736303819E-2</c:v>
                </c:pt>
                <c:pt idx="29">
                  <c:v>6.1018502227013542E-2</c:v>
                </c:pt>
                <c:pt idx="30">
                  <c:v>4.881480178161083E-2</c:v>
                </c:pt>
                <c:pt idx="31">
                  <c:v>3.7267214263380331E-2</c:v>
                </c:pt>
                <c:pt idx="32">
                  <c:v>2.7174010400381487E-2</c:v>
                </c:pt>
                <c:pt idx="33">
                  <c:v>1.8939461794205258E-2</c:v>
                </c:pt>
                <c:pt idx="34">
                  <c:v>1.2626307862803521E-2</c:v>
                </c:pt>
                <c:pt idx="35">
                  <c:v>8.0567869219793885E-3</c:v>
                </c:pt>
                <c:pt idx="36">
                  <c:v>4.9235920078763004E-3</c:v>
                </c:pt>
                <c:pt idx="37">
                  <c:v>2.8831845091167557E-3</c:v>
                </c:pt>
                <c:pt idx="38">
                  <c:v>1.6186298998550159E-3</c:v>
                </c:pt>
                <c:pt idx="39">
                  <c:v>8.7156994607577641E-4</c:v>
                </c:pt>
                <c:pt idx="40">
                  <c:v>4.5031113880581754E-4</c:v>
                </c:pt>
                <c:pt idx="41">
                  <c:v>2.233250363183324E-4</c:v>
                </c:pt>
                <c:pt idx="42">
                  <c:v>1.0634525538968275E-4</c:v>
                </c:pt>
                <c:pt idx="43">
                  <c:v>4.8638527658846783E-5</c:v>
                </c:pt>
                <c:pt idx="44">
                  <c:v>2.1371474274341794E-5</c:v>
                </c:pt>
                <c:pt idx="45">
                  <c:v>9.0235113602776657E-6</c:v>
                </c:pt>
                <c:pt idx="46">
                  <c:v>3.6617147548952702E-6</c:v>
                </c:pt>
                <c:pt idx="47">
                  <c:v>1.4283284504910744E-6</c:v>
                </c:pt>
                <c:pt idx="48">
                  <c:v>5.3562316893415164E-7</c:v>
                </c:pt>
                <c:pt idx="49">
                  <c:v>1.9311583641843579E-7</c:v>
                </c:pt>
                <c:pt idx="50">
                  <c:v>6.6946823291724437E-8</c:v>
                </c:pt>
                <c:pt idx="51">
                  <c:v>2.2315607763908042E-8</c:v>
                </c:pt>
                <c:pt idx="52">
                  <c:v>7.1524383858679676E-9</c:v>
                </c:pt>
                <c:pt idx="53">
                  <c:v>2.2042105717454669E-9</c:v>
                </c:pt>
                <c:pt idx="54">
                  <c:v>6.5309942866532453E-10</c:v>
                </c:pt>
                <c:pt idx="55">
                  <c:v>1.8603438271072921E-10</c:v>
                </c:pt>
                <c:pt idx="56">
                  <c:v>5.0937985742223458E-11</c:v>
                </c:pt>
                <c:pt idx="57">
                  <c:v>1.3404733090058768E-11</c:v>
                </c:pt>
                <c:pt idx="58">
                  <c:v>3.3897026204746692E-12</c:v>
                </c:pt>
                <c:pt idx="59">
                  <c:v>8.2348707729044594E-13</c:v>
                </c:pt>
                <c:pt idx="60">
                  <c:v>1.9214698470110656E-13</c:v>
                </c:pt>
                <c:pt idx="61">
                  <c:v>4.3049324441231512E-14</c:v>
                </c:pt>
                <c:pt idx="62">
                  <c:v>9.2579192346733592E-15</c:v>
                </c:pt>
                <c:pt idx="63">
                  <c:v>1.9103642865199166E-15</c:v>
                </c:pt>
                <c:pt idx="64">
                  <c:v>3.7809293170706035E-16</c:v>
                </c:pt>
                <c:pt idx="65">
                  <c:v>7.1740710118776017E-17</c:v>
                </c:pt>
                <c:pt idx="66">
                  <c:v>1.3043765476141263E-17</c:v>
                </c:pt>
                <c:pt idx="67">
                  <c:v>2.271302446094213E-18</c:v>
                </c:pt>
                <c:pt idx="68">
                  <c:v>3.7855040768237004E-19</c:v>
                </c:pt>
                <c:pt idx="69">
                  <c:v>6.0348615717479135E-20</c:v>
                </c:pt>
                <c:pt idx="70">
                  <c:v>9.1959795379017064E-21</c:v>
                </c:pt>
                <c:pt idx="71">
                  <c:v>1.3383819984739409E-21</c:v>
                </c:pt>
                <c:pt idx="72">
                  <c:v>1.8588638867693761E-22</c:v>
                </c:pt>
                <c:pt idx="73">
                  <c:v>2.4615092564525919E-23</c:v>
                </c:pt>
                <c:pt idx="74">
                  <c:v>3.1046062693996621E-24</c:v>
                </c:pt>
                <c:pt idx="75">
                  <c:v>3.7255275232795952E-25</c:v>
                </c:pt>
                <c:pt idx="76">
                  <c:v>4.2484085791784922E-26</c:v>
                </c:pt>
                <c:pt idx="77">
                  <c:v>4.5978447826607638E-27</c:v>
                </c:pt>
                <c:pt idx="78">
                  <c:v>4.7157382386263037E-28</c:v>
                </c:pt>
                <c:pt idx="79">
                  <c:v>4.5764548307344635E-29</c:v>
                </c:pt>
                <c:pt idx="80">
                  <c:v>4.195083594839867E-30</c:v>
                </c:pt>
                <c:pt idx="81">
                  <c:v>3.6253808844295448E-31</c:v>
                </c:pt>
                <c:pt idx="82">
                  <c:v>2.9474641336825436E-32</c:v>
                </c:pt>
                <c:pt idx="83">
                  <c:v>2.2490690176694609E-33</c:v>
                </c:pt>
                <c:pt idx="84">
                  <c:v>1.6064778697638746E-34</c:v>
                </c:pt>
                <c:pt idx="85">
                  <c:v>1.0709852465092566E-35</c:v>
                </c:pt>
                <c:pt idx="86">
                  <c:v>6.6417689705999901E-37</c:v>
                </c:pt>
                <c:pt idx="87">
                  <c:v>3.8171086037930881E-38</c:v>
                </c:pt>
                <c:pt idx="88">
                  <c:v>2.0242242595872385E-39</c:v>
                </c:pt>
                <c:pt idx="89">
                  <c:v>9.8557735485521881E-41</c:v>
                </c:pt>
                <c:pt idx="90">
                  <c:v>4.3803437993564177E-42</c:v>
                </c:pt>
                <c:pt idx="91">
                  <c:v>1.7649736920484008E-43</c:v>
                </c:pt>
                <c:pt idx="92">
                  <c:v>6.3948322175666884E-45</c:v>
                </c:pt>
                <c:pt idx="93">
                  <c:v>2.0628491024408765E-46</c:v>
                </c:pt>
                <c:pt idx="94">
                  <c:v>5.8520541913216317E-48</c:v>
                </c:pt>
                <c:pt idx="95">
                  <c:v>1.4373466434825336E-49</c:v>
                </c:pt>
                <c:pt idx="96">
                  <c:v>2.9944721739218856E-51</c:v>
                </c:pt>
                <c:pt idx="97">
                  <c:v>5.1451411923056749E-53</c:v>
                </c:pt>
                <c:pt idx="98">
                  <c:v>7.0001920983750917E-55</c:v>
                </c:pt>
                <c:pt idx="99">
                  <c:v>7.0709011094696713E-57</c:v>
                </c:pt>
                <c:pt idx="100">
                  <c:v>4.7139340729797963E-59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93728"/>
        <c:axId val="83995264"/>
      </c:barChart>
      <c:catAx>
        <c:axId val="839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95264"/>
        <c:crosses val="autoZero"/>
        <c:auto val="1"/>
        <c:lblAlgn val="ctr"/>
        <c:lblOffset val="100"/>
        <c:noMultiLvlLbl val="0"/>
      </c:catAx>
      <c:valAx>
        <c:axId val="83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56976630656398"/>
          <c:y val="5.7825623359580053E-2"/>
          <c:w val="0.71861001749781273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v>P(0.5)</c:v>
          </c:tx>
          <c:invertIfNegative val="0"/>
          <c:cat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Sheet1!$B$7:$B$27</c:f>
              <c:numCache>
                <c:formatCode>General</c:formatCode>
                <c:ptCount val="21"/>
                <c:pt idx="0">
                  <c:v>4.7683715820312495E-7</c:v>
                </c:pt>
                <c:pt idx="1">
                  <c:v>1.0013580322265633E-5</c:v>
                </c:pt>
                <c:pt idx="2">
                  <c:v>1.0013580322265647E-4</c:v>
                </c:pt>
                <c:pt idx="3">
                  <c:v>6.3419342041015842E-4</c:v>
                </c:pt>
                <c:pt idx="4">
                  <c:v>2.8538703918457031E-3</c:v>
                </c:pt>
                <c:pt idx="5">
                  <c:v>9.703159332275408E-3</c:v>
                </c:pt>
                <c:pt idx="6">
                  <c:v>2.5875091552734399E-2</c:v>
                </c:pt>
                <c:pt idx="7">
                  <c:v>5.5446624755859361E-2</c:v>
                </c:pt>
                <c:pt idx="8">
                  <c:v>9.7031593322753892E-2</c:v>
                </c:pt>
                <c:pt idx="9">
                  <c:v>0.14015674591064453</c:v>
                </c:pt>
                <c:pt idx="10">
                  <c:v>0.16818809509277341</c:v>
                </c:pt>
                <c:pt idx="11">
                  <c:v>0.16818809509277341</c:v>
                </c:pt>
                <c:pt idx="12">
                  <c:v>0.14015674591064453</c:v>
                </c:pt>
                <c:pt idx="13">
                  <c:v>9.7031593322753892E-2</c:v>
                </c:pt>
                <c:pt idx="14">
                  <c:v>5.5446624755859361E-2</c:v>
                </c:pt>
                <c:pt idx="15">
                  <c:v>2.5875091552734399E-2</c:v>
                </c:pt>
                <c:pt idx="16">
                  <c:v>9.703159332275408E-3</c:v>
                </c:pt>
                <c:pt idx="17">
                  <c:v>2.8538703918457031E-3</c:v>
                </c:pt>
                <c:pt idx="18">
                  <c:v>6.3419342041015842E-4</c:v>
                </c:pt>
                <c:pt idx="19">
                  <c:v>1.0013580322265647E-4</c:v>
                </c:pt>
                <c:pt idx="20">
                  <c:v>1.0013580322265633E-5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21152"/>
        <c:axId val="85922944"/>
      </c:barChart>
      <c:catAx>
        <c:axId val="859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22944"/>
        <c:crosses val="autoZero"/>
        <c:auto val="1"/>
        <c:lblAlgn val="ctr"/>
        <c:lblOffset val="100"/>
        <c:noMultiLvlLbl val="0"/>
      </c:catAx>
      <c:valAx>
        <c:axId val="859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1</xdr:row>
      <xdr:rowOff>142875</xdr:rowOff>
    </xdr:from>
    <xdr:to>
      <xdr:col>19</xdr:col>
      <xdr:colOff>523874</xdr:colOff>
      <xdr:row>14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17</xdr:row>
      <xdr:rowOff>142875</xdr:rowOff>
    </xdr:from>
    <xdr:to>
      <xdr:col>16</xdr:col>
      <xdr:colOff>409574</xdr:colOff>
      <xdr:row>30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34</xdr:row>
      <xdr:rowOff>38100</xdr:rowOff>
    </xdr:from>
    <xdr:to>
      <xdr:col>13</xdr:col>
      <xdr:colOff>552450</xdr:colOff>
      <xdr:row>48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34</xdr:row>
      <xdr:rowOff>95250</xdr:rowOff>
    </xdr:from>
    <xdr:to>
      <xdr:col>22</xdr:col>
      <xdr:colOff>66675</xdr:colOff>
      <xdr:row>48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323850</xdr:colOff>
      <xdr:row>51</xdr:row>
      <xdr:rowOff>114300</xdr:rowOff>
    </xdr:from>
    <xdr:to>
      <xdr:col>14</xdr:col>
      <xdr:colOff>19050</xdr:colOff>
      <xdr:row>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122</xdr:row>
      <xdr:rowOff>152400</xdr:rowOff>
    </xdr:from>
    <xdr:to>
      <xdr:col>13</xdr:col>
      <xdr:colOff>419100</xdr:colOff>
      <xdr:row>137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438150</xdr:colOff>
      <xdr:row>101</xdr:row>
      <xdr:rowOff>28575</xdr:rowOff>
    </xdr:from>
    <xdr:to>
      <xdr:col>13</xdr:col>
      <xdr:colOff>133350</xdr:colOff>
      <xdr:row>115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409575</xdr:colOff>
      <xdr:row>142</xdr:row>
      <xdr:rowOff>28575</xdr:rowOff>
    </xdr:from>
    <xdr:to>
      <xdr:col>13</xdr:col>
      <xdr:colOff>104775</xdr:colOff>
      <xdr:row>156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476250</xdr:colOff>
      <xdr:row>1</xdr:row>
      <xdr:rowOff>152400</xdr:rowOff>
    </xdr:from>
    <xdr:to>
      <xdr:col>12</xdr:col>
      <xdr:colOff>561975</xdr:colOff>
      <xdr:row>14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19</xdr:row>
      <xdr:rowOff>19050</xdr:rowOff>
    </xdr:from>
    <xdr:to>
      <xdr:col>16</xdr:col>
      <xdr:colOff>485775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</xdr:row>
      <xdr:rowOff>19050</xdr:rowOff>
    </xdr:from>
    <xdr:to>
      <xdr:col>13</xdr:col>
      <xdr:colOff>247650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1</xdr:row>
      <xdr:rowOff>161925</xdr:rowOff>
    </xdr:from>
    <xdr:to>
      <xdr:col>21</xdr:col>
      <xdr:colOff>447675</xdr:colOff>
      <xdr:row>16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38</xdr:row>
      <xdr:rowOff>95250</xdr:rowOff>
    </xdr:from>
    <xdr:to>
      <xdr:col>22</xdr:col>
      <xdr:colOff>190500</xdr:colOff>
      <xdr:row>52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247650</xdr:colOff>
      <xdr:row>54</xdr:row>
      <xdr:rowOff>171450</xdr:rowOff>
    </xdr:from>
    <xdr:to>
      <xdr:col>15</xdr:col>
      <xdr:colOff>552450</xdr:colOff>
      <xdr:row>69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361950</xdr:colOff>
      <xdr:row>71</xdr:row>
      <xdr:rowOff>95250</xdr:rowOff>
    </xdr:from>
    <xdr:to>
      <xdr:col>16</xdr:col>
      <xdr:colOff>57150</xdr:colOff>
      <xdr:row>85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600075</xdr:colOff>
      <xdr:row>113</xdr:row>
      <xdr:rowOff>66675</xdr:rowOff>
    </xdr:from>
    <xdr:to>
      <xdr:col>13</xdr:col>
      <xdr:colOff>295275</xdr:colOff>
      <xdr:row>127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552450</xdr:colOff>
      <xdr:row>113</xdr:row>
      <xdr:rowOff>28575</xdr:rowOff>
    </xdr:from>
    <xdr:to>
      <xdr:col>21</xdr:col>
      <xdr:colOff>247650</xdr:colOff>
      <xdr:row>127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152400</xdr:colOff>
      <xdr:row>129</xdr:row>
      <xdr:rowOff>180975</xdr:rowOff>
    </xdr:from>
    <xdr:to>
      <xdr:col>13</xdr:col>
      <xdr:colOff>457200</xdr:colOff>
      <xdr:row>144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38" workbookViewId="0">
      <selection activeCell="A93" sqref="A93:D195"/>
    </sheetView>
  </sheetViews>
  <sheetFormatPr defaultRowHeight="15" x14ac:dyDescent="0.25"/>
  <cols>
    <col min="2" max="5" width="12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D4" t="s">
        <v>5</v>
      </c>
    </row>
    <row r="5" spans="1:5" x14ac:dyDescent="0.25">
      <c r="C5" t="s">
        <v>8</v>
      </c>
      <c r="E5" t="s">
        <v>9</v>
      </c>
    </row>
    <row r="6" spans="1:5" x14ac:dyDescent="0.25">
      <c r="A6" t="s">
        <v>3</v>
      </c>
      <c r="B6" t="s">
        <v>20</v>
      </c>
      <c r="C6" t="s">
        <v>21</v>
      </c>
      <c r="E6" t="s">
        <v>22</v>
      </c>
    </row>
    <row r="7" spans="1:5" x14ac:dyDescent="0.25">
      <c r="A7">
        <v>0</v>
      </c>
      <c r="B7">
        <f>BINOMDIST(A7,21,0.5,FALSE)</f>
        <v>4.7683715820312495E-7</v>
      </c>
      <c r="C7">
        <f>BINOMDIST(A7,21,0.75,FALSE)</f>
        <v>2.2737367544323203E-13</v>
      </c>
      <c r="E7">
        <f>BINOMDIST(A7,21,0.25,FALSE)</f>
        <v>2.3784089542004954E-3</v>
      </c>
    </row>
    <row r="8" spans="1:5" x14ac:dyDescent="0.25">
      <c r="A8">
        <f>A7+1</f>
        <v>1</v>
      </c>
      <c r="B8">
        <f t="shared" ref="B8:B27" si="0">BINOMDIST(A8,21,0.5,FALSE)</f>
        <v>1.0013580322265633E-5</v>
      </c>
      <c r="C8">
        <f t="shared" ref="C8:C27" si="1">BINOMDIST(A8,21,0.75,FALSE)</f>
        <v>1.4324541552923597E-11</v>
      </c>
      <c r="E8">
        <f t="shared" ref="E8:E27" si="2">BINOMDIST(A8,21,0.25,FALSE)</f>
        <v>1.6648862679403461E-2</v>
      </c>
    </row>
    <row r="9" spans="1:5" x14ac:dyDescent="0.25">
      <c r="A9">
        <f t="shared" ref="A9:A26" si="3">A8+1</f>
        <v>2</v>
      </c>
      <c r="B9">
        <f t="shared" si="0"/>
        <v>1.0013580322265647E-4</v>
      </c>
      <c r="C9">
        <f t="shared" si="1"/>
        <v>4.2973624658770978E-10</v>
      </c>
      <c r="E9">
        <f t="shared" si="2"/>
        <v>5.5496208931344909E-2</v>
      </c>
    </row>
    <row r="10" spans="1:5" x14ac:dyDescent="0.25">
      <c r="A10">
        <f t="shared" si="3"/>
        <v>3</v>
      </c>
      <c r="B10">
        <f t="shared" si="0"/>
        <v>6.3419342041015842E-4</v>
      </c>
      <c r="C10">
        <f t="shared" si="1"/>
        <v>8.1649886851664914E-9</v>
      </c>
      <c r="E10">
        <f t="shared" si="2"/>
        <v>0.11715866329950585</v>
      </c>
    </row>
    <row r="11" spans="1:5" x14ac:dyDescent="0.25">
      <c r="A11">
        <f t="shared" si="3"/>
        <v>4</v>
      </c>
      <c r="B11">
        <f t="shared" si="0"/>
        <v>2.8538703918457031E-3</v>
      </c>
      <c r="C11">
        <f t="shared" si="1"/>
        <v>1.1022734724974728E-7</v>
      </c>
      <c r="E11">
        <f t="shared" si="2"/>
        <v>0.17573799494925879</v>
      </c>
    </row>
    <row r="12" spans="1:5" x14ac:dyDescent="0.25">
      <c r="A12">
        <f t="shared" si="3"/>
        <v>5</v>
      </c>
      <c r="B12">
        <f t="shared" si="0"/>
        <v>9.703159332275408E-3</v>
      </c>
      <c r="C12">
        <f t="shared" si="1"/>
        <v>1.124318941947426E-6</v>
      </c>
      <c r="E12">
        <f t="shared" si="2"/>
        <v>0.19916972760915999</v>
      </c>
    </row>
    <row r="13" spans="1:5" x14ac:dyDescent="0.25">
      <c r="A13">
        <f t="shared" si="3"/>
        <v>6</v>
      </c>
      <c r="B13">
        <f t="shared" si="0"/>
        <v>2.5875091552734399E-2</v>
      </c>
      <c r="C13">
        <f t="shared" si="1"/>
        <v>8.9945515355793776E-6</v>
      </c>
      <c r="E13">
        <f t="shared" si="2"/>
        <v>0.17703975787480888</v>
      </c>
    </row>
    <row r="14" spans="1:5" x14ac:dyDescent="0.25">
      <c r="A14">
        <f t="shared" si="3"/>
        <v>7</v>
      </c>
      <c r="B14">
        <f t="shared" si="0"/>
        <v>5.5446624755859361E-2</v>
      </c>
      <c r="C14">
        <f t="shared" si="1"/>
        <v>5.7822117014438913E-5</v>
      </c>
      <c r="E14">
        <f t="shared" si="2"/>
        <v>0.12645696991057778</v>
      </c>
    </row>
    <row r="15" spans="1:5" x14ac:dyDescent="0.25">
      <c r="A15">
        <f t="shared" si="3"/>
        <v>8</v>
      </c>
      <c r="B15">
        <f t="shared" si="0"/>
        <v>9.7031593322753892E-2</v>
      </c>
      <c r="C15">
        <f t="shared" si="1"/>
        <v>3.0356611432580394E-4</v>
      </c>
      <c r="E15">
        <f t="shared" si="2"/>
        <v>7.3766565781170412E-2</v>
      </c>
    </row>
    <row r="16" spans="1:5" x14ac:dyDescent="0.25">
      <c r="A16">
        <f t="shared" si="3"/>
        <v>9</v>
      </c>
      <c r="B16">
        <f t="shared" si="0"/>
        <v>0.14015674591064453</v>
      </c>
      <c r="C16">
        <f t="shared" si="1"/>
        <v>1.3154531620784852E-3</v>
      </c>
      <c r="E16">
        <f t="shared" si="2"/>
        <v>3.5517235376119088E-2</v>
      </c>
    </row>
    <row r="17" spans="1:5" x14ac:dyDescent="0.25">
      <c r="A17">
        <f t="shared" si="3"/>
        <v>10</v>
      </c>
      <c r="B17">
        <f t="shared" si="0"/>
        <v>0.16818809509277341</v>
      </c>
      <c r="C17">
        <f t="shared" si="1"/>
        <v>4.7356313834825371E-3</v>
      </c>
      <c r="E17">
        <f t="shared" si="2"/>
        <v>1.4206894150447635E-2</v>
      </c>
    </row>
    <row r="18" spans="1:5" x14ac:dyDescent="0.25">
      <c r="A18">
        <f t="shared" si="3"/>
        <v>11</v>
      </c>
      <c r="B18">
        <f t="shared" si="0"/>
        <v>0.16818809509277341</v>
      </c>
      <c r="C18">
        <f t="shared" si="1"/>
        <v>1.4206894150447629E-2</v>
      </c>
      <c r="E18">
        <f t="shared" si="2"/>
        <v>4.7356313834825371E-3</v>
      </c>
    </row>
    <row r="19" spans="1:5" x14ac:dyDescent="0.25">
      <c r="A19">
        <f t="shared" si="3"/>
        <v>12</v>
      </c>
      <c r="B19">
        <f t="shared" si="0"/>
        <v>0.14015674591064453</v>
      </c>
      <c r="C19">
        <f t="shared" si="1"/>
        <v>3.5517235376119095E-2</v>
      </c>
      <c r="E19">
        <f t="shared" si="2"/>
        <v>1.3154531620784852E-3</v>
      </c>
    </row>
    <row r="20" spans="1:5" x14ac:dyDescent="0.25">
      <c r="A20">
        <f t="shared" si="3"/>
        <v>13</v>
      </c>
      <c r="B20">
        <f t="shared" si="0"/>
        <v>9.7031593322753892E-2</v>
      </c>
      <c r="C20">
        <f t="shared" si="1"/>
        <v>7.3766565781170412E-2</v>
      </c>
      <c r="E20">
        <f t="shared" si="2"/>
        <v>3.0356611432580394E-4</v>
      </c>
    </row>
    <row r="21" spans="1:5" x14ac:dyDescent="0.25">
      <c r="A21">
        <f t="shared" si="3"/>
        <v>14</v>
      </c>
      <c r="B21">
        <f t="shared" si="0"/>
        <v>5.5446624755859361E-2</v>
      </c>
      <c r="C21">
        <f t="shared" si="1"/>
        <v>0.12645696991057778</v>
      </c>
      <c r="E21">
        <f t="shared" si="2"/>
        <v>5.7822117014438811E-5</v>
      </c>
    </row>
    <row r="22" spans="1:5" x14ac:dyDescent="0.25">
      <c r="A22">
        <f t="shared" si="3"/>
        <v>15</v>
      </c>
      <c r="B22">
        <f t="shared" si="0"/>
        <v>2.5875091552734399E-2</v>
      </c>
      <c r="C22">
        <f t="shared" si="1"/>
        <v>0.17703975787480888</v>
      </c>
      <c r="E22">
        <f t="shared" si="2"/>
        <v>8.9945515355793776E-6</v>
      </c>
    </row>
    <row r="23" spans="1:5" x14ac:dyDescent="0.25">
      <c r="A23">
        <f t="shared" si="3"/>
        <v>16</v>
      </c>
      <c r="B23">
        <f t="shared" si="0"/>
        <v>9.703159332275408E-3</v>
      </c>
      <c r="C23">
        <f t="shared" si="1"/>
        <v>0.19916972760915999</v>
      </c>
      <c r="E23">
        <f t="shared" si="2"/>
        <v>1.124318941947426E-6</v>
      </c>
    </row>
    <row r="24" spans="1:5" x14ac:dyDescent="0.25">
      <c r="A24">
        <f t="shared" si="3"/>
        <v>17</v>
      </c>
      <c r="B24">
        <f t="shared" si="0"/>
        <v>2.8538703918457031E-3</v>
      </c>
      <c r="C24">
        <f t="shared" si="1"/>
        <v>0.17573799494925879</v>
      </c>
      <c r="E24">
        <f t="shared" si="2"/>
        <v>1.1022734724974728E-7</v>
      </c>
    </row>
    <row r="25" spans="1:5" x14ac:dyDescent="0.25">
      <c r="A25">
        <f t="shared" si="3"/>
        <v>18</v>
      </c>
      <c r="B25">
        <f t="shared" si="0"/>
        <v>6.3419342041015842E-4</v>
      </c>
      <c r="C25">
        <f t="shared" si="1"/>
        <v>0.11715866329950587</v>
      </c>
      <c r="E25">
        <f t="shared" si="2"/>
        <v>8.1649886851664914E-9</v>
      </c>
    </row>
    <row r="26" spans="1:5" x14ac:dyDescent="0.25">
      <c r="A26">
        <f t="shared" si="3"/>
        <v>19</v>
      </c>
      <c r="B26">
        <f t="shared" si="0"/>
        <v>1.0013580322265647E-4</v>
      </c>
      <c r="C26">
        <f t="shared" si="1"/>
        <v>5.5496208931344909E-2</v>
      </c>
      <c r="E26">
        <f t="shared" si="2"/>
        <v>4.2973624658770978E-10</v>
      </c>
    </row>
    <row r="27" spans="1:5" x14ac:dyDescent="0.25">
      <c r="A27">
        <f>A26+1</f>
        <v>20</v>
      </c>
      <c r="B27">
        <f t="shared" si="0"/>
        <v>1.0013580322265633E-5</v>
      </c>
      <c r="C27">
        <f t="shared" si="1"/>
        <v>1.6648862679403461E-2</v>
      </c>
      <c r="E27">
        <f t="shared" si="2"/>
        <v>1.4324541552923597E-11</v>
      </c>
    </row>
    <row r="34" spans="1:5" x14ac:dyDescent="0.25">
      <c r="A34" t="s">
        <v>6</v>
      </c>
      <c r="C34" t="s">
        <v>7</v>
      </c>
      <c r="D34" t="s">
        <v>8</v>
      </c>
      <c r="E34" t="s">
        <v>9</v>
      </c>
    </row>
    <row r="35" spans="1:5" x14ac:dyDescent="0.25">
      <c r="A35" t="s">
        <v>3</v>
      </c>
      <c r="C35" t="s">
        <v>4</v>
      </c>
      <c r="D35" t="s">
        <v>4</v>
      </c>
      <c r="E35" t="s">
        <v>4</v>
      </c>
    </row>
    <row r="36" spans="1:5" x14ac:dyDescent="0.25">
      <c r="A36">
        <v>0</v>
      </c>
      <c r="C36">
        <f>BINOMDIST(A36,51,0.5,FALSE)</f>
        <v>4.4408920985006459E-16</v>
      </c>
      <c r="D36">
        <f>BINOMDIST(A36,51,0.75,FALSE)</f>
        <v>1.972152263052547E-31</v>
      </c>
      <c r="E36">
        <f>BINOMDIST(A36,51,0.25,FALSE)</f>
        <v>4.2474124232020353E-7</v>
      </c>
    </row>
    <row r="37" spans="1:5" x14ac:dyDescent="0.25">
      <c r="A37">
        <f t="shared" ref="A37:A68" si="4">A36+1</f>
        <v>1</v>
      </c>
      <c r="C37">
        <f t="shared" ref="C37:C86" si="5">BINOMDIST(A37,51,0.5,FALSE)</f>
        <v>2.2648549702353171E-14</v>
      </c>
      <c r="D37">
        <f t="shared" ref="D37:D86" si="6">BINOMDIST(A37,51,0.75,FALSE)</f>
        <v>3.0173929624703836E-29</v>
      </c>
      <c r="E37">
        <f t="shared" ref="E37:E86" si="7">BINOMDIST(A37,51,0.25,FALSE)</f>
        <v>7.22060111944345E-6</v>
      </c>
    </row>
    <row r="38" spans="1:5" x14ac:dyDescent="0.25">
      <c r="A38">
        <f t="shared" si="4"/>
        <v>2</v>
      </c>
      <c r="C38">
        <f t="shared" si="5"/>
        <v>5.6621374255883186E-13</v>
      </c>
      <c r="D38">
        <f t="shared" si="6"/>
        <v>2.2630447218527773E-27</v>
      </c>
      <c r="E38">
        <f t="shared" si="7"/>
        <v>6.0171675995362196E-5</v>
      </c>
    </row>
    <row r="39" spans="1:5" x14ac:dyDescent="0.25">
      <c r="A39">
        <f t="shared" si="4"/>
        <v>3</v>
      </c>
      <c r="C39">
        <f t="shared" si="5"/>
        <v>9.2481577951274974E-12</v>
      </c>
      <c r="D39">
        <f t="shared" si="6"/>
        <v>1.1088919137078553E-25</v>
      </c>
      <c r="E39">
        <f t="shared" si="7"/>
        <v>3.2760134708586077E-4</v>
      </c>
    </row>
    <row r="40" spans="1:5" x14ac:dyDescent="0.25">
      <c r="A40">
        <f t="shared" si="4"/>
        <v>4</v>
      </c>
      <c r="C40">
        <f t="shared" si="5"/>
        <v>1.1097789354153084E-10</v>
      </c>
      <c r="D40">
        <f t="shared" si="6"/>
        <v>3.9920108893482872E-24</v>
      </c>
      <c r="E40">
        <f t="shared" si="7"/>
        <v>1.3104053883434435E-3</v>
      </c>
    </row>
    <row r="41" spans="1:5" x14ac:dyDescent="0.25">
      <c r="A41">
        <f t="shared" si="4"/>
        <v>5</v>
      </c>
      <c r="C41">
        <f t="shared" si="5"/>
        <v>1.0431921992903897E-9</v>
      </c>
      <c r="D41">
        <f t="shared" si="6"/>
        <v>1.1257470707962099E-22</v>
      </c>
      <c r="E41">
        <f t="shared" si="7"/>
        <v>4.1059368834761153E-3</v>
      </c>
    </row>
    <row r="42" spans="1:5" x14ac:dyDescent="0.25">
      <c r="A42">
        <f t="shared" si="4"/>
        <v>6</v>
      </c>
      <c r="C42">
        <f t="shared" si="5"/>
        <v>7.9978068612263103E-9</v>
      </c>
      <c r="D42">
        <f t="shared" si="6"/>
        <v>2.5892182628313196E-21</v>
      </c>
      <c r="E42">
        <f t="shared" si="7"/>
        <v>1.0492949813327865E-2</v>
      </c>
    </row>
    <row r="43" spans="1:5" x14ac:dyDescent="0.25">
      <c r="A43">
        <f t="shared" si="4"/>
        <v>7</v>
      </c>
      <c r="C43">
        <f t="shared" si="5"/>
        <v>5.1414472679311792E-8</v>
      </c>
      <c r="D43">
        <f t="shared" si="6"/>
        <v>4.9934923640318254E-20</v>
      </c>
      <c r="E43">
        <f t="shared" si="7"/>
        <v>2.2484892457131121E-2</v>
      </c>
    </row>
    <row r="44" spans="1:5" x14ac:dyDescent="0.25">
      <c r="A44">
        <f t="shared" si="4"/>
        <v>8</v>
      </c>
      <c r="C44">
        <f t="shared" si="5"/>
        <v>2.827795997362165E-7</v>
      </c>
      <c r="D44">
        <f t="shared" si="6"/>
        <v>8.239262400652511E-19</v>
      </c>
      <c r="E44">
        <f t="shared" si="7"/>
        <v>4.1222302838073717E-2</v>
      </c>
    </row>
    <row r="45" spans="1:5" x14ac:dyDescent="0.25">
      <c r="A45">
        <f t="shared" si="4"/>
        <v>9</v>
      </c>
      <c r="C45">
        <f t="shared" si="5"/>
        <v>1.3510580876285897E-6</v>
      </c>
      <c r="D45">
        <f t="shared" si="6"/>
        <v>1.1809609440935237E-17</v>
      </c>
      <c r="E45">
        <f t="shared" si="7"/>
        <v>6.5650334149524786E-2</v>
      </c>
    </row>
    <row r="46" spans="1:5" x14ac:dyDescent="0.25">
      <c r="A46">
        <f t="shared" si="4"/>
        <v>10</v>
      </c>
      <c r="C46">
        <f t="shared" si="5"/>
        <v>5.674443968040033E-6</v>
      </c>
      <c r="D46">
        <f t="shared" si="6"/>
        <v>1.4880107895578272E-16</v>
      </c>
      <c r="E46">
        <f t="shared" si="7"/>
        <v>9.1910467809334734E-2</v>
      </c>
    </row>
    <row r="47" spans="1:5" x14ac:dyDescent="0.25">
      <c r="A47">
        <f t="shared" si="4"/>
        <v>11</v>
      </c>
      <c r="C47">
        <f t="shared" si="5"/>
        <v>2.1150200244512963E-5</v>
      </c>
      <c r="D47">
        <f t="shared" si="6"/>
        <v>1.6638666101419569E-15</v>
      </c>
      <c r="E47">
        <f t="shared" si="7"/>
        <v>0.1141917933388704</v>
      </c>
    </row>
    <row r="48" spans="1:5" x14ac:dyDescent="0.25">
      <c r="A48">
        <f t="shared" si="4"/>
        <v>12</v>
      </c>
      <c r="C48">
        <f t="shared" si="5"/>
        <v>7.0500667481710141E-5</v>
      </c>
      <c r="D48">
        <f t="shared" si="6"/>
        <v>1.6638666101419548E-14</v>
      </c>
      <c r="E48">
        <f t="shared" si="7"/>
        <v>0.12687977037652268</v>
      </c>
    </row>
    <row r="49" spans="1:5" x14ac:dyDescent="0.25">
      <c r="A49">
        <f t="shared" si="4"/>
        <v>13</v>
      </c>
      <c r="C49">
        <f t="shared" si="5"/>
        <v>2.1150200244512946E-4</v>
      </c>
      <c r="D49">
        <f t="shared" si="6"/>
        <v>1.4974799491277451E-13</v>
      </c>
      <c r="E49">
        <f t="shared" si="7"/>
        <v>0.1268797703765227</v>
      </c>
    </row>
    <row r="50" spans="1:5" x14ac:dyDescent="0.25">
      <c r="A50">
        <f t="shared" si="4"/>
        <v>14</v>
      </c>
      <c r="C50">
        <f t="shared" si="5"/>
        <v>5.7407686377963752E-4</v>
      </c>
      <c r="D50">
        <f t="shared" si="6"/>
        <v>1.2193765300040275E-12</v>
      </c>
      <c r="E50">
        <f t="shared" si="7"/>
        <v>0.11479598272161577</v>
      </c>
    </row>
    <row r="51" spans="1:5" x14ac:dyDescent="0.25">
      <c r="A51">
        <f t="shared" si="4"/>
        <v>15</v>
      </c>
      <c r="C51">
        <f t="shared" si="5"/>
        <v>1.4160562639897712E-3</v>
      </c>
      <c r="D51">
        <f t="shared" si="6"/>
        <v>9.0233863220297341E-12</v>
      </c>
      <c r="E51">
        <f t="shared" si="7"/>
        <v>9.43878080155508E-2</v>
      </c>
    </row>
    <row r="52" spans="1:5" x14ac:dyDescent="0.25">
      <c r="A52">
        <f t="shared" si="4"/>
        <v>16</v>
      </c>
      <c r="C52">
        <f t="shared" si="5"/>
        <v>3.1861265939769861E-3</v>
      </c>
      <c r="D52">
        <f t="shared" si="6"/>
        <v>6.0907857673700646E-11</v>
      </c>
      <c r="E52">
        <f t="shared" si="7"/>
        <v>7.0790856011663073E-2</v>
      </c>
    </row>
    <row r="53" spans="1:5" x14ac:dyDescent="0.25">
      <c r="A53">
        <f t="shared" si="4"/>
        <v>17</v>
      </c>
      <c r="C53">
        <f t="shared" si="5"/>
        <v>6.5596723993643878E-3</v>
      </c>
      <c r="D53">
        <f t="shared" si="6"/>
        <v>3.7619559151403619E-10</v>
      </c>
      <c r="E53">
        <f t="shared" si="7"/>
        <v>4.8581960008004056E-2</v>
      </c>
    </row>
    <row r="54" spans="1:5" x14ac:dyDescent="0.25">
      <c r="A54">
        <f t="shared" si="4"/>
        <v>18</v>
      </c>
      <c r="C54">
        <f t="shared" si="5"/>
        <v>1.2390492309910526E-2</v>
      </c>
      <c r="D54">
        <f t="shared" si="6"/>
        <v>2.1317750185795311E-9</v>
      </c>
      <c r="E54">
        <f t="shared" si="7"/>
        <v>3.058864148652107E-2</v>
      </c>
    </row>
    <row r="55" spans="1:5" x14ac:dyDescent="0.25">
      <c r="A55">
        <f t="shared" si="4"/>
        <v>19</v>
      </c>
      <c r="C55">
        <f t="shared" si="5"/>
        <v>2.1520328748791957E-2</v>
      </c>
      <c r="D55">
        <f t="shared" si="6"/>
        <v>1.1107669833651274E-8</v>
      </c>
      <c r="E55">
        <f t="shared" si="7"/>
        <v>1.7709213492196396E-2</v>
      </c>
    </row>
    <row r="56" spans="1:5" x14ac:dyDescent="0.25">
      <c r="A56">
        <f t="shared" si="4"/>
        <v>20</v>
      </c>
      <c r="C56">
        <f t="shared" si="5"/>
        <v>3.4432525998067134E-2</v>
      </c>
      <c r="D56">
        <f t="shared" si="6"/>
        <v>5.3316815201526083E-8</v>
      </c>
      <c r="E56">
        <f t="shared" si="7"/>
        <v>9.4449138625047595E-3</v>
      </c>
    </row>
    <row r="57" spans="1:5" x14ac:dyDescent="0.25">
      <c r="A57">
        <f t="shared" si="4"/>
        <v>21</v>
      </c>
      <c r="C57">
        <f t="shared" si="5"/>
        <v>5.0828966949527654E-2</v>
      </c>
      <c r="D57">
        <f t="shared" si="6"/>
        <v>2.3611732446390095E-7</v>
      </c>
      <c r="E57">
        <f t="shared" si="7"/>
        <v>4.647497297422979E-3</v>
      </c>
    </row>
    <row r="58" spans="1:5" x14ac:dyDescent="0.25">
      <c r="A58">
        <f t="shared" si="4"/>
        <v>22</v>
      </c>
      <c r="C58">
        <f t="shared" si="5"/>
        <v>6.9312227658446773E-2</v>
      </c>
      <c r="D58">
        <f t="shared" si="6"/>
        <v>9.6593450917050802E-7</v>
      </c>
      <c r="E58">
        <f t="shared" si="7"/>
        <v>2.1124987715558947E-3</v>
      </c>
    </row>
    <row r="59" spans="1:5" x14ac:dyDescent="0.25">
      <c r="A59">
        <f t="shared" si="4"/>
        <v>23</v>
      </c>
      <c r="C59">
        <f t="shared" si="5"/>
        <v>8.7393678351954635E-2</v>
      </c>
      <c r="D59">
        <f t="shared" si="6"/>
        <v>3.653752273818856E-6</v>
      </c>
      <c r="E59">
        <f t="shared" si="7"/>
        <v>8.8786180253798506E-4</v>
      </c>
    </row>
    <row r="60" spans="1:5" x14ac:dyDescent="0.25">
      <c r="A60">
        <f t="shared" si="4"/>
        <v>24</v>
      </c>
      <c r="C60">
        <f t="shared" si="5"/>
        <v>0.10195929141061376</v>
      </c>
      <c r="D60">
        <f t="shared" si="6"/>
        <v>1.2788132958366024E-5</v>
      </c>
      <c r="E60">
        <f t="shared" si="7"/>
        <v>3.4527958987588293E-4</v>
      </c>
    </row>
    <row r="61" spans="1:5" x14ac:dyDescent="0.25">
      <c r="A61">
        <f t="shared" si="4"/>
        <v>25</v>
      </c>
      <c r="C61">
        <f t="shared" si="5"/>
        <v>0.11011603472346287</v>
      </c>
      <c r="D61">
        <f t="shared" si="6"/>
        <v>4.1433550785106042E-5</v>
      </c>
      <c r="E61">
        <f t="shared" si="7"/>
        <v>1.2430065235531805E-4</v>
      </c>
    </row>
    <row r="62" spans="1:5" x14ac:dyDescent="0.25">
      <c r="A62">
        <f t="shared" si="4"/>
        <v>26</v>
      </c>
      <c r="C62">
        <f t="shared" si="5"/>
        <v>0.11011603472346287</v>
      </c>
      <c r="D62">
        <f t="shared" si="6"/>
        <v>1.2430065235531805E-4</v>
      </c>
      <c r="E62">
        <f t="shared" si="7"/>
        <v>4.1433550785106083E-5</v>
      </c>
    </row>
    <row r="63" spans="1:5" x14ac:dyDescent="0.25">
      <c r="A63">
        <f t="shared" si="4"/>
        <v>27</v>
      </c>
      <c r="C63">
        <f t="shared" si="5"/>
        <v>0.10195929141061376</v>
      </c>
      <c r="D63">
        <f t="shared" si="6"/>
        <v>3.4527958987588293E-4</v>
      </c>
      <c r="E63">
        <f t="shared" si="7"/>
        <v>1.2788132958366024E-5</v>
      </c>
    </row>
    <row r="64" spans="1:5" x14ac:dyDescent="0.25">
      <c r="A64">
        <f t="shared" si="4"/>
        <v>28</v>
      </c>
      <c r="C64">
        <f t="shared" si="5"/>
        <v>8.7393678351954635E-2</v>
      </c>
      <c r="D64">
        <f t="shared" si="6"/>
        <v>8.8786180253798506E-4</v>
      </c>
      <c r="E64">
        <f t="shared" si="7"/>
        <v>3.653752273818856E-6</v>
      </c>
    </row>
    <row r="65" spans="1:5" x14ac:dyDescent="0.25">
      <c r="A65">
        <f t="shared" si="4"/>
        <v>29</v>
      </c>
      <c r="C65">
        <f t="shared" si="5"/>
        <v>6.9312227658446773E-2</v>
      </c>
      <c r="D65">
        <f t="shared" si="6"/>
        <v>2.1124987715558947E-3</v>
      </c>
      <c r="E65">
        <f t="shared" si="7"/>
        <v>9.6593450917050971E-7</v>
      </c>
    </row>
    <row r="66" spans="1:5" x14ac:dyDescent="0.25">
      <c r="A66">
        <f t="shared" si="4"/>
        <v>30</v>
      </c>
      <c r="C66">
        <f t="shared" si="5"/>
        <v>5.0828966949527647E-2</v>
      </c>
      <c r="D66">
        <f t="shared" si="6"/>
        <v>4.647497297422979E-3</v>
      </c>
      <c r="E66">
        <f t="shared" si="7"/>
        <v>2.3611732446390095E-7</v>
      </c>
    </row>
    <row r="67" spans="1:5" x14ac:dyDescent="0.25">
      <c r="A67">
        <f t="shared" si="4"/>
        <v>31</v>
      </c>
      <c r="C67">
        <f t="shared" si="5"/>
        <v>3.4432525998067134E-2</v>
      </c>
      <c r="D67">
        <f t="shared" si="6"/>
        <v>9.4449138625047595E-3</v>
      </c>
      <c r="E67">
        <f t="shared" si="7"/>
        <v>5.3316815201526083E-8</v>
      </c>
    </row>
    <row r="68" spans="1:5" x14ac:dyDescent="0.25">
      <c r="A68">
        <f t="shared" si="4"/>
        <v>32</v>
      </c>
      <c r="C68">
        <f t="shared" si="5"/>
        <v>2.1520328748791957E-2</v>
      </c>
      <c r="D68">
        <f t="shared" si="6"/>
        <v>1.7709213492196396E-2</v>
      </c>
      <c r="E68">
        <f t="shared" si="7"/>
        <v>1.1107669833651272E-8</v>
      </c>
    </row>
    <row r="69" spans="1:5" x14ac:dyDescent="0.25">
      <c r="A69">
        <f t="shared" ref="A69:A86" si="8">A68+1</f>
        <v>33</v>
      </c>
      <c r="C69">
        <f t="shared" si="5"/>
        <v>1.2390492309910526E-2</v>
      </c>
      <c r="D69">
        <f t="shared" si="6"/>
        <v>3.058864148652107E-2</v>
      </c>
      <c r="E69">
        <f t="shared" si="7"/>
        <v>2.1317750185795311E-9</v>
      </c>
    </row>
    <row r="70" spans="1:5" x14ac:dyDescent="0.25">
      <c r="A70">
        <f t="shared" si="8"/>
        <v>34</v>
      </c>
      <c r="C70">
        <f t="shared" si="5"/>
        <v>6.5596723993643878E-3</v>
      </c>
      <c r="D70">
        <f t="shared" si="6"/>
        <v>4.8581960008004063E-2</v>
      </c>
      <c r="E70">
        <f t="shared" si="7"/>
        <v>3.7619559151403619E-10</v>
      </c>
    </row>
    <row r="71" spans="1:5" x14ac:dyDescent="0.25">
      <c r="A71">
        <f t="shared" si="8"/>
        <v>35</v>
      </c>
      <c r="C71">
        <f t="shared" si="5"/>
        <v>3.1861265939769861E-3</v>
      </c>
      <c r="D71">
        <f t="shared" si="6"/>
        <v>7.0790856011663073E-2</v>
      </c>
      <c r="E71">
        <f t="shared" si="7"/>
        <v>6.0907857673700853E-11</v>
      </c>
    </row>
    <row r="72" spans="1:5" x14ac:dyDescent="0.25">
      <c r="A72">
        <f t="shared" si="8"/>
        <v>36</v>
      </c>
      <c r="C72">
        <f t="shared" si="5"/>
        <v>1.4160562639897712E-3</v>
      </c>
      <c r="D72">
        <f t="shared" si="6"/>
        <v>9.43878080155508E-2</v>
      </c>
      <c r="E72">
        <f t="shared" si="7"/>
        <v>9.0233863220297341E-12</v>
      </c>
    </row>
    <row r="73" spans="1:5" x14ac:dyDescent="0.25">
      <c r="A73">
        <f t="shared" si="8"/>
        <v>37</v>
      </c>
      <c r="C73">
        <f t="shared" si="5"/>
        <v>5.7407686377963796E-4</v>
      </c>
      <c r="D73">
        <f t="shared" si="6"/>
        <v>0.11479598272161577</v>
      </c>
      <c r="E73">
        <f t="shared" si="7"/>
        <v>1.2193765300040275E-12</v>
      </c>
    </row>
    <row r="74" spans="1:5" x14ac:dyDescent="0.25">
      <c r="A74">
        <f t="shared" si="8"/>
        <v>38</v>
      </c>
      <c r="C74">
        <f t="shared" si="5"/>
        <v>2.1150200244512946E-4</v>
      </c>
      <c r="D74">
        <f t="shared" si="6"/>
        <v>0.1268797703765227</v>
      </c>
      <c r="E74">
        <f t="shared" si="7"/>
        <v>1.4974799491277504E-13</v>
      </c>
    </row>
    <row r="75" spans="1:5" x14ac:dyDescent="0.25">
      <c r="A75">
        <f t="shared" si="8"/>
        <v>39</v>
      </c>
      <c r="C75">
        <f t="shared" si="5"/>
        <v>7.0500667481710141E-5</v>
      </c>
      <c r="D75">
        <f t="shared" si="6"/>
        <v>0.12687977037652268</v>
      </c>
      <c r="E75">
        <f t="shared" si="7"/>
        <v>1.6638666101419548E-14</v>
      </c>
    </row>
    <row r="76" spans="1:5" x14ac:dyDescent="0.25">
      <c r="A76">
        <f t="shared" si="8"/>
        <v>40</v>
      </c>
      <c r="C76">
        <f t="shared" si="5"/>
        <v>2.1150200244512997E-5</v>
      </c>
      <c r="D76">
        <f t="shared" si="6"/>
        <v>0.1141917933388704</v>
      </c>
      <c r="E76">
        <f t="shared" si="7"/>
        <v>1.6638666101419569E-15</v>
      </c>
    </row>
    <row r="77" spans="1:5" x14ac:dyDescent="0.25">
      <c r="A77">
        <f t="shared" si="8"/>
        <v>41</v>
      </c>
      <c r="C77">
        <f t="shared" si="5"/>
        <v>5.6744439680400431E-6</v>
      </c>
      <c r="D77">
        <f t="shared" si="6"/>
        <v>9.1910467809334734E-2</v>
      </c>
      <c r="E77">
        <f t="shared" si="7"/>
        <v>1.4880107895578272E-16</v>
      </c>
    </row>
    <row r="78" spans="1:5" x14ac:dyDescent="0.25">
      <c r="A78">
        <f t="shared" si="8"/>
        <v>42</v>
      </c>
      <c r="C78">
        <f t="shared" si="5"/>
        <v>1.3510580876285874E-6</v>
      </c>
      <c r="D78">
        <f t="shared" si="6"/>
        <v>6.5650334149524786E-2</v>
      </c>
      <c r="E78">
        <f t="shared" si="7"/>
        <v>1.1809609440935237E-17</v>
      </c>
    </row>
    <row r="79" spans="1:5" x14ac:dyDescent="0.25">
      <c r="A79">
        <f t="shared" si="8"/>
        <v>43</v>
      </c>
      <c r="C79">
        <f t="shared" si="5"/>
        <v>2.8277959973621602E-7</v>
      </c>
      <c r="D79">
        <f t="shared" si="6"/>
        <v>4.1222302838073717E-2</v>
      </c>
      <c r="E79">
        <f t="shared" si="7"/>
        <v>8.239262400652511E-19</v>
      </c>
    </row>
    <row r="80" spans="1:5" x14ac:dyDescent="0.25">
      <c r="A80">
        <f t="shared" si="8"/>
        <v>44</v>
      </c>
      <c r="C80">
        <f t="shared" si="5"/>
        <v>5.1414472679311792E-8</v>
      </c>
      <c r="D80">
        <f t="shared" si="6"/>
        <v>2.2484892457131121E-2</v>
      </c>
      <c r="E80">
        <f t="shared" si="7"/>
        <v>4.9934923640318254E-20</v>
      </c>
    </row>
    <row r="81" spans="1:5" x14ac:dyDescent="0.25">
      <c r="A81">
        <f t="shared" si="8"/>
        <v>45</v>
      </c>
      <c r="C81">
        <f t="shared" si="5"/>
        <v>7.9978068612262822E-9</v>
      </c>
      <c r="D81">
        <f t="shared" si="6"/>
        <v>1.0492949813327865E-2</v>
      </c>
      <c r="E81">
        <f t="shared" si="7"/>
        <v>2.5892182628313196E-21</v>
      </c>
    </row>
    <row r="82" spans="1:5" x14ac:dyDescent="0.25">
      <c r="A82">
        <f t="shared" si="8"/>
        <v>46</v>
      </c>
      <c r="C82">
        <f t="shared" si="5"/>
        <v>1.0431921992903897E-9</v>
      </c>
      <c r="D82">
        <f t="shared" si="6"/>
        <v>4.1059368834761136E-3</v>
      </c>
      <c r="E82">
        <f t="shared" si="7"/>
        <v>1.1257470707962179E-22</v>
      </c>
    </row>
    <row r="83" spans="1:5" x14ac:dyDescent="0.25">
      <c r="A83">
        <f t="shared" si="8"/>
        <v>47</v>
      </c>
      <c r="C83">
        <f t="shared" si="5"/>
        <v>1.1097789354153084E-10</v>
      </c>
      <c r="D83">
        <f t="shared" si="6"/>
        <v>1.3104053883434435E-3</v>
      </c>
      <c r="E83">
        <f t="shared" si="7"/>
        <v>3.9920108893483151E-24</v>
      </c>
    </row>
    <row r="84" spans="1:5" x14ac:dyDescent="0.25">
      <c r="A84">
        <f t="shared" si="8"/>
        <v>48</v>
      </c>
      <c r="C84">
        <f t="shared" si="5"/>
        <v>9.2481577951275297E-12</v>
      </c>
      <c r="D84">
        <f t="shared" si="6"/>
        <v>3.2760134708586044E-4</v>
      </c>
      <c r="E84">
        <f t="shared" si="7"/>
        <v>1.1088919137078633E-25</v>
      </c>
    </row>
    <row r="85" spans="1:5" x14ac:dyDescent="0.25">
      <c r="A85">
        <f t="shared" si="8"/>
        <v>49</v>
      </c>
      <c r="C85">
        <f t="shared" si="5"/>
        <v>5.6621374255883186E-13</v>
      </c>
      <c r="D85">
        <f t="shared" si="6"/>
        <v>6.0171675995362196E-5</v>
      </c>
      <c r="E85">
        <f t="shared" si="7"/>
        <v>2.2630447218527773E-27</v>
      </c>
    </row>
    <row r="86" spans="1:5" x14ac:dyDescent="0.25">
      <c r="A86">
        <f t="shared" si="8"/>
        <v>50</v>
      </c>
      <c r="C86">
        <f t="shared" si="5"/>
        <v>2.2648549702353171E-14</v>
      </c>
      <c r="D86">
        <f t="shared" si="6"/>
        <v>7.22060111944345E-6</v>
      </c>
      <c r="E86">
        <f t="shared" si="7"/>
        <v>3.0173929624703836E-29</v>
      </c>
    </row>
    <row r="93" spans="1:5" x14ac:dyDescent="0.25">
      <c r="A93" t="s">
        <v>10</v>
      </c>
    </row>
    <row r="94" spans="1:5" x14ac:dyDescent="0.25">
      <c r="A94" t="s">
        <v>3</v>
      </c>
      <c r="B94" t="s">
        <v>11</v>
      </c>
      <c r="C94" t="s">
        <v>12</v>
      </c>
      <c r="D94" t="s">
        <v>13</v>
      </c>
    </row>
    <row r="95" spans="1:5" x14ac:dyDescent="0.25">
      <c r="A95">
        <v>0</v>
      </c>
      <c r="B95">
        <f>BINOMDIST(A95,101,0.5,FALSE)</f>
        <v>3.944304526105045E-31</v>
      </c>
      <c r="C95">
        <f>BINOMDIST(A95,101,0.75,FALSE)</f>
        <v>1.5557538194652744E-61</v>
      </c>
      <c r="D95">
        <f>BINOMDIST(A95,101,0.25,FALSE)</f>
        <v>2.4054016390361377E-13</v>
      </c>
    </row>
    <row r="96" spans="1:5" x14ac:dyDescent="0.25">
      <c r="A96">
        <f>A95+1</f>
        <v>1</v>
      </c>
      <c r="B96">
        <f t="shared" ref="B96:B159" si="9">BINOMDIST(A96,101,0.5,FALSE)</f>
        <v>3.9837475713661735E-29</v>
      </c>
      <c r="C96">
        <f t="shared" ref="C96:C159" si="10">BINOMDIST(A96,101,0.75,FALSE)</f>
        <v>4.7139340729797963E-59</v>
      </c>
      <c r="D96">
        <f t="shared" ref="D96:D159" si="11">BINOMDIST(A96,101,0.25,FALSE)</f>
        <v>8.0981855180883067E-12</v>
      </c>
    </row>
    <row r="97" spans="1:4" x14ac:dyDescent="0.25">
      <c r="A97">
        <f t="shared" ref="A97:A160" si="12">A96+1</f>
        <v>2</v>
      </c>
      <c r="B97">
        <f t="shared" si="9"/>
        <v>1.991873785683057E-27</v>
      </c>
      <c r="C97">
        <f t="shared" si="10"/>
        <v>7.0709011094696713E-57</v>
      </c>
      <c r="D97">
        <f t="shared" si="11"/>
        <v>1.3496975863480531E-10</v>
      </c>
    </row>
    <row r="98" spans="1:4" x14ac:dyDescent="0.25">
      <c r="A98">
        <f t="shared" si="12"/>
        <v>3</v>
      </c>
      <c r="B98">
        <f t="shared" si="9"/>
        <v>6.5731834927541199E-26</v>
      </c>
      <c r="C98">
        <f t="shared" si="10"/>
        <v>7.0001920983750917E-55</v>
      </c>
      <c r="D98">
        <f t="shared" si="11"/>
        <v>1.484667344982864E-9</v>
      </c>
    </row>
    <row r="99" spans="1:4" x14ac:dyDescent="0.25">
      <c r="A99">
        <f t="shared" si="12"/>
        <v>4</v>
      </c>
      <c r="B99">
        <f t="shared" si="9"/>
        <v>1.6104299557247689E-24</v>
      </c>
      <c r="C99">
        <f t="shared" si="10"/>
        <v>5.1451411923057482E-53</v>
      </c>
      <c r="D99">
        <f t="shared" si="11"/>
        <v>1.2124783317359985E-8</v>
      </c>
    </row>
    <row r="100" spans="1:4" x14ac:dyDescent="0.25">
      <c r="A100">
        <f t="shared" si="12"/>
        <v>5</v>
      </c>
      <c r="B100">
        <f t="shared" si="9"/>
        <v>3.1242341141060417E-23</v>
      </c>
      <c r="C100">
        <f t="shared" si="10"/>
        <v>2.9944721739218856E-51</v>
      </c>
      <c r="D100">
        <f t="shared" si="11"/>
        <v>7.8406932118927688E-8</v>
      </c>
    </row>
    <row r="101" spans="1:4" x14ac:dyDescent="0.25">
      <c r="A101">
        <f t="shared" si="12"/>
        <v>6</v>
      </c>
      <c r="B101">
        <f t="shared" si="9"/>
        <v>4.9987745825697062E-22</v>
      </c>
      <c r="C101">
        <f t="shared" si="10"/>
        <v>1.4373466434825336E-49</v>
      </c>
      <c r="D101">
        <f t="shared" si="11"/>
        <v>4.1817030463428308E-7</v>
      </c>
    </row>
    <row r="102" spans="1:4" x14ac:dyDescent="0.25">
      <c r="A102">
        <f t="shared" si="12"/>
        <v>7</v>
      </c>
      <c r="B102">
        <f t="shared" si="9"/>
        <v>6.7840512192016799E-21</v>
      </c>
      <c r="C102">
        <f t="shared" si="10"/>
        <v>5.8520541913216317E-48</v>
      </c>
      <c r="D102">
        <f t="shared" si="11"/>
        <v>1.8917228066788926E-6</v>
      </c>
    </row>
    <row r="103" spans="1:4" x14ac:dyDescent="0.25">
      <c r="A103">
        <f t="shared" si="12"/>
        <v>8</v>
      </c>
      <c r="B103">
        <f t="shared" si="9"/>
        <v>7.9712601825618247E-20</v>
      </c>
      <c r="C103">
        <f t="shared" si="10"/>
        <v>2.0628491024408765E-46</v>
      </c>
      <c r="D103">
        <f t="shared" si="11"/>
        <v>7.4092476594923425E-6</v>
      </c>
    </row>
    <row r="104" spans="1:4" x14ac:dyDescent="0.25">
      <c r="A104">
        <f t="shared" si="12"/>
        <v>9</v>
      </c>
      <c r="B104">
        <f t="shared" si="9"/>
        <v>8.2369688553139283E-19</v>
      </c>
      <c r="C104">
        <f t="shared" si="10"/>
        <v>6.3948322175666884E-45</v>
      </c>
      <c r="D104">
        <f t="shared" si="11"/>
        <v>2.5520741938251409E-5</v>
      </c>
    </row>
    <row r="105" spans="1:4" x14ac:dyDescent="0.25">
      <c r="A105">
        <f t="shared" si="12"/>
        <v>10</v>
      </c>
      <c r="B105">
        <f t="shared" si="9"/>
        <v>7.5780113468888104E-18</v>
      </c>
      <c r="C105">
        <f t="shared" si="10"/>
        <v>1.7649736920484008E-43</v>
      </c>
      <c r="D105">
        <f t="shared" si="11"/>
        <v>7.8263608610637655E-5</v>
      </c>
    </row>
    <row r="106" spans="1:4" x14ac:dyDescent="0.25">
      <c r="A106">
        <f t="shared" si="12"/>
        <v>11</v>
      </c>
      <c r="B106">
        <f t="shared" si="9"/>
        <v>6.2690821142443846E-17</v>
      </c>
      <c r="C106">
        <f t="shared" si="10"/>
        <v>4.3803437993564795E-42</v>
      </c>
      <c r="D106">
        <f t="shared" si="11"/>
        <v>2.1581782980509143E-4</v>
      </c>
    </row>
    <row r="107" spans="1:4" x14ac:dyDescent="0.25">
      <c r="A107">
        <f t="shared" si="12"/>
        <v>12</v>
      </c>
      <c r="B107">
        <f t="shared" si="9"/>
        <v>4.7018115856833171E-16</v>
      </c>
      <c r="C107">
        <f t="shared" si="10"/>
        <v>9.8557735485521881E-41</v>
      </c>
      <c r="D107">
        <f t="shared" si="11"/>
        <v>5.3954457451272882E-4</v>
      </c>
    </row>
    <row r="108" spans="1:4" x14ac:dyDescent="0.25">
      <c r="A108">
        <f t="shared" si="12"/>
        <v>13</v>
      </c>
      <c r="B108">
        <f t="shared" si="9"/>
        <v>3.2189325471216453E-15</v>
      </c>
      <c r="C108">
        <f t="shared" si="10"/>
        <v>2.0242242595872385E-39</v>
      </c>
      <c r="D108">
        <f t="shared" si="11"/>
        <v>1.2312683879905832E-3</v>
      </c>
    </row>
    <row r="109" spans="1:4" x14ac:dyDescent="0.25">
      <c r="A109">
        <f t="shared" si="12"/>
        <v>14</v>
      </c>
      <c r="B109">
        <f t="shared" si="9"/>
        <v>2.0233290296193374E-14</v>
      </c>
      <c r="C109">
        <f t="shared" si="10"/>
        <v>3.8171086037930881E-38</v>
      </c>
      <c r="D109">
        <f t="shared" si="11"/>
        <v>2.5798004319802746E-3</v>
      </c>
    </row>
    <row r="110" spans="1:4" x14ac:dyDescent="0.25">
      <c r="A110">
        <f t="shared" si="12"/>
        <v>15</v>
      </c>
      <c r="B110">
        <f t="shared" si="9"/>
        <v>1.1735308371792086E-13</v>
      </c>
      <c r="C110">
        <f t="shared" si="10"/>
        <v>6.6417689705999901E-37</v>
      </c>
      <c r="D110">
        <f t="shared" si="11"/>
        <v>4.9876141684951983E-3</v>
      </c>
    </row>
    <row r="111" spans="1:4" x14ac:dyDescent="0.25">
      <c r="A111">
        <f t="shared" si="12"/>
        <v>16</v>
      </c>
      <c r="B111">
        <f t="shared" si="9"/>
        <v>6.3077282498382652E-13</v>
      </c>
      <c r="C111">
        <f t="shared" si="10"/>
        <v>1.0709852465092566E-35</v>
      </c>
      <c r="D111">
        <f t="shared" si="11"/>
        <v>8.9361420518872282E-3</v>
      </c>
    </row>
    <row r="112" spans="1:4" x14ac:dyDescent="0.25">
      <c r="A112">
        <f t="shared" si="12"/>
        <v>17</v>
      </c>
      <c r="B112">
        <f t="shared" si="9"/>
        <v>3.1538641249191314E-12</v>
      </c>
      <c r="C112">
        <f t="shared" si="10"/>
        <v>1.6064778697638746E-34</v>
      </c>
      <c r="D112">
        <f t="shared" si="11"/>
        <v>1.489357008647871E-2</v>
      </c>
    </row>
    <row r="113" spans="1:4" x14ac:dyDescent="0.25">
      <c r="A113">
        <f t="shared" si="12"/>
        <v>18</v>
      </c>
      <c r="B113">
        <f t="shared" si="9"/>
        <v>1.4718032582956112E-11</v>
      </c>
      <c r="C113">
        <f t="shared" si="10"/>
        <v>2.2490690176694609E-33</v>
      </c>
      <c r="D113">
        <f t="shared" si="11"/>
        <v>2.316777569007801E-2</v>
      </c>
    </row>
    <row r="114" spans="1:4" x14ac:dyDescent="0.25">
      <c r="A114">
        <f t="shared" si="12"/>
        <v>19</v>
      </c>
      <c r="B114">
        <f t="shared" si="9"/>
        <v>6.4294563388701756E-11</v>
      </c>
      <c r="C114">
        <f t="shared" si="10"/>
        <v>2.9474641336825852E-32</v>
      </c>
      <c r="D114">
        <f t="shared" si="11"/>
        <v>3.3735533022394293E-2</v>
      </c>
    </row>
    <row r="115" spans="1:4" x14ac:dyDescent="0.25">
      <c r="A115">
        <f t="shared" si="12"/>
        <v>20</v>
      </c>
      <c r="B115">
        <f t="shared" si="9"/>
        <v>2.63607709893678E-10</v>
      </c>
      <c r="C115">
        <f t="shared" si="10"/>
        <v>3.6253808844295448E-31</v>
      </c>
      <c r="D115">
        <f t="shared" si="11"/>
        <v>4.6105228463938927E-2</v>
      </c>
    </row>
    <row r="116" spans="1:4" x14ac:dyDescent="0.25">
      <c r="A116">
        <f t="shared" si="12"/>
        <v>21</v>
      </c>
      <c r="B116">
        <f t="shared" si="9"/>
        <v>1.0167725953041842E-9</v>
      </c>
      <c r="C116">
        <f t="shared" si="10"/>
        <v>4.195083594839867E-30</v>
      </c>
      <c r="D116">
        <f t="shared" si="11"/>
        <v>5.9278150882207142E-2</v>
      </c>
    </row>
    <row r="117" spans="1:4" x14ac:dyDescent="0.25">
      <c r="A117">
        <f t="shared" si="12"/>
        <v>22</v>
      </c>
      <c r="B117">
        <f t="shared" si="9"/>
        <v>3.697354892015222E-9</v>
      </c>
      <c r="C117">
        <f t="shared" si="10"/>
        <v>4.5764548307344635E-29</v>
      </c>
      <c r="D117">
        <f t="shared" si="11"/>
        <v>7.1852304099645034E-2</v>
      </c>
    </row>
    <row r="118" spans="1:4" x14ac:dyDescent="0.25">
      <c r="A118">
        <f t="shared" si="12"/>
        <v>23</v>
      </c>
      <c r="B118">
        <f t="shared" si="9"/>
        <v>1.2699610281269656E-8</v>
      </c>
      <c r="C118">
        <f t="shared" si="10"/>
        <v>4.7157382386263046E-28</v>
      </c>
      <c r="D118">
        <f t="shared" si="11"/>
        <v>8.2265681505390612E-2</v>
      </c>
    </row>
    <row r="119" spans="1:4" x14ac:dyDescent="0.25">
      <c r="A119">
        <f t="shared" si="12"/>
        <v>24</v>
      </c>
      <c r="B119">
        <f t="shared" si="9"/>
        <v>4.1273733414126644E-8</v>
      </c>
      <c r="C119">
        <f t="shared" si="10"/>
        <v>4.5978447826607308E-27</v>
      </c>
      <c r="D119">
        <f t="shared" si="11"/>
        <v>8.9121154964173152E-2</v>
      </c>
    </row>
    <row r="120" spans="1:4" x14ac:dyDescent="0.25">
      <c r="A120">
        <f t="shared" si="12"/>
        <v>25</v>
      </c>
      <c r="B120">
        <f t="shared" si="9"/>
        <v>1.2712309891550969E-7</v>
      </c>
      <c r="C120">
        <f t="shared" si="10"/>
        <v>4.2484085791785226E-26</v>
      </c>
      <c r="D120">
        <f t="shared" si="11"/>
        <v>9.1497719096551161E-2</v>
      </c>
    </row>
    <row r="121" spans="1:4" x14ac:dyDescent="0.25">
      <c r="A121">
        <f t="shared" si="12"/>
        <v>26</v>
      </c>
      <c r="B121">
        <f t="shared" si="9"/>
        <v>3.7159059682995168E-7</v>
      </c>
      <c r="C121">
        <f t="shared" si="10"/>
        <v>3.7255275232795952E-25</v>
      </c>
      <c r="D121">
        <f t="shared" si="11"/>
        <v>8.9151623735101118E-2</v>
      </c>
    </row>
    <row r="122" spans="1:4" x14ac:dyDescent="0.25">
      <c r="A122">
        <f t="shared" si="12"/>
        <v>27</v>
      </c>
      <c r="B122">
        <f t="shared" si="9"/>
        <v>1.0321961023054218E-6</v>
      </c>
      <c r="C122">
        <f t="shared" si="10"/>
        <v>3.1046062693996845E-24</v>
      </c>
      <c r="D122">
        <f t="shared" si="11"/>
        <v>8.2547799754723247E-2</v>
      </c>
    </row>
    <row r="123" spans="1:4" x14ac:dyDescent="0.25">
      <c r="A123">
        <f t="shared" si="12"/>
        <v>28</v>
      </c>
      <c r="B123">
        <f t="shared" si="9"/>
        <v>2.7279468418071755E-6</v>
      </c>
      <c r="C123">
        <f t="shared" si="10"/>
        <v>2.4615092564525919E-23</v>
      </c>
      <c r="D123">
        <f t="shared" si="11"/>
        <v>7.2720680736303819E-2</v>
      </c>
    </row>
    <row r="124" spans="1:4" x14ac:dyDescent="0.25">
      <c r="A124">
        <f t="shared" si="12"/>
        <v>29</v>
      </c>
      <c r="B124">
        <f t="shared" si="9"/>
        <v>6.8669006707560289E-6</v>
      </c>
      <c r="C124">
        <f t="shared" si="10"/>
        <v>1.8588638867693629E-22</v>
      </c>
      <c r="D124">
        <f t="shared" si="11"/>
        <v>6.1018502227013542E-2</v>
      </c>
    </row>
    <row r="125" spans="1:4" x14ac:dyDescent="0.25">
      <c r="A125">
        <f t="shared" si="12"/>
        <v>30</v>
      </c>
      <c r="B125">
        <f t="shared" si="9"/>
        <v>1.6480561609814444E-5</v>
      </c>
      <c r="C125">
        <f t="shared" si="10"/>
        <v>1.3383819984739505E-21</v>
      </c>
      <c r="D125">
        <f t="shared" si="11"/>
        <v>4.881480178161083E-2</v>
      </c>
    </row>
    <row r="126" spans="1:4" x14ac:dyDescent="0.25">
      <c r="A126">
        <f t="shared" si="12"/>
        <v>31</v>
      </c>
      <c r="B126">
        <f t="shared" si="9"/>
        <v>3.7745802396671803E-5</v>
      </c>
      <c r="C126">
        <f t="shared" si="10"/>
        <v>9.1959795379017064E-21</v>
      </c>
      <c r="D126">
        <f t="shared" si="11"/>
        <v>3.7267214263380331E-2</v>
      </c>
    </row>
    <row r="127" spans="1:4" x14ac:dyDescent="0.25">
      <c r="A127">
        <f t="shared" si="12"/>
        <v>32</v>
      </c>
      <c r="B127">
        <f t="shared" si="9"/>
        <v>8.2568942742719555E-5</v>
      </c>
      <c r="C127">
        <f t="shared" si="10"/>
        <v>6.0348615717479135E-20</v>
      </c>
      <c r="D127">
        <f t="shared" si="11"/>
        <v>2.7174010400381487E-2</v>
      </c>
    </row>
    <row r="128" spans="1:4" x14ac:dyDescent="0.25">
      <c r="A128">
        <f t="shared" si="12"/>
        <v>33</v>
      </c>
      <c r="B128">
        <f t="shared" si="9"/>
        <v>1.7264415300750454E-4</v>
      </c>
      <c r="C128">
        <f t="shared" si="10"/>
        <v>3.7855040768237274E-19</v>
      </c>
      <c r="D128">
        <f t="shared" si="11"/>
        <v>1.8939461794205258E-2</v>
      </c>
    </row>
    <row r="129" spans="1:4" x14ac:dyDescent="0.25">
      <c r="A129">
        <f t="shared" si="12"/>
        <v>34</v>
      </c>
      <c r="B129">
        <f t="shared" si="9"/>
        <v>3.4528830601500876E-4</v>
      </c>
      <c r="C129">
        <f t="shared" si="10"/>
        <v>2.2713024460941969E-18</v>
      </c>
      <c r="D129">
        <f t="shared" si="11"/>
        <v>1.2626307862803521E-2</v>
      </c>
    </row>
    <row r="130" spans="1:4" x14ac:dyDescent="0.25">
      <c r="A130">
        <f t="shared" si="12"/>
        <v>35</v>
      </c>
      <c r="B130">
        <f t="shared" si="9"/>
        <v>6.6098047151444417E-4</v>
      </c>
      <c r="C130">
        <f t="shared" si="10"/>
        <v>1.3043765476141171E-17</v>
      </c>
      <c r="D130">
        <f t="shared" si="11"/>
        <v>8.0567869219793885E-3</v>
      </c>
    </row>
    <row r="131" spans="1:4" x14ac:dyDescent="0.25">
      <c r="A131">
        <f t="shared" si="12"/>
        <v>36</v>
      </c>
      <c r="B131">
        <f t="shared" si="9"/>
        <v>1.2117975311098208E-3</v>
      </c>
      <c r="C131">
        <f t="shared" si="10"/>
        <v>7.1740710118776017E-17</v>
      </c>
      <c r="D131">
        <f t="shared" si="11"/>
        <v>4.9235920078763004E-3</v>
      </c>
    </row>
    <row r="132" spans="1:4" x14ac:dyDescent="0.25">
      <c r="A132">
        <f t="shared" si="12"/>
        <v>37</v>
      </c>
      <c r="B132">
        <f t="shared" si="9"/>
        <v>2.1288335005983268E-3</v>
      </c>
      <c r="C132">
        <f t="shared" si="10"/>
        <v>3.7809293170706035E-16</v>
      </c>
      <c r="D132">
        <f t="shared" si="11"/>
        <v>2.8831845091167557E-3</v>
      </c>
    </row>
    <row r="133" spans="1:4" x14ac:dyDescent="0.25">
      <c r="A133">
        <f t="shared" si="12"/>
        <v>38</v>
      </c>
      <c r="B133">
        <f t="shared" si="9"/>
        <v>3.5854037904813969E-3</v>
      </c>
      <c r="C133">
        <f t="shared" si="10"/>
        <v>1.9103642865199103E-15</v>
      </c>
      <c r="D133">
        <f t="shared" si="11"/>
        <v>1.6186298998550159E-3</v>
      </c>
    </row>
    <row r="134" spans="1:4" x14ac:dyDescent="0.25">
      <c r="A134">
        <f t="shared" si="12"/>
        <v>39</v>
      </c>
      <c r="B134">
        <f t="shared" si="9"/>
        <v>5.7918061230853354E-3</v>
      </c>
      <c r="C134">
        <f t="shared" si="10"/>
        <v>9.2579192346733592E-15</v>
      </c>
      <c r="D134">
        <f t="shared" si="11"/>
        <v>8.7156994607577641E-4</v>
      </c>
    </row>
    <row r="135" spans="1:4" x14ac:dyDescent="0.25">
      <c r="A135">
        <f t="shared" si="12"/>
        <v>40</v>
      </c>
      <c r="B135">
        <f t="shared" si="9"/>
        <v>8.977299490782284E-3</v>
      </c>
      <c r="C135">
        <f t="shared" si="10"/>
        <v>4.3049324441231512E-14</v>
      </c>
      <c r="D135">
        <f t="shared" si="11"/>
        <v>4.5031113880581754E-4</v>
      </c>
    </row>
    <row r="136" spans="1:4" x14ac:dyDescent="0.25">
      <c r="A136">
        <f t="shared" si="12"/>
        <v>41</v>
      </c>
      <c r="B136">
        <f t="shared" si="9"/>
        <v>1.3356469974090715E-2</v>
      </c>
      <c r="C136">
        <f t="shared" si="10"/>
        <v>1.9214698470110656E-13</v>
      </c>
      <c r="D136">
        <f t="shared" si="11"/>
        <v>2.233250363183324E-4</v>
      </c>
    </row>
    <row r="137" spans="1:4" x14ac:dyDescent="0.25">
      <c r="A137">
        <f t="shared" si="12"/>
        <v>42</v>
      </c>
      <c r="B137">
        <f t="shared" si="9"/>
        <v>1.9080671391558137E-2</v>
      </c>
      <c r="C137">
        <f t="shared" si="10"/>
        <v>8.2348707729044594E-13</v>
      </c>
      <c r="D137">
        <f t="shared" si="11"/>
        <v>1.0634525538968275E-4</v>
      </c>
    </row>
    <row r="138" spans="1:4" x14ac:dyDescent="0.25">
      <c r="A138">
        <f t="shared" si="12"/>
        <v>43</v>
      </c>
      <c r="B138">
        <f t="shared" si="9"/>
        <v>2.6180456095393732E-2</v>
      </c>
      <c r="C138">
        <f t="shared" si="10"/>
        <v>3.3897026204746692E-12</v>
      </c>
      <c r="D138">
        <f t="shared" si="11"/>
        <v>4.8638527658846783E-5</v>
      </c>
    </row>
    <row r="139" spans="1:4" x14ac:dyDescent="0.25">
      <c r="A139">
        <f t="shared" si="12"/>
        <v>44</v>
      </c>
      <c r="B139">
        <f t="shared" si="9"/>
        <v>3.4510601216655369E-2</v>
      </c>
      <c r="C139">
        <f t="shared" si="10"/>
        <v>1.3404733090058816E-11</v>
      </c>
      <c r="D139">
        <f t="shared" si="11"/>
        <v>2.1371474274341794E-5</v>
      </c>
    </row>
    <row r="140" spans="1:4" x14ac:dyDescent="0.25">
      <c r="A140">
        <f t="shared" si="12"/>
        <v>45</v>
      </c>
      <c r="B140">
        <f t="shared" si="9"/>
        <v>4.3713428207763437E-2</v>
      </c>
      <c r="C140">
        <f t="shared" si="10"/>
        <v>5.0937985742223277E-11</v>
      </c>
      <c r="D140">
        <f t="shared" si="11"/>
        <v>9.0235113602776657E-6</v>
      </c>
    </row>
    <row r="141" spans="1:4" x14ac:dyDescent="0.25">
      <c r="A141">
        <f t="shared" si="12"/>
        <v>46</v>
      </c>
      <c r="B141">
        <f t="shared" si="9"/>
        <v>5.3216347383364164E-2</v>
      </c>
      <c r="C141">
        <f t="shared" si="10"/>
        <v>1.8603438271072854E-10</v>
      </c>
      <c r="D141">
        <f t="shared" si="11"/>
        <v>3.6617147548952702E-6</v>
      </c>
    </row>
    <row r="142" spans="1:4" x14ac:dyDescent="0.25">
      <c r="A142">
        <f t="shared" si="12"/>
        <v>47</v>
      </c>
      <c r="B142">
        <f t="shared" si="9"/>
        <v>6.2274449065638983E-2</v>
      </c>
      <c r="C142">
        <f t="shared" si="10"/>
        <v>6.5309942866532453E-10</v>
      </c>
      <c r="D142">
        <f t="shared" si="11"/>
        <v>1.4283284504910744E-6</v>
      </c>
    </row>
    <row r="143" spans="1:4" x14ac:dyDescent="0.25">
      <c r="A143">
        <f t="shared" si="12"/>
        <v>48</v>
      </c>
      <c r="B143">
        <f t="shared" si="9"/>
        <v>7.0058755198843775E-2</v>
      </c>
      <c r="C143">
        <f t="shared" si="10"/>
        <v>2.2042105717454669E-9</v>
      </c>
      <c r="D143">
        <f t="shared" si="11"/>
        <v>5.3562316893415164E-7</v>
      </c>
    </row>
    <row r="144" spans="1:4" x14ac:dyDescent="0.25">
      <c r="A144">
        <f t="shared" si="12"/>
        <v>49</v>
      </c>
      <c r="B144">
        <f t="shared" si="9"/>
        <v>7.577783725589228E-2</v>
      </c>
      <c r="C144">
        <f t="shared" si="10"/>
        <v>7.1524383858679932E-9</v>
      </c>
      <c r="D144">
        <f t="shared" si="11"/>
        <v>1.9311583641843579E-7</v>
      </c>
    </row>
    <row r="145" spans="1:4" x14ac:dyDescent="0.25">
      <c r="A145">
        <f t="shared" si="12"/>
        <v>50</v>
      </c>
      <c r="B145">
        <f t="shared" si="9"/>
        <v>7.8808950746127995E-2</v>
      </c>
      <c r="C145">
        <f t="shared" si="10"/>
        <v>2.2315607763908042E-8</v>
      </c>
      <c r="D145">
        <f t="shared" si="11"/>
        <v>6.6946823291724437E-8</v>
      </c>
    </row>
    <row r="146" spans="1:4" x14ac:dyDescent="0.25">
      <c r="A146">
        <f t="shared" si="12"/>
        <v>51</v>
      </c>
      <c r="B146">
        <f t="shared" si="9"/>
        <v>7.8808950746127995E-2</v>
      </c>
      <c r="C146">
        <f t="shared" si="10"/>
        <v>6.6946823291724437E-8</v>
      </c>
      <c r="D146">
        <f t="shared" si="11"/>
        <v>2.2315607763908042E-8</v>
      </c>
    </row>
    <row r="147" spans="1:4" x14ac:dyDescent="0.25">
      <c r="A147">
        <f t="shared" si="12"/>
        <v>52</v>
      </c>
      <c r="B147">
        <f t="shared" si="9"/>
        <v>7.577783725589228E-2</v>
      </c>
      <c r="C147">
        <f t="shared" si="10"/>
        <v>1.9311583641843545E-7</v>
      </c>
      <c r="D147">
        <f t="shared" si="11"/>
        <v>7.1524383858679676E-9</v>
      </c>
    </row>
    <row r="148" spans="1:4" x14ac:dyDescent="0.25">
      <c r="A148">
        <f t="shared" si="12"/>
        <v>53</v>
      </c>
      <c r="B148">
        <f t="shared" si="9"/>
        <v>7.0058755198843775E-2</v>
      </c>
      <c r="C148">
        <f t="shared" si="10"/>
        <v>5.3562316893415164E-7</v>
      </c>
      <c r="D148">
        <f t="shared" si="11"/>
        <v>2.2042105717454669E-9</v>
      </c>
    </row>
    <row r="149" spans="1:4" x14ac:dyDescent="0.25">
      <c r="A149">
        <f t="shared" si="12"/>
        <v>54</v>
      </c>
      <c r="B149">
        <f t="shared" si="9"/>
        <v>6.2274449065638983E-2</v>
      </c>
      <c r="C149">
        <f t="shared" si="10"/>
        <v>1.4283284504910741E-6</v>
      </c>
      <c r="D149">
        <f t="shared" si="11"/>
        <v>6.5309942866532453E-10</v>
      </c>
    </row>
    <row r="150" spans="1:4" x14ac:dyDescent="0.25">
      <c r="A150">
        <f t="shared" si="12"/>
        <v>55</v>
      </c>
      <c r="B150">
        <f t="shared" si="9"/>
        <v>5.3216347383364164E-2</v>
      </c>
      <c r="C150">
        <f t="shared" si="10"/>
        <v>3.6617147548952698E-6</v>
      </c>
      <c r="D150">
        <f t="shared" si="11"/>
        <v>1.8603438271072921E-10</v>
      </c>
    </row>
    <row r="151" spans="1:4" x14ac:dyDescent="0.25">
      <c r="A151">
        <f t="shared" si="12"/>
        <v>56</v>
      </c>
      <c r="B151">
        <f t="shared" si="9"/>
        <v>4.3713428207763437E-2</v>
      </c>
      <c r="C151">
        <f t="shared" si="10"/>
        <v>9.0235113602776657E-6</v>
      </c>
      <c r="D151">
        <f t="shared" si="11"/>
        <v>5.0937985742223458E-11</v>
      </c>
    </row>
    <row r="152" spans="1:4" x14ac:dyDescent="0.25">
      <c r="A152">
        <f t="shared" si="12"/>
        <v>57</v>
      </c>
      <c r="B152">
        <f t="shared" si="9"/>
        <v>3.4510601216655369E-2</v>
      </c>
      <c r="C152">
        <f t="shared" si="10"/>
        <v>2.1371474274341797E-5</v>
      </c>
      <c r="D152">
        <f t="shared" si="11"/>
        <v>1.3404733090058768E-11</v>
      </c>
    </row>
    <row r="153" spans="1:4" x14ac:dyDescent="0.25">
      <c r="A153">
        <f t="shared" si="12"/>
        <v>58</v>
      </c>
      <c r="B153">
        <f t="shared" si="9"/>
        <v>2.6180456095393725E-2</v>
      </c>
      <c r="C153">
        <f t="shared" si="10"/>
        <v>4.8638527658846823E-5</v>
      </c>
      <c r="D153">
        <f t="shared" si="11"/>
        <v>3.3897026204746692E-12</v>
      </c>
    </row>
    <row r="154" spans="1:4" x14ac:dyDescent="0.25">
      <c r="A154">
        <f t="shared" si="12"/>
        <v>59</v>
      </c>
      <c r="B154">
        <f t="shared" si="9"/>
        <v>1.9080671391558134E-2</v>
      </c>
      <c r="C154">
        <f t="shared" si="10"/>
        <v>1.0634525538968275E-4</v>
      </c>
      <c r="D154">
        <f t="shared" si="11"/>
        <v>8.2348707729044594E-13</v>
      </c>
    </row>
    <row r="155" spans="1:4" x14ac:dyDescent="0.25">
      <c r="A155">
        <f t="shared" si="12"/>
        <v>60</v>
      </c>
      <c r="B155">
        <f t="shared" si="9"/>
        <v>1.3356469974090721E-2</v>
      </c>
      <c r="C155">
        <f t="shared" si="10"/>
        <v>2.233250363183324E-4</v>
      </c>
      <c r="D155">
        <f t="shared" si="11"/>
        <v>1.9214698470110656E-13</v>
      </c>
    </row>
    <row r="156" spans="1:4" x14ac:dyDescent="0.25">
      <c r="A156">
        <f t="shared" si="12"/>
        <v>61</v>
      </c>
      <c r="B156">
        <f t="shared" si="9"/>
        <v>8.977299490782284E-3</v>
      </c>
      <c r="C156">
        <f t="shared" si="10"/>
        <v>4.5031113880581797E-4</v>
      </c>
      <c r="D156">
        <f t="shared" si="11"/>
        <v>4.3049324441231512E-14</v>
      </c>
    </row>
    <row r="157" spans="1:4" x14ac:dyDescent="0.25">
      <c r="A157">
        <f t="shared" si="12"/>
        <v>62</v>
      </c>
      <c r="B157">
        <f t="shared" si="9"/>
        <v>5.7918061230853354E-3</v>
      </c>
      <c r="C157">
        <f t="shared" si="10"/>
        <v>8.7156994607577641E-4</v>
      </c>
      <c r="D157">
        <f t="shared" si="11"/>
        <v>9.2579192346733592E-15</v>
      </c>
    </row>
    <row r="158" spans="1:4" x14ac:dyDescent="0.25">
      <c r="A158">
        <f t="shared" si="12"/>
        <v>63</v>
      </c>
      <c r="B158">
        <f t="shared" si="9"/>
        <v>3.5854037904813969E-3</v>
      </c>
      <c r="C158">
        <f t="shared" si="10"/>
        <v>1.6186298998550159E-3</v>
      </c>
      <c r="D158">
        <f t="shared" si="11"/>
        <v>1.9103642865199166E-15</v>
      </c>
    </row>
    <row r="159" spans="1:4" x14ac:dyDescent="0.25">
      <c r="A159">
        <f t="shared" si="12"/>
        <v>64</v>
      </c>
      <c r="B159">
        <f t="shared" si="9"/>
        <v>2.1288335005983272E-3</v>
      </c>
      <c r="C159">
        <f t="shared" si="10"/>
        <v>2.8831845091167544E-3</v>
      </c>
      <c r="D159">
        <f t="shared" si="11"/>
        <v>3.7809293170706035E-16</v>
      </c>
    </row>
    <row r="160" spans="1:4" x14ac:dyDescent="0.25">
      <c r="A160">
        <f t="shared" si="12"/>
        <v>65</v>
      </c>
      <c r="B160">
        <f t="shared" ref="B160:B195" si="13">BINOMDIST(A160,101,0.5,FALSE)</f>
        <v>1.2117975311098208E-3</v>
      </c>
      <c r="C160">
        <f t="shared" ref="C160:C195" si="14">BINOMDIST(A160,101,0.75,FALSE)</f>
        <v>4.9235920078763004E-3</v>
      </c>
      <c r="D160">
        <f t="shared" ref="D160:D195" si="15">BINOMDIST(A160,101,0.25,FALSE)</f>
        <v>7.1740710118776017E-17</v>
      </c>
    </row>
    <row r="161" spans="1:4" x14ac:dyDescent="0.25">
      <c r="A161">
        <f t="shared" ref="A161:A169" si="16">A160+1</f>
        <v>66</v>
      </c>
      <c r="B161">
        <f t="shared" si="13"/>
        <v>6.6098047151444427E-4</v>
      </c>
      <c r="C161">
        <f t="shared" si="14"/>
        <v>8.0567869219793885E-3</v>
      </c>
      <c r="D161">
        <f t="shared" si="15"/>
        <v>1.3043765476141263E-17</v>
      </c>
    </row>
    <row r="162" spans="1:4" x14ac:dyDescent="0.25">
      <c r="A162">
        <f t="shared" si="16"/>
        <v>67</v>
      </c>
      <c r="B162">
        <f t="shared" si="13"/>
        <v>3.4528830601500876E-4</v>
      </c>
      <c r="C162">
        <f t="shared" si="14"/>
        <v>1.2626307862803516E-2</v>
      </c>
      <c r="D162">
        <f t="shared" si="15"/>
        <v>2.271302446094213E-18</v>
      </c>
    </row>
    <row r="163" spans="1:4" x14ac:dyDescent="0.25">
      <c r="A163">
        <f t="shared" si="16"/>
        <v>68</v>
      </c>
      <c r="B163">
        <f t="shared" si="13"/>
        <v>1.7264415300750473E-4</v>
      </c>
      <c r="C163">
        <f t="shared" si="14"/>
        <v>1.8939461794205258E-2</v>
      </c>
      <c r="D163">
        <f t="shared" si="15"/>
        <v>3.7855040768237004E-19</v>
      </c>
    </row>
    <row r="164" spans="1:4" x14ac:dyDescent="0.25">
      <c r="A164">
        <f t="shared" si="16"/>
        <v>69</v>
      </c>
      <c r="B164">
        <f t="shared" si="13"/>
        <v>8.2568942742719555E-5</v>
      </c>
      <c r="C164">
        <f t="shared" si="14"/>
        <v>2.7174010400381487E-2</v>
      </c>
      <c r="D164">
        <f t="shared" si="15"/>
        <v>6.0348615717479135E-20</v>
      </c>
    </row>
    <row r="165" spans="1:4" x14ac:dyDescent="0.25">
      <c r="A165">
        <f t="shared" si="16"/>
        <v>70</v>
      </c>
      <c r="B165">
        <f t="shared" si="13"/>
        <v>3.7745802396671803E-5</v>
      </c>
      <c r="C165">
        <f t="shared" si="14"/>
        <v>3.7267214263380324E-2</v>
      </c>
      <c r="D165">
        <f t="shared" si="15"/>
        <v>9.1959795379017064E-21</v>
      </c>
    </row>
    <row r="166" spans="1:4" x14ac:dyDescent="0.25">
      <c r="A166">
        <f t="shared" si="16"/>
        <v>71</v>
      </c>
      <c r="B166">
        <f t="shared" si="13"/>
        <v>1.6480561609814448E-5</v>
      </c>
      <c r="C166">
        <f t="shared" si="14"/>
        <v>4.881480178161083E-2</v>
      </c>
      <c r="D166">
        <f t="shared" si="15"/>
        <v>1.3383819984739409E-21</v>
      </c>
    </row>
    <row r="167" spans="1:4" x14ac:dyDescent="0.25">
      <c r="A167">
        <f t="shared" si="16"/>
        <v>72</v>
      </c>
      <c r="B167">
        <f t="shared" si="13"/>
        <v>6.8669006707560289E-6</v>
      </c>
      <c r="C167">
        <f t="shared" si="14"/>
        <v>6.1018502227013542E-2</v>
      </c>
      <c r="D167">
        <f t="shared" si="15"/>
        <v>1.8588638867693761E-22</v>
      </c>
    </row>
    <row r="168" spans="1:4" x14ac:dyDescent="0.25">
      <c r="A168">
        <f t="shared" si="16"/>
        <v>73</v>
      </c>
      <c r="B168">
        <f t="shared" si="13"/>
        <v>2.7279468418071755E-6</v>
      </c>
      <c r="C168">
        <f t="shared" si="14"/>
        <v>7.2720680736303819E-2</v>
      </c>
      <c r="D168">
        <f t="shared" si="15"/>
        <v>2.4615092564525919E-23</v>
      </c>
    </row>
    <row r="169" spans="1:4" x14ac:dyDescent="0.25">
      <c r="A169">
        <f t="shared" si="16"/>
        <v>74</v>
      </c>
      <c r="B169">
        <f t="shared" si="13"/>
        <v>1.0321961023054218E-6</v>
      </c>
      <c r="C169">
        <f t="shared" si="14"/>
        <v>8.2547799754723247E-2</v>
      </c>
      <c r="D169">
        <f t="shared" si="15"/>
        <v>3.1046062693996621E-24</v>
      </c>
    </row>
    <row r="170" spans="1:4" x14ac:dyDescent="0.25">
      <c r="A170">
        <f>A169+1</f>
        <v>75</v>
      </c>
      <c r="B170">
        <f t="shared" si="13"/>
        <v>3.7159059682995168E-7</v>
      </c>
      <c r="C170">
        <f t="shared" si="14"/>
        <v>8.9151623735101118E-2</v>
      </c>
      <c r="D170">
        <f t="shared" si="15"/>
        <v>3.7255275232795952E-25</v>
      </c>
    </row>
    <row r="171" spans="1:4" x14ac:dyDescent="0.25">
      <c r="A171">
        <f t="shared" ref="A171:A183" si="17">A170+1</f>
        <v>76</v>
      </c>
      <c r="B171">
        <f t="shared" si="13"/>
        <v>1.2712309891550969E-7</v>
      </c>
      <c r="C171">
        <f t="shared" si="14"/>
        <v>9.1497719096551161E-2</v>
      </c>
      <c r="D171">
        <f t="shared" si="15"/>
        <v>4.2484085791784922E-26</v>
      </c>
    </row>
    <row r="172" spans="1:4" x14ac:dyDescent="0.25">
      <c r="A172">
        <f t="shared" si="17"/>
        <v>77</v>
      </c>
      <c r="B172">
        <f t="shared" si="13"/>
        <v>4.1273733414126644E-8</v>
      </c>
      <c r="C172">
        <f t="shared" si="14"/>
        <v>8.9121154964173152E-2</v>
      </c>
      <c r="D172">
        <f t="shared" si="15"/>
        <v>4.5978447826607638E-27</v>
      </c>
    </row>
    <row r="173" spans="1:4" x14ac:dyDescent="0.25">
      <c r="A173">
        <f t="shared" si="17"/>
        <v>78</v>
      </c>
      <c r="B173">
        <f t="shared" si="13"/>
        <v>1.2699610281269677E-8</v>
      </c>
      <c r="C173">
        <f t="shared" si="14"/>
        <v>8.2265681505390612E-2</v>
      </c>
      <c r="D173">
        <f t="shared" si="15"/>
        <v>4.7157382386263037E-28</v>
      </c>
    </row>
    <row r="174" spans="1:4" x14ac:dyDescent="0.25">
      <c r="A174">
        <f t="shared" si="17"/>
        <v>79</v>
      </c>
      <c r="B174">
        <f t="shared" si="13"/>
        <v>3.697354892015222E-9</v>
      </c>
      <c r="C174">
        <f t="shared" si="14"/>
        <v>7.1852304099645034E-2</v>
      </c>
      <c r="D174">
        <f t="shared" si="15"/>
        <v>4.5764548307344635E-29</v>
      </c>
    </row>
    <row r="175" spans="1:4" x14ac:dyDescent="0.25">
      <c r="A175">
        <f t="shared" si="17"/>
        <v>80</v>
      </c>
      <c r="B175">
        <f t="shared" si="13"/>
        <v>1.0167725953041842E-9</v>
      </c>
      <c r="C175">
        <f t="shared" si="14"/>
        <v>5.9278150882207142E-2</v>
      </c>
      <c r="D175">
        <f t="shared" si="15"/>
        <v>4.195083594839867E-30</v>
      </c>
    </row>
    <row r="176" spans="1:4" x14ac:dyDescent="0.25">
      <c r="A176">
        <f t="shared" si="17"/>
        <v>81</v>
      </c>
      <c r="B176">
        <f t="shared" si="13"/>
        <v>2.63607709893678E-10</v>
      </c>
      <c r="C176">
        <f t="shared" si="14"/>
        <v>4.6105228463938927E-2</v>
      </c>
      <c r="D176">
        <f t="shared" si="15"/>
        <v>3.6253808844295448E-31</v>
      </c>
    </row>
    <row r="177" spans="1:4" x14ac:dyDescent="0.25">
      <c r="A177">
        <f t="shared" si="17"/>
        <v>82</v>
      </c>
      <c r="B177">
        <f t="shared" si="13"/>
        <v>6.4294563388701756E-11</v>
      </c>
      <c r="C177">
        <f t="shared" si="14"/>
        <v>3.3735533022394293E-2</v>
      </c>
      <c r="D177">
        <f t="shared" si="15"/>
        <v>2.9474641336825436E-32</v>
      </c>
    </row>
    <row r="178" spans="1:4" x14ac:dyDescent="0.25">
      <c r="A178">
        <f t="shared" si="17"/>
        <v>83</v>
      </c>
      <c r="B178">
        <f t="shared" si="13"/>
        <v>1.4718032582956112E-11</v>
      </c>
      <c r="C178">
        <f t="shared" si="14"/>
        <v>2.3167775690078014E-2</v>
      </c>
      <c r="D178">
        <f t="shared" si="15"/>
        <v>2.2490690176694609E-33</v>
      </c>
    </row>
    <row r="179" spans="1:4" x14ac:dyDescent="0.25">
      <c r="A179">
        <f t="shared" si="17"/>
        <v>84</v>
      </c>
      <c r="B179">
        <f t="shared" si="13"/>
        <v>3.1538641249191314E-12</v>
      </c>
      <c r="C179">
        <f t="shared" si="14"/>
        <v>1.4893570086478704E-2</v>
      </c>
      <c r="D179">
        <f t="shared" si="15"/>
        <v>1.6064778697638746E-34</v>
      </c>
    </row>
    <row r="180" spans="1:4" x14ac:dyDescent="0.25">
      <c r="A180">
        <f t="shared" si="17"/>
        <v>85</v>
      </c>
      <c r="B180">
        <f t="shared" si="13"/>
        <v>6.3077282498382874E-13</v>
      </c>
      <c r="C180">
        <f t="shared" si="14"/>
        <v>8.9361420518872248E-3</v>
      </c>
      <c r="D180">
        <f t="shared" si="15"/>
        <v>1.0709852465092566E-35</v>
      </c>
    </row>
    <row r="181" spans="1:4" x14ac:dyDescent="0.25">
      <c r="A181">
        <f t="shared" si="17"/>
        <v>86</v>
      </c>
      <c r="B181">
        <f t="shared" si="13"/>
        <v>1.1735308371792086E-13</v>
      </c>
      <c r="C181">
        <f t="shared" si="14"/>
        <v>4.9876141684951983E-3</v>
      </c>
      <c r="D181">
        <f t="shared" si="15"/>
        <v>6.6417689705999901E-37</v>
      </c>
    </row>
    <row r="182" spans="1:4" x14ac:dyDescent="0.25">
      <c r="A182">
        <f t="shared" si="17"/>
        <v>87</v>
      </c>
      <c r="B182">
        <f t="shared" si="13"/>
        <v>2.0233290296193374E-14</v>
      </c>
      <c r="C182">
        <f t="shared" si="14"/>
        <v>2.5798004319802746E-3</v>
      </c>
      <c r="D182">
        <f t="shared" si="15"/>
        <v>3.8171086037930881E-38</v>
      </c>
    </row>
    <row r="183" spans="1:4" x14ac:dyDescent="0.25">
      <c r="A183">
        <f t="shared" si="17"/>
        <v>88</v>
      </c>
      <c r="B183">
        <f t="shared" si="13"/>
        <v>3.2189325471216567E-15</v>
      </c>
      <c r="C183">
        <f t="shared" si="14"/>
        <v>1.2312683879905832E-3</v>
      </c>
      <c r="D183">
        <f t="shared" si="15"/>
        <v>2.0242242595872385E-39</v>
      </c>
    </row>
    <row r="184" spans="1:4" x14ac:dyDescent="0.25">
      <c r="A184">
        <f>A183+1</f>
        <v>89</v>
      </c>
      <c r="B184">
        <f t="shared" si="13"/>
        <v>4.7018115856833171E-16</v>
      </c>
      <c r="C184">
        <f t="shared" si="14"/>
        <v>5.3954457451272893E-4</v>
      </c>
      <c r="D184">
        <f t="shared" si="15"/>
        <v>9.8557735485521881E-41</v>
      </c>
    </row>
    <row r="185" spans="1:4" x14ac:dyDescent="0.25">
      <c r="A185">
        <f t="shared" ref="A185:A195" si="18">A184+1</f>
        <v>90</v>
      </c>
      <c r="B185">
        <f t="shared" si="13"/>
        <v>6.2690821142443846E-17</v>
      </c>
      <c r="C185">
        <f t="shared" si="14"/>
        <v>2.1581782980509143E-4</v>
      </c>
      <c r="D185">
        <f t="shared" si="15"/>
        <v>4.3803437993564177E-42</v>
      </c>
    </row>
    <row r="186" spans="1:4" x14ac:dyDescent="0.25">
      <c r="A186">
        <f t="shared" si="18"/>
        <v>91</v>
      </c>
      <c r="B186">
        <f t="shared" si="13"/>
        <v>7.5780113468888104E-18</v>
      </c>
      <c r="C186">
        <f t="shared" si="14"/>
        <v>7.8263608610637574E-5</v>
      </c>
      <c r="D186">
        <f t="shared" si="15"/>
        <v>1.7649736920484008E-43</v>
      </c>
    </row>
    <row r="187" spans="1:4" x14ac:dyDescent="0.25">
      <c r="A187">
        <f t="shared" si="18"/>
        <v>92</v>
      </c>
      <c r="B187">
        <f t="shared" si="13"/>
        <v>8.2369688553139283E-19</v>
      </c>
      <c r="C187">
        <f t="shared" si="14"/>
        <v>2.5520741938251409E-5</v>
      </c>
      <c r="D187">
        <f t="shared" si="15"/>
        <v>6.3948322175666884E-45</v>
      </c>
    </row>
    <row r="188" spans="1:4" x14ac:dyDescent="0.25">
      <c r="A188">
        <f t="shared" si="18"/>
        <v>93</v>
      </c>
      <c r="B188">
        <f t="shared" si="13"/>
        <v>7.9712601825618247E-20</v>
      </c>
      <c r="C188">
        <f t="shared" si="14"/>
        <v>7.4092476594923425E-6</v>
      </c>
      <c r="D188">
        <f t="shared" si="15"/>
        <v>2.0628491024408765E-46</v>
      </c>
    </row>
    <row r="189" spans="1:4" x14ac:dyDescent="0.25">
      <c r="A189">
        <f t="shared" si="18"/>
        <v>94</v>
      </c>
      <c r="B189">
        <f t="shared" si="13"/>
        <v>6.7840512192016318E-21</v>
      </c>
      <c r="C189">
        <f t="shared" si="14"/>
        <v>1.891722806678896E-6</v>
      </c>
      <c r="D189">
        <f t="shared" si="15"/>
        <v>5.8520541913216317E-48</v>
      </c>
    </row>
    <row r="190" spans="1:4" x14ac:dyDescent="0.25">
      <c r="A190">
        <f t="shared" si="18"/>
        <v>95</v>
      </c>
      <c r="B190">
        <f t="shared" si="13"/>
        <v>4.9987745825697062E-22</v>
      </c>
      <c r="C190">
        <f t="shared" si="14"/>
        <v>4.1817030463428308E-7</v>
      </c>
      <c r="D190">
        <f t="shared" si="15"/>
        <v>1.4373466434825336E-49</v>
      </c>
    </row>
    <row r="191" spans="1:4" x14ac:dyDescent="0.25">
      <c r="A191">
        <f t="shared" si="18"/>
        <v>96</v>
      </c>
      <c r="B191">
        <f t="shared" si="13"/>
        <v>3.1242341141060417E-23</v>
      </c>
      <c r="C191">
        <f t="shared" si="14"/>
        <v>7.8406932118927688E-8</v>
      </c>
      <c r="D191">
        <f t="shared" si="15"/>
        <v>2.9944721739218856E-51</v>
      </c>
    </row>
    <row r="192" spans="1:4" x14ac:dyDescent="0.25">
      <c r="A192">
        <f t="shared" si="18"/>
        <v>97</v>
      </c>
      <c r="B192">
        <f t="shared" si="13"/>
        <v>1.6104299557247575E-24</v>
      </c>
      <c r="C192">
        <f t="shared" si="14"/>
        <v>1.2124783317359985E-8</v>
      </c>
      <c r="D192">
        <f t="shared" si="15"/>
        <v>5.1451411923056749E-53</v>
      </c>
    </row>
    <row r="193" spans="1:4" x14ac:dyDescent="0.25">
      <c r="A193">
        <f t="shared" si="18"/>
        <v>98</v>
      </c>
      <c r="B193">
        <f t="shared" si="13"/>
        <v>6.5731834927541199E-26</v>
      </c>
      <c r="C193">
        <f t="shared" si="14"/>
        <v>1.4846673449828586E-9</v>
      </c>
      <c r="D193">
        <f t="shared" si="15"/>
        <v>7.0001920983750917E-55</v>
      </c>
    </row>
    <row r="194" spans="1:4" x14ac:dyDescent="0.25">
      <c r="A194">
        <f t="shared" si="18"/>
        <v>99</v>
      </c>
      <c r="B194">
        <f t="shared" si="13"/>
        <v>1.991873785683057E-27</v>
      </c>
      <c r="C194">
        <f t="shared" si="14"/>
        <v>1.3496975863480531E-10</v>
      </c>
      <c r="D194">
        <f t="shared" si="15"/>
        <v>7.0709011094696713E-57</v>
      </c>
    </row>
    <row r="195" spans="1:4" x14ac:dyDescent="0.25">
      <c r="A195">
        <f t="shared" si="18"/>
        <v>100</v>
      </c>
      <c r="B195">
        <f t="shared" si="13"/>
        <v>3.9837475713661735E-29</v>
      </c>
      <c r="C195">
        <f t="shared" si="14"/>
        <v>8.0981855180883067E-12</v>
      </c>
      <c r="D195">
        <f t="shared" si="15"/>
        <v>4.7139340729797963E-59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topLeftCell="F59" workbookViewId="0">
      <selection activeCell="A38" sqref="A38:D89"/>
    </sheetView>
  </sheetViews>
  <sheetFormatPr defaultRowHeight="15" x14ac:dyDescent="0.25"/>
  <cols>
    <col min="2" max="4" width="12" bestFit="1" customWidth="1"/>
  </cols>
  <sheetData>
    <row r="1" spans="1:4" x14ac:dyDescent="0.25">
      <c r="A1" t="s">
        <v>14</v>
      </c>
    </row>
    <row r="2" spans="1:4" x14ac:dyDescent="0.25">
      <c r="A2" t="s">
        <v>15</v>
      </c>
    </row>
    <row r="3" spans="1:4" x14ac:dyDescent="0.25">
      <c r="A3" t="s">
        <v>16</v>
      </c>
    </row>
    <row r="4" spans="1:4" x14ac:dyDescent="0.25">
      <c r="C4" t="s">
        <v>17</v>
      </c>
    </row>
    <row r="5" spans="1:4" x14ac:dyDescent="0.25">
      <c r="A5" s="1" t="s">
        <v>3</v>
      </c>
      <c r="B5" s="1" t="s">
        <v>11</v>
      </c>
      <c r="C5" s="1" t="s">
        <v>12</v>
      </c>
      <c r="D5" s="1" t="s">
        <v>13</v>
      </c>
    </row>
    <row r="6" spans="1:4" x14ac:dyDescent="0.25">
      <c r="A6" s="2">
        <v>0</v>
      </c>
      <c r="B6" s="2">
        <f>POISSON(A6,21/2,FALSE)</f>
        <v>2.7536449349747158E-5</v>
      </c>
      <c r="C6" s="2">
        <f>POISSON(A6,21*0.75,FALSE)</f>
        <v>1.4449802461092448E-7</v>
      </c>
      <c r="D6" s="2">
        <f>POISSON(A6,21*0.25,FALSE)</f>
        <v>5.2475183991813846E-3</v>
      </c>
    </row>
    <row r="7" spans="1:4" x14ac:dyDescent="0.25">
      <c r="A7" s="2">
        <f t="shared" ref="A7:A26" si="0">A6+1</f>
        <v>1</v>
      </c>
      <c r="B7" s="2">
        <f t="shared" ref="B7:B26" si="1">POISSON(A7,21/2,FALSE)</f>
        <v>2.891327181723451E-4</v>
      </c>
      <c r="C7" s="2">
        <f t="shared" ref="C7:C26" si="2">POISSON(A7,21*0.75,FALSE)</f>
        <v>2.2758438876220609E-6</v>
      </c>
      <c r="D7" s="2">
        <f t="shared" ref="D7:D26" si="3">POISSON(A7,21*0.25,FALSE)</f>
        <v>2.7549471595702268E-2</v>
      </c>
    </row>
    <row r="8" spans="1:4" x14ac:dyDescent="0.25">
      <c r="A8" s="2">
        <f t="shared" si="0"/>
        <v>2</v>
      </c>
      <c r="B8" s="2">
        <f t="shared" si="1"/>
        <v>1.5179467704048138E-3</v>
      </c>
      <c r="C8" s="2">
        <f t="shared" si="2"/>
        <v>1.7922270615023756E-5</v>
      </c>
      <c r="D8" s="2">
        <f t="shared" si="3"/>
        <v>7.2317362938718474E-2</v>
      </c>
    </row>
    <row r="9" spans="1:4" x14ac:dyDescent="0.25">
      <c r="A9" s="2">
        <f t="shared" si="0"/>
        <v>3</v>
      </c>
      <c r="B9" s="2">
        <f t="shared" si="1"/>
        <v>5.3128136964168448E-3</v>
      </c>
      <c r="C9" s="2">
        <f t="shared" si="2"/>
        <v>9.4091920728874535E-5</v>
      </c>
      <c r="D9" s="2">
        <f t="shared" si="3"/>
        <v>0.12655538514275735</v>
      </c>
    </row>
    <row r="10" spans="1:4" x14ac:dyDescent="0.25">
      <c r="A10" s="2">
        <f t="shared" si="0"/>
        <v>4</v>
      </c>
      <c r="B10" s="2">
        <f t="shared" si="1"/>
        <v>1.3946135953094218E-2</v>
      </c>
      <c r="C10" s="2">
        <f t="shared" si="2"/>
        <v>3.7048693786994349E-4</v>
      </c>
      <c r="D10" s="2">
        <f t="shared" si="3"/>
        <v>0.16610394299986897</v>
      </c>
    </row>
    <row r="11" spans="1:4" x14ac:dyDescent="0.25">
      <c r="A11" s="2">
        <f t="shared" si="0"/>
        <v>5</v>
      </c>
      <c r="B11" s="2">
        <f t="shared" si="1"/>
        <v>2.9286885501497856E-2</v>
      </c>
      <c r="C11" s="2">
        <f t="shared" si="2"/>
        <v>1.1670338542903217E-3</v>
      </c>
      <c r="D11" s="2">
        <f t="shared" si="3"/>
        <v>0.17440914014986242</v>
      </c>
    </row>
    <row r="12" spans="1:4" x14ac:dyDescent="0.25">
      <c r="A12" s="2">
        <f t="shared" si="0"/>
        <v>6</v>
      </c>
      <c r="B12" s="2">
        <f t="shared" si="1"/>
        <v>5.1252049627621268E-2</v>
      </c>
      <c r="C12" s="2">
        <f t="shared" si="2"/>
        <v>3.0634638675120971E-3</v>
      </c>
      <c r="D12" s="2">
        <f t="shared" si="3"/>
        <v>0.15260799763112959</v>
      </c>
    </row>
    <row r="13" spans="1:4" x14ac:dyDescent="0.25">
      <c r="A13" s="2">
        <f t="shared" si="0"/>
        <v>7</v>
      </c>
      <c r="B13" s="2">
        <f t="shared" si="1"/>
        <v>7.6878074441431798E-2</v>
      </c>
      <c r="C13" s="2">
        <f t="shared" si="2"/>
        <v>6.8927937019022155E-3</v>
      </c>
      <c r="D13" s="2">
        <f t="shared" si="3"/>
        <v>0.11445599822334721</v>
      </c>
    </row>
    <row r="14" spans="1:4" x14ac:dyDescent="0.25">
      <c r="A14" s="2">
        <f t="shared" si="0"/>
        <v>8</v>
      </c>
      <c r="B14" s="2">
        <f t="shared" si="1"/>
        <v>0.10090247270437928</v>
      </c>
      <c r="C14" s="2">
        <f t="shared" si="2"/>
        <v>1.3570187600619992E-2</v>
      </c>
      <c r="D14" s="2">
        <f t="shared" si="3"/>
        <v>7.5111748834071651E-2</v>
      </c>
    </row>
    <row r="15" spans="1:4" x14ac:dyDescent="0.25">
      <c r="A15" s="2">
        <f t="shared" si="0"/>
        <v>9</v>
      </c>
      <c r="B15" s="2">
        <f t="shared" si="1"/>
        <v>0.1177195514884425</v>
      </c>
      <c r="C15" s="2">
        <f t="shared" si="2"/>
        <v>2.3747828301084996E-2</v>
      </c>
      <c r="D15" s="2">
        <f t="shared" si="3"/>
        <v>4.381518681987516E-2</v>
      </c>
    </row>
    <row r="16" spans="1:4" x14ac:dyDescent="0.25">
      <c r="A16" s="2">
        <f t="shared" si="0"/>
        <v>10</v>
      </c>
      <c r="B16" s="2">
        <f t="shared" si="1"/>
        <v>0.12360552906286464</v>
      </c>
      <c r="C16" s="2">
        <f t="shared" si="2"/>
        <v>3.7402829574208853E-2</v>
      </c>
      <c r="D16" s="2">
        <f t="shared" si="3"/>
        <v>2.3002973080434447E-2</v>
      </c>
    </row>
    <row r="17" spans="1:4" x14ac:dyDescent="0.25">
      <c r="A17" s="2">
        <f t="shared" si="0"/>
        <v>11</v>
      </c>
      <c r="B17" s="2">
        <f t="shared" si="1"/>
        <v>0.11798709592364351</v>
      </c>
      <c r="C17" s="2">
        <f t="shared" si="2"/>
        <v>5.3554051435799027E-2</v>
      </c>
      <c r="D17" s="2">
        <f t="shared" si="3"/>
        <v>1.0978691697480059E-2</v>
      </c>
    </row>
    <row r="18" spans="1:4" x14ac:dyDescent="0.25">
      <c r="A18" s="2">
        <f t="shared" si="0"/>
        <v>12</v>
      </c>
      <c r="B18" s="2">
        <f t="shared" si="1"/>
        <v>0.10323870893318808</v>
      </c>
      <c r="C18" s="2">
        <f t="shared" si="2"/>
        <v>7.0289692509486204E-2</v>
      </c>
      <c r="D18" s="2">
        <f t="shared" si="3"/>
        <v>4.8031776176475352E-3</v>
      </c>
    </row>
    <row r="19" spans="1:4" x14ac:dyDescent="0.25">
      <c r="A19" s="2">
        <f t="shared" si="0"/>
        <v>13</v>
      </c>
      <c r="B19" s="2">
        <f t="shared" si="1"/>
        <v>8.3385111061421144E-2</v>
      </c>
      <c r="C19" s="2">
        <f t="shared" si="2"/>
        <v>8.5158665924954483E-2</v>
      </c>
      <c r="D19" s="2">
        <f t="shared" si="3"/>
        <v>1.9397448071268859E-3</v>
      </c>
    </row>
    <row r="20" spans="1:4" x14ac:dyDescent="0.25">
      <c r="A20" s="2">
        <f t="shared" si="0"/>
        <v>14</v>
      </c>
      <c r="B20" s="2">
        <f t="shared" si="1"/>
        <v>6.2538833296065854E-2</v>
      </c>
      <c r="C20" s="2">
        <f t="shared" si="2"/>
        <v>9.5803499165573777E-2</v>
      </c>
      <c r="D20" s="2">
        <f t="shared" si="3"/>
        <v>7.2740430267258314E-4</v>
      </c>
    </row>
    <row r="21" spans="1:4" x14ac:dyDescent="0.25">
      <c r="A21" s="2">
        <f t="shared" si="0"/>
        <v>15</v>
      </c>
      <c r="B21" s="2">
        <f t="shared" si="1"/>
        <v>4.3777183307246122E-2</v>
      </c>
      <c r="C21" s="2">
        <f t="shared" si="2"/>
        <v>0.10059367412385246</v>
      </c>
      <c r="D21" s="2">
        <f t="shared" si="3"/>
        <v>2.545915059354039E-4</v>
      </c>
    </row>
    <row r="22" spans="1:4" x14ac:dyDescent="0.25">
      <c r="A22" s="2">
        <f t="shared" si="0"/>
        <v>16</v>
      </c>
      <c r="B22" s="2">
        <f t="shared" si="1"/>
        <v>2.8728776545380287E-2</v>
      </c>
      <c r="C22" s="2">
        <f t="shared" si="2"/>
        <v>9.902189796566728E-2</v>
      </c>
      <c r="D22" s="2">
        <f t="shared" si="3"/>
        <v>8.3537837885054616E-5</v>
      </c>
    </row>
    <row r="23" spans="1:4" x14ac:dyDescent="0.25">
      <c r="A23" s="2">
        <f t="shared" si="0"/>
        <v>17</v>
      </c>
      <c r="B23" s="2">
        <f t="shared" si="1"/>
        <v>1.77442443368525E-2</v>
      </c>
      <c r="C23" s="2">
        <f t="shared" si="2"/>
        <v>9.1740876056427029E-2</v>
      </c>
      <c r="D23" s="2">
        <f t="shared" si="3"/>
        <v>2.5798449935090317E-5</v>
      </c>
    </row>
    <row r="24" spans="1:4" x14ac:dyDescent="0.25">
      <c r="A24" s="2">
        <f t="shared" si="0"/>
        <v>18</v>
      </c>
      <c r="B24" s="2">
        <f t="shared" si="1"/>
        <v>1.0350809196497324E-2</v>
      </c>
      <c r="C24" s="2">
        <f t="shared" si="2"/>
        <v>8.0273266549373612E-2</v>
      </c>
      <c r="D24" s="2">
        <f t="shared" si="3"/>
        <v>7.5245478977346843E-6</v>
      </c>
    </row>
    <row r="25" spans="1:4" x14ac:dyDescent="0.25">
      <c r="A25" s="2">
        <f t="shared" si="0"/>
        <v>19</v>
      </c>
      <c r="B25" s="2">
        <f t="shared" si="1"/>
        <v>5.7201840296432485E-3</v>
      </c>
      <c r="C25" s="2">
        <f t="shared" si="2"/>
        <v>6.6542313060665007E-2</v>
      </c>
      <c r="D25" s="2">
        <f t="shared" si="3"/>
        <v>2.0791513927951105E-6</v>
      </c>
    </row>
    <row r="26" spans="1:4" x14ac:dyDescent="0.25">
      <c r="A26" s="2">
        <f t="shared" si="0"/>
        <v>20</v>
      </c>
      <c r="B26" s="2">
        <f t="shared" si="1"/>
        <v>3.0030966155627061E-3</v>
      </c>
      <c r="C26" s="2">
        <f t="shared" si="2"/>
        <v>5.2402071535273653E-2</v>
      </c>
      <c r="D26" s="2">
        <f t="shared" si="3"/>
        <v>5.4577724060871583E-7</v>
      </c>
    </row>
    <row r="37" spans="1:4" x14ac:dyDescent="0.25">
      <c r="A37" t="s">
        <v>18</v>
      </c>
    </row>
    <row r="38" spans="1:4" x14ac:dyDescent="0.25">
      <c r="A38" s="1" t="s">
        <v>3</v>
      </c>
      <c r="B38" s="1" t="s">
        <v>11</v>
      </c>
      <c r="C38" s="1" t="s">
        <v>12</v>
      </c>
      <c r="D38" s="1" t="s">
        <v>13</v>
      </c>
    </row>
    <row r="39" spans="1:4" x14ac:dyDescent="0.25">
      <c r="A39" s="2">
        <v>0</v>
      </c>
      <c r="B39" s="2">
        <f>POISSON(A39,51*0.5,FALSE)</f>
        <v>8.4234637544686472E-12</v>
      </c>
      <c r="C39" s="2">
        <f>POISSON(A39,51*0.75,FALSE)</f>
        <v>2.444759076612131E-17</v>
      </c>
      <c r="D39" s="2">
        <f>POISSON(A39,51*0.25,FALSE)</f>
        <v>2.9023204086504041E-6</v>
      </c>
    </row>
    <row r="40" spans="1:4" x14ac:dyDescent="0.25">
      <c r="A40" s="2">
        <f>A39+1</f>
        <v>1</v>
      </c>
      <c r="B40" s="2">
        <f t="shared" ref="B40:B89" si="4">POISSON(A40,51*0.5,FALSE)</f>
        <v>2.1479832573895048E-10</v>
      </c>
      <c r="C40" s="2">
        <f t="shared" ref="C40:C89" si="5">POISSON(A40,51*0.75,FALSE)</f>
        <v>9.3512034680414031E-16</v>
      </c>
      <c r="D40" s="2">
        <f t="shared" ref="D40:D89" si="6">POISSON(A40,51*0.25,FALSE)</f>
        <v>3.700458521029266E-5</v>
      </c>
    </row>
    <row r="41" spans="1:4" x14ac:dyDescent="0.25">
      <c r="A41" s="2">
        <f t="shared" ref="A41:A89" si="7">A40+1</f>
        <v>2</v>
      </c>
      <c r="B41" s="2">
        <f t="shared" si="4"/>
        <v>2.7386786531716221E-9</v>
      </c>
      <c r="C41" s="2">
        <f t="shared" si="5"/>
        <v>1.7884176632629175E-14</v>
      </c>
      <c r="D41" s="2">
        <f t="shared" si="6"/>
        <v>2.3590423071561585E-4</v>
      </c>
    </row>
    <row r="42" spans="1:4" x14ac:dyDescent="0.25">
      <c r="A42" s="2">
        <f t="shared" si="7"/>
        <v>3</v>
      </c>
      <c r="B42" s="2">
        <f t="shared" si="4"/>
        <v>2.3278768551958758E-8</v>
      </c>
      <c r="C42" s="2">
        <f t="shared" si="5"/>
        <v>2.2802325206602235E-13</v>
      </c>
      <c r="D42" s="2">
        <f t="shared" si="6"/>
        <v>1.0025929805413661E-3</v>
      </c>
    </row>
    <row r="43" spans="1:4" x14ac:dyDescent="0.25">
      <c r="A43" s="2">
        <f t="shared" si="7"/>
        <v>4</v>
      </c>
      <c r="B43" s="2">
        <f t="shared" si="4"/>
        <v>1.4840214951873729E-7</v>
      </c>
      <c r="C43" s="2">
        <f t="shared" si="5"/>
        <v>2.1804723478813328E-12</v>
      </c>
      <c r="D43" s="2">
        <f t="shared" si="6"/>
        <v>3.1957651254756053E-3</v>
      </c>
    </row>
    <row r="44" spans="1:4" x14ac:dyDescent="0.25">
      <c r="A44" s="2">
        <f t="shared" si="7"/>
        <v>5</v>
      </c>
      <c r="B44" s="2">
        <f t="shared" si="4"/>
        <v>7.568509625455592E-7</v>
      </c>
      <c r="C44" s="2">
        <f t="shared" si="5"/>
        <v>1.6680613461292222E-11</v>
      </c>
      <c r="D44" s="2">
        <f t="shared" si="6"/>
        <v>8.1492010699627908E-3</v>
      </c>
    </row>
    <row r="45" spans="1:4" x14ac:dyDescent="0.25">
      <c r="A45" s="2">
        <f t="shared" si="7"/>
        <v>6</v>
      </c>
      <c r="B45" s="2">
        <f t="shared" si="4"/>
        <v>3.216616590818624E-6</v>
      </c>
      <c r="C45" s="2">
        <f t="shared" si="5"/>
        <v>1.0633891081573756E-10</v>
      </c>
      <c r="D45" s="2">
        <f t="shared" si="6"/>
        <v>1.731705227367095E-2</v>
      </c>
    </row>
    <row r="46" spans="1:4" x14ac:dyDescent="0.25">
      <c r="A46" s="2">
        <f t="shared" si="7"/>
        <v>7</v>
      </c>
      <c r="B46" s="2">
        <f t="shared" si="4"/>
        <v>1.1717674723696412E-5</v>
      </c>
      <c r="C46" s="2">
        <f t="shared" si="5"/>
        <v>5.8106619124314206E-10</v>
      </c>
      <c r="D46" s="2">
        <f t="shared" si="6"/>
        <v>3.1541773784186343E-2</v>
      </c>
    </row>
    <row r="47" spans="1:4" x14ac:dyDescent="0.25">
      <c r="A47" s="2">
        <f t="shared" si="7"/>
        <v>8</v>
      </c>
      <c r="B47" s="2">
        <f t="shared" si="4"/>
        <v>3.7350088181782378E-5</v>
      </c>
      <c r="C47" s="2">
        <f t="shared" si="5"/>
        <v>2.778222726881266E-9</v>
      </c>
      <c r="D47" s="2">
        <f t="shared" si="6"/>
        <v>5.0269701968547006E-2</v>
      </c>
    </row>
    <row r="48" spans="1:4" x14ac:dyDescent="0.25">
      <c r="A48" s="2">
        <f t="shared" si="7"/>
        <v>9</v>
      </c>
      <c r="B48" s="2">
        <f t="shared" si="4"/>
        <v>1.058252498483832E-4</v>
      </c>
      <c r="C48" s="2">
        <f t="shared" si="5"/>
        <v>1.180744658924535E-8</v>
      </c>
      <c r="D48" s="2">
        <f t="shared" si="6"/>
        <v>7.1215411122108246E-2</v>
      </c>
    </row>
    <row r="49" spans="1:4" x14ac:dyDescent="0.25">
      <c r="A49" s="2">
        <f t="shared" si="7"/>
        <v>10</v>
      </c>
      <c r="B49" s="2">
        <f t="shared" si="4"/>
        <v>2.6985438711337725E-4</v>
      </c>
      <c r="C49" s="2">
        <f t="shared" si="5"/>
        <v>4.516348320386345E-8</v>
      </c>
      <c r="D49" s="2">
        <f t="shared" si="6"/>
        <v>9.0799649180688044E-2</v>
      </c>
    </row>
    <row r="50" spans="1:4" x14ac:dyDescent="0.25">
      <c r="A50" s="2">
        <f t="shared" si="7"/>
        <v>11</v>
      </c>
      <c r="B50" s="2">
        <f t="shared" si="4"/>
        <v>6.2557153376283006E-4</v>
      </c>
      <c r="C50" s="2">
        <f t="shared" si="5"/>
        <v>1.5704574841343453E-7</v>
      </c>
      <c r="D50" s="2">
        <f t="shared" si="6"/>
        <v>0.10524504791397928</v>
      </c>
    </row>
    <row r="51" spans="1:4" x14ac:dyDescent="0.25">
      <c r="A51" s="2">
        <f t="shared" si="7"/>
        <v>12</v>
      </c>
      <c r="B51" s="2">
        <f t="shared" si="4"/>
        <v>1.3293395092460157E-3</v>
      </c>
      <c r="C51" s="2">
        <f t="shared" si="5"/>
        <v>5.0058332306782244E-7</v>
      </c>
      <c r="D51" s="2">
        <f t="shared" si="6"/>
        <v>0.11182286340860301</v>
      </c>
    </row>
    <row r="52" spans="1:4" x14ac:dyDescent="0.25">
      <c r="A52" s="2">
        <f t="shared" si="7"/>
        <v>13</v>
      </c>
      <c r="B52" s="2">
        <f t="shared" si="4"/>
        <v>2.6075505758287204E-3</v>
      </c>
      <c r="C52" s="2">
        <f t="shared" si="5"/>
        <v>1.472870162103397E-6</v>
      </c>
      <c r="D52" s="2">
        <f t="shared" si="6"/>
        <v>0.10967242372766832</v>
      </c>
    </row>
    <row r="53" spans="1:4" x14ac:dyDescent="0.25">
      <c r="A53" s="2">
        <f t="shared" si="7"/>
        <v>14</v>
      </c>
      <c r="B53" s="2">
        <f t="shared" si="4"/>
        <v>4.7494671202594476E-3</v>
      </c>
      <c r="C53" s="2">
        <f t="shared" si="5"/>
        <v>4.0240916928896439E-6</v>
      </c>
      <c r="D53" s="2">
        <f t="shared" si="6"/>
        <v>9.9880243037697922E-2</v>
      </c>
    </row>
    <row r="54" spans="1:4" x14ac:dyDescent="0.25">
      <c r="A54" s="2">
        <f t="shared" si="7"/>
        <v>15</v>
      </c>
      <c r="B54" s="2">
        <f t="shared" si="4"/>
        <v>8.0740941044410656E-3</v>
      </c>
      <c r="C54" s="2">
        <f t="shared" si="5"/>
        <v>1.0261433816868605E-5</v>
      </c>
      <c r="D54" s="2">
        <f t="shared" si="6"/>
        <v>8.4898206582043279E-2</v>
      </c>
    </row>
    <row r="55" spans="1:4" x14ac:dyDescent="0.25">
      <c r="A55" s="2">
        <f t="shared" si="7"/>
        <v>16</v>
      </c>
      <c r="B55" s="2">
        <f t="shared" si="4"/>
        <v>1.2868087478952954E-2</v>
      </c>
      <c r="C55" s="2">
        <f t="shared" si="5"/>
        <v>2.453124021845149E-5</v>
      </c>
      <c r="D55" s="2">
        <f t="shared" si="6"/>
        <v>6.7653258370065722E-2</v>
      </c>
    </row>
    <row r="56" spans="1:4" x14ac:dyDescent="0.25">
      <c r="A56" s="2">
        <f t="shared" si="7"/>
        <v>17</v>
      </c>
      <c r="B56" s="2">
        <f t="shared" si="4"/>
        <v>1.9302131218429414E-2</v>
      </c>
      <c r="C56" s="2">
        <f t="shared" si="5"/>
        <v>5.5195290491515895E-5</v>
      </c>
      <c r="D56" s="2">
        <f t="shared" si="6"/>
        <v>5.0739943777549298E-2</v>
      </c>
    </row>
    <row r="57" spans="1:4" x14ac:dyDescent="0.25">
      <c r="A57" s="2">
        <f t="shared" si="7"/>
        <v>18</v>
      </c>
      <c r="B57" s="2">
        <f t="shared" si="4"/>
        <v>2.7344685892775018E-2</v>
      </c>
      <c r="C57" s="2">
        <f t="shared" si="5"/>
        <v>1.1728999229447124E-4</v>
      </c>
      <c r="D57" s="2">
        <f t="shared" si="6"/>
        <v>3.5940793509097388E-2</v>
      </c>
    </row>
    <row r="58" spans="1:4" x14ac:dyDescent="0.25">
      <c r="A58" s="2">
        <f t="shared" si="7"/>
        <v>19</v>
      </c>
      <c r="B58" s="2">
        <f t="shared" si="4"/>
        <v>3.6699446856092797E-2</v>
      </c>
      <c r="C58" s="2">
        <f t="shared" si="5"/>
        <v>2.3612327396123776E-4</v>
      </c>
      <c r="D58" s="2">
        <f t="shared" si="6"/>
        <v>2.4118164065315344E-2</v>
      </c>
    </row>
    <row r="59" spans="1:4" x14ac:dyDescent="0.25">
      <c r="A59" s="2">
        <f t="shared" si="7"/>
        <v>20</v>
      </c>
      <c r="B59" s="2">
        <f t="shared" si="4"/>
        <v>4.6791794741518331E-2</v>
      </c>
      <c r="C59" s="2">
        <f t="shared" si="5"/>
        <v>4.515857614508664E-4</v>
      </c>
      <c r="D59" s="2">
        <f t="shared" si="6"/>
        <v>1.5375329591638547E-2</v>
      </c>
    </row>
    <row r="60" spans="1:4" x14ac:dyDescent="0.25">
      <c r="A60" s="2">
        <f t="shared" si="7"/>
        <v>21</v>
      </c>
      <c r="B60" s="2">
        <f t="shared" si="4"/>
        <v>5.6818607900415055E-2</v>
      </c>
      <c r="C60" s="2">
        <f t="shared" si="5"/>
        <v>8.2253120835693689E-4</v>
      </c>
      <c r="D60" s="2">
        <f t="shared" si="6"/>
        <v>9.3350215377805568E-3</v>
      </c>
    </row>
    <row r="61" spans="1:4" x14ac:dyDescent="0.25">
      <c r="A61" s="2">
        <f t="shared" si="7"/>
        <v>22</v>
      </c>
      <c r="B61" s="2">
        <f t="shared" si="4"/>
        <v>6.5857931884572007E-2</v>
      </c>
      <c r="C61" s="2">
        <f t="shared" si="5"/>
        <v>1.4300826690751324E-3</v>
      </c>
      <c r="D61" s="2">
        <f t="shared" si="6"/>
        <v>5.4100693003046275E-3</v>
      </c>
    </row>
    <row r="62" spans="1:4" x14ac:dyDescent="0.25">
      <c r="A62" s="2">
        <f t="shared" si="7"/>
        <v>23</v>
      </c>
      <c r="B62" s="2">
        <f t="shared" si="4"/>
        <v>7.3016402741590714E-2</v>
      </c>
      <c r="C62" s="2">
        <f t="shared" si="5"/>
        <v>2.3782896561792906E-3</v>
      </c>
      <c r="D62" s="2">
        <f t="shared" si="6"/>
        <v>2.9990601556036571E-3</v>
      </c>
    </row>
    <row r="63" spans="1:4" x14ac:dyDescent="0.25">
      <c r="A63" s="2">
        <f t="shared" si="7"/>
        <v>24</v>
      </c>
      <c r="B63" s="2">
        <f t="shared" si="4"/>
        <v>7.7579927912940147E-2</v>
      </c>
      <c r="C63" s="2">
        <f t="shared" si="5"/>
        <v>3.7903991395357491E-3</v>
      </c>
      <c r="D63" s="2">
        <f t="shared" si="6"/>
        <v>1.5932507076644399E-3</v>
      </c>
    </row>
    <row r="64" spans="1:4" x14ac:dyDescent="0.25">
      <c r="A64" s="2">
        <f t="shared" si="7"/>
        <v>25</v>
      </c>
      <c r="B64" s="2">
        <f t="shared" si="4"/>
        <v>7.9131526471198949E-2</v>
      </c>
      <c r="C64" s="2">
        <f t="shared" si="5"/>
        <v>5.7993106834896965E-3</v>
      </c>
      <c r="D64" s="2">
        <f t="shared" si="6"/>
        <v>8.1255786090886643E-4</v>
      </c>
    </row>
    <row r="65" spans="1:4" x14ac:dyDescent="0.25">
      <c r="A65" s="2">
        <f t="shared" si="7"/>
        <v>26</v>
      </c>
      <c r="B65" s="2">
        <f t="shared" si="4"/>
        <v>7.7609766346752818E-2</v>
      </c>
      <c r="C65" s="2">
        <f t="shared" si="5"/>
        <v>8.5316782170569514E-3</v>
      </c>
      <c r="D65" s="2">
        <f t="shared" si="6"/>
        <v>3.9846587409954001E-4</v>
      </c>
    </row>
    <row r="66" spans="1:4" x14ac:dyDescent="0.25">
      <c r="A66" s="2">
        <f t="shared" si="7"/>
        <v>27</v>
      </c>
      <c r="B66" s="2">
        <f t="shared" si="4"/>
        <v>7.3298112660822118E-2</v>
      </c>
      <c r="C66" s="2">
        <f t="shared" si="5"/>
        <v>1.2086544140830685E-2</v>
      </c>
      <c r="D66" s="2">
        <f t="shared" si="6"/>
        <v>1.8816444054700442E-4</v>
      </c>
    </row>
    <row r="67" spans="1:4" x14ac:dyDescent="0.25">
      <c r="A67" s="2">
        <f t="shared" si="7"/>
        <v>28</v>
      </c>
      <c r="B67" s="2">
        <f t="shared" si="4"/>
        <v>6.675363831610584E-2</v>
      </c>
      <c r="C67" s="2">
        <f t="shared" si="5"/>
        <v>1.6511082620956186E-2</v>
      </c>
      <c r="D67" s="2">
        <f t="shared" si="6"/>
        <v>8.568202203479666E-5</v>
      </c>
    </row>
    <row r="68" spans="1:4" x14ac:dyDescent="0.25">
      <c r="A68" s="2">
        <f t="shared" si="7"/>
        <v>29</v>
      </c>
      <c r="B68" s="2">
        <f t="shared" si="4"/>
        <v>5.8697164726231016E-2</v>
      </c>
      <c r="C68" s="2">
        <f t="shared" si="5"/>
        <v>2.1777548629364648E-2</v>
      </c>
      <c r="D68" s="2">
        <f t="shared" si="6"/>
        <v>3.7670544170471064E-5</v>
      </c>
    </row>
    <row r="69" spans="1:4" x14ac:dyDescent="0.25">
      <c r="A69" s="2">
        <f t="shared" si="7"/>
        <v>30</v>
      </c>
      <c r="B69" s="2">
        <f t="shared" si="4"/>
        <v>4.9892590017296387E-2</v>
      </c>
      <c r="C69" s="2">
        <f t="shared" si="5"/>
        <v>2.7766374502439926E-2</v>
      </c>
      <c r="D69" s="2">
        <f t="shared" si="6"/>
        <v>1.6009981272450159E-5</v>
      </c>
    </row>
    <row r="70" spans="1:4" x14ac:dyDescent="0.25">
      <c r="A70" s="2">
        <f t="shared" si="7"/>
        <v>31</v>
      </c>
      <c r="B70" s="2">
        <f t="shared" si="4"/>
        <v>4.1040678885195393E-2</v>
      </c>
      <c r="C70" s="2">
        <f t="shared" si="5"/>
        <v>3.4260123378010571E-2</v>
      </c>
      <c r="D70" s="2">
        <f t="shared" si="6"/>
        <v>6.5847503620561441E-6</v>
      </c>
    </row>
    <row r="71" spans="1:4" x14ac:dyDescent="0.25">
      <c r="A71" s="2">
        <f t="shared" si="7"/>
        <v>32</v>
      </c>
      <c r="B71" s="2">
        <f t="shared" si="4"/>
        <v>3.2704290986640086E-2</v>
      </c>
      <c r="C71" s="2">
        <f t="shared" si="5"/>
        <v>4.0951553725278228E-2</v>
      </c>
      <c r="D71" s="2">
        <f t="shared" si="6"/>
        <v>2.6236114723817394E-6</v>
      </c>
    </row>
    <row r="72" spans="1:4" x14ac:dyDescent="0.25">
      <c r="A72" s="2">
        <f t="shared" si="7"/>
        <v>33</v>
      </c>
      <c r="B72" s="2">
        <f t="shared" si="4"/>
        <v>2.5271497580585521E-2</v>
      </c>
      <c r="C72" s="2">
        <f t="shared" si="5"/>
        <v>4.7466573636117969E-2</v>
      </c>
      <c r="D72" s="2">
        <f t="shared" si="6"/>
        <v>1.0136680688747603E-6</v>
      </c>
    </row>
    <row r="73" spans="1:4" x14ac:dyDescent="0.25">
      <c r="A73" s="2">
        <f t="shared" si="7"/>
        <v>34</v>
      </c>
      <c r="B73" s="2">
        <f t="shared" si="4"/>
        <v>1.8953623185439143E-2</v>
      </c>
      <c r="C73" s="2">
        <f t="shared" si="5"/>
        <v>5.3399895340632685E-2</v>
      </c>
      <c r="D73" s="2">
        <f t="shared" si="6"/>
        <v>3.8012552582803577E-7</v>
      </c>
    </row>
    <row r="74" spans="1:4" x14ac:dyDescent="0.25">
      <c r="A74" s="2">
        <f t="shared" si="7"/>
        <v>35</v>
      </c>
      <c r="B74" s="2">
        <f t="shared" si="4"/>
        <v>1.3809068320819922E-2</v>
      </c>
      <c r="C74" s="2">
        <f t="shared" si="5"/>
        <v>5.8358457050834298E-2</v>
      </c>
      <c r="D74" s="2">
        <f t="shared" si="6"/>
        <v>1.3847429869449814E-7</v>
      </c>
    </row>
    <row r="75" spans="1:4" x14ac:dyDescent="0.25">
      <c r="A75" s="2">
        <f t="shared" si="7"/>
        <v>36</v>
      </c>
      <c r="B75" s="2">
        <f t="shared" si="4"/>
        <v>9.7814233939141088E-3</v>
      </c>
      <c r="C75" s="2">
        <f t="shared" si="5"/>
        <v>6.2005860616511463E-2</v>
      </c>
      <c r="D75" s="2">
        <f t="shared" si="6"/>
        <v>4.9042980787634674E-8</v>
      </c>
    </row>
    <row r="76" spans="1:4" x14ac:dyDescent="0.25">
      <c r="A76" s="2">
        <f t="shared" si="7"/>
        <v>37</v>
      </c>
      <c r="B76" s="2">
        <f t="shared" si="4"/>
        <v>6.7412512579678469E-3</v>
      </c>
      <c r="C76" s="2">
        <f t="shared" si="5"/>
        <v>6.4100653204907099E-2</v>
      </c>
      <c r="D76" s="2">
        <f t="shared" si="6"/>
        <v>1.6899946082225613E-8</v>
      </c>
    </row>
    <row r="77" spans="1:4" x14ac:dyDescent="0.25">
      <c r="A77" s="2">
        <f t="shared" si="7"/>
        <v>38</v>
      </c>
      <c r="B77" s="2">
        <f t="shared" si="4"/>
        <v>4.5237343967942023E-3</v>
      </c>
      <c r="C77" s="2">
        <f t="shared" si="5"/>
        <v>6.4522368028623586E-2</v>
      </c>
      <c r="D77" s="2">
        <f t="shared" si="6"/>
        <v>5.670376646009898E-9</v>
      </c>
    </row>
    <row r="78" spans="1:4" x14ac:dyDescent="0.25">
      <c r="A78" s="2">
        <f t="shared" si="7"/>
        <v>39</v>
      </c>
      <c r="B78" s="2">
        <f t="shared" si="4"/>
        <v>2.9578263363654518E-3</v>
      </c>
      <c r="C78" s="2">
        <f t="shared" si="5"/>
        <v>6.3281553258842355E-2</v>
      </c>
      <c r="D78" s="2">
        <f t="shared" si="6"/>
        <v>1.8537769804263258E-9</v>
      </c>
    </row>
    <row r="79" spans="1:4" x14ac:dyDescent="0.25">
      <c r="A79" s="2">
        <f t="shared" si="7"/>
        <v>40</v>
      </c>
      <c r="B79" s="2">
        <f t="shared" si="4"/>
        <v>1.8856142894329716E-3</v>
      </c>
      <c r="C79" s="2">
        <f t="shared" si="5"/>
        <v>6.0512985303768009E-2</v>
      </c>
      <c r="D79" s="2">
        <f t="shared" si="6"/>
        <v>5.9089141251088771E-10</v>
      </c>
    </row>
    <row r="80" spans="1:4" x14ac:dyDescent="0.25">
      <c r="A80" s="2">
        <f t="shared" si="7"/>
        <v>41</v>
      </c>
      <c r="B80" s="2">
        <f t="shared" si="4"/>
        <v>1.1727601068424543E-3</v>
      </c>
      <c r="C80" s="2">
        <f t="shared" si="5"/>
        <v>5.6454187509003086E-2</v>
      </c>
      <c r="D80" s="2">
        <f t="shared" si="6"/>
        <v>1.837528173052136E-10</v>
      </c>
    </row>
    <row r="81" spans="1:4" x14ac:dyDescent="0.25">
      <c r="A81" s="2">
        <f t="shared" si="7"/>
        <v>42</v>
      </c>
      <c r="B81" s="2">
        <f t="shared" si="4"/>
        <v>7.120329220114942E-4</v>
      </c>
      <c r="C81" s="2">
        <f t="shared" si="5"/>
        <v>5.1413635052842084E-2</v>
      </c>
      <c r="D81" s="2">
        <f t="shared" si="6"/>
        <v>5.5782105253369157E-11</v>
      </c>
    </row>
    <row r="82" spans="1:4" x14ac:dyDescent="0.25">
      <c r="A82" s="2">
        <f t="shared" si="7"/>
        <v>43</v>
      </c>
      <c r="B82" s="2">
        <f t="shared" si="4"/>
        <v>4.2225208165797787E-4</v>
      </c>
      <c r="C82" s="2">
        <f t="shared" si="5"/>
        <v>4.5734221878400226E-2</v>
      </c>
      <c r="D82" s="2">
        <f t="shared" si="6"/>
        <v>1.6540042836754686E-11</v>
      </c>
    </row>
    <row r="83" spans="1:4" x14ac:dyDescent="0.25">
      <c r="A83" s="2">
        <f t="shared" si="7"/>
        <v>44</v>
      </c>
      <c r="B83" s="2">
        <f t="shared" si="4"/>
        <v>2.4471427459723643E-4</v>
      </c>
      <c r="C83" s="2">
        <f t="shared" si="5"/>
        <v>3.9757590610200219E-2</v>
      </c>
      <c r="D83" s="2">
        <f t="shared" si="6"/>
        <v>4.7928533220141304E-12</v>
      </c>
    </row>
    <row r="84" spans="1:4" x14ac:dyDescent="0.25">
      <c r="A84" s="2">
        <f t="shared" si="7"/>
        <v>45</v>
      </c>
      <c r="B84" s="2">
        <f t="shared" si="4"/>
        <v>1.3867142227176759E-4</v>
      </c>
      <c r="C84" s="2">
        <f t="shared" si="5"/>
        <v>3.3793952018670172E-2</v>
      </c>
      <c r="D84" s="2">
        <f t="shared" si="6"/>
        <v>1.3579751079040159E-12</v>
      </c>
    </row>
    <row r="85" spans="1:4" x14ac:dyDescent="0.25">
      <c r="A85" s="2">
        <f t="shared" si="7"/>
        <v>46</v>
      </c>
      <c r="B85" s="2">
        <f t="shared" si="4"/>
        <v>7.6872201476740814E-5</v>
      </c>
      <c r="C85" s="2">
        <f t="shared" si="5"/>
        <v>2.8100405754655076E-2</v>
      </c>
      <c r="D85" s="2">
        <f t="shared" si="6"/>
        <v>3.7639527447339174E-13</v>
      </c>
    </row>
    <row r="86" spans="1:4" x14ac:dyDescent="0.25">
      <c r="A86" s="2">
        <f>A85+1</f>
        <v>47</v>
      </c>
      <c r="B86" s="2">
        <f t="shared" si="4"/>
        <v>4.170725824801895E-5</v>
      </c>
      <c r="C86" s="2">
        <f t="shared" si="5"/>
        <v>2.2868947236501232E-2</v>
      </c>
      <c r="D86" s="2">
        <f t="shared" si="6"/>
        <v>1.0210722871352728E-13</v>
      </c>
    </row>
    <row r="87" spans="1:4" x14ac:dyDescent="0.25">
      <c r="A87" s="2">
        <f t="shared" si="7"/>
        <v>48</v>
      </c>
      <c r="B87" s="2">
        <f t="shared" si="4"/>
        <v>2.2156980944260014E-5</v>
      </c>
      <c r="C87" s="2">
        <f t="shared" si="5"/>
        <v>1.8223692329086914E-2</v>
      </c>
      <c r="D87" s="2">
        <f t="shared" si="6"/>
        <v>2.7122232627030569E-14</v>
      </c>
    </row>
    <row r="88" spans="1:4" x14ac:dyDescent="0.25">
      <c r="A88" s="2">
        <f t="shared" si="7"/>
        <v>49</v>
      </c>
      <c r="B88" s="2">
        <f t="shared" si="4"/>
        <v>1.1530673756706794E-5</v>
      </c>
      <c r="C88" s="2">
        <f t="shared" si="5"/>
        <v>1.4225637379338251E-2</v>
      </c>
      <c r="D88" s="2">
        <f t="shared" si="6"/>
        <v>7.0573156325437128E-15</v>
      </c>
    </row>
    <row r="89" spans="1:4" x14ac:dyDescent="0.25">
      <c r="A89" s="2">
        <f t="shared" si="7"/>
        <v>50</v>
      </c>
      <c r="B89" s="2">
        <f t="shared" si="4"/>
        <v>5.8806436159204644E-6</v>
      </c>
      <c r="C89" s="2">
        <f t="shared" si="5"/>
        <v>1.088261259519375E-2</v>
      </c>
      <c r="D89" s="2">
        <f t="shared" si="6"/>
        <v>1.7996154862986369E-15</v>
      </c>
    </row>
    <row r="93" spans="1:4" x14ac:dyDescent="0.25">
      <c r="A93" t="s">
        <v>19</v>
      </c>
    </row>
    <row r="94" spans="1:4" x14ac:dyDescent="0.25">
      <c r="A94" s="1" t="s">
        <v>3</v>
      </c>
      <c r="B94" s="1" t="s">
        <v>11</v>
      </c>
      <c r="C94" s="1" t="s">
        <v>12</v>
      </c>
      <c r="D94" s="1" t="s">
        <v>13</v>
      </c>
    </row>
    <row r="95" spans="1:4" x14ac:dyDescent="0.25">
      <c r="A95" s="2">
        <v>0</v>
      </c>
      <c r="B95" s="2">
        <f>POISSON(A95,101*0.5,FALSE)</f>
        <v>1.1698459177061964E-22</v>
      </c>
      <c r="C95" s="2">
        <f>POISSON(A95,101*0.75,FALSE)</f>
        <v>1.2652985076939469E-33</v>
      </c>
      <c r="D95" s="2">
        <f>POISSON(A95,101*0.25,FALSE)</f>
        <v>1.0815941557285693E-11</v>
      </c>
    </row>
    <row r="96" spans="1:4" x14ac:dyDescent="0.25">
      <c r="A96" s="2">
        <f>A95+1</f>
        <v>1</v>
      </c>
      <c r="B96" s="2">
        <f t="shared" ref="B96:B159" si="8">POISSON(A96,101*0.5,FALSE)</f>
        <v>5.9077218844162933E-21</v>
      </c>
      <c r="C96" s="2">
        <f t="shared" ref="C96:C159" si="9">POISSON(A96,101*0.75,FALSE)</f>
        <v>9.5846361957816513E-32</v>
      </c>
      <c r="D96" s="2">
        <f t="shared" ref="D96:D159" si="10">POISSON(A96,101*0.25,FALSE)</f>
        <v>2.7310252432146374E-10</v>
      </c>
    </row>
    <row r="97" spans="1:4" x14ac:dyDescent="0.25">
      <c r="A97" s="2">
        <f t="shared" ref="A97:A161" si="11">A96+1</f>
        <v>2</v>
      </c>
      <c r="B97" s="2">
        <f t="shared" si="8"/>
        <v>1.4916997758151069E-19</v>
      </c>
      <c r="C97" s="2">
        <f t="shared" si="9"/>
        <v>3.6301809591522772E-30</v>
      </c>
      <c r="D97" s="2">
        <f t="shared" si="10"/>
        <v>3.4479193695584875E-9</v>
      </c>
    </row>
    <row r="98" spans="1:4" x14ac:dyDescent="0.25">
      <c r="A98" s="2">
        <f t="shared" si="11"/>
        <v>3</v>
      </c>
      <c r="B98" s="2">
        <f t="shared" si="8"/>
        <v>2.5110279559554418E-18</v>
      </c>
      <c r="C98" s="2">
        <f t="shared" si="9"/>
        <v>9.1662069218595703E-29</v>
      </c>
      <c r="D98" s="2">
        <f t="shared" si="10"/>
        <v>2.9019988027117254E-8</v>
      </c>
    </row>
    <row r="99" spans="1:4" x14ac:dyDescent="0.25">
      <c r="A99" s="2">
        <f t="shared" si="11"/>
        <v>4</v>
      </c>
      <c r="B99" s="2">
        <f t="shared" si="8"/>
        <v>3.1701727943937581E-17</v>
      </c>
      <c r="C99" s="2">
        <f t="shared" si="9"/>
        <v>1.7358504358271559E-27</v>
      </c>
      <c r="D99" s="2">
        <f t="shared" si="10"/>
        <v>1.8318867442117739E-7</v>
      </c>
    </row>
    <row r="100" spans="1:4" x14ac:dyDescent="0.25">
      <c r="A100" s="2">
        <f t="shared" si="11"/>
        <v>5</v>
      </c>
      <c r="B100" s="2">
        <f t="shared" si="8"/>
        <v>3.2018745223376994E-16</v>
      </c>
      <c r="C100" s="2">
        <f t="shared" si="9"/>
        <v>2.6298134102781514E-26</v>
      </c>
      <c r="D100" s="2">
        <f t="shared" si="10"/>
        <v>9.2510280582694519E-7</v>
      </c>
    </row>
    <row r="101" spans="1:4" x14ac:dyDescent="0.25">
      <c r="A101" s="2">
        <f t="shared" si="11"/>
        <v>6</v>
      </c>
      <c r="B101" s="2">
        <f t="shared" si="8"/>
        <v>2.6949110563008873E-15</v>
      </c>
      <c r="C101" s="2">
        <f t="shared" si="9"/>
        <v>3.3201394304761404E-25</v>
      </c>
      <c r="D101" s="2">
        <f t="shared" si="10"/>
        <v>3.893140974521734E-6</v>
      </c>
    </row>
    <row r="102" spans="1:4" x14ac:dyDescent="0.25">
      <c r="A102" s="2">
        <f t="shared" si="11"/>
        <v>7</v>
      </c>
      <c r="B102" s="2">
        <f t="shared" si="8"/>
        <v>1.9441858334742119E-14</v>
      </c>
      <c r="C102" s="2">
        <f t="shared" si="9"/>
        <v>3.5928651694081211E-24</v>
      </c>
      <c r="D102" s="2">
        <f t="shared" si="10"/>
        <v>1.4043115658096208E-5</v>
      </c>
    </row>
    <row r="103" spans="1:4" x14ac:dyDescent="0.25">
      <c r="A103" s="2">
        <f t="shared" si="11"/>
        <v>8</v>
      </c>
      <c r="B103" s="2">
        <f t="shared" si="8"/>
        <v>1.2272673073805932E-13</v>
      </c>
      <c r="C103" s="2">
        <f t="shared" si="9"/>
        <v>3.4019942072833145E-23</v>
      </c>
      <c r="D103" s="2">
        <f t="shared" si="10"/>
        <v>4.4323583795866266E-5</v>
      </c>
    </row>
    <row r="104" spans="1:4" x14ac:dyDescent="0.25">
      <c r="A104" s="2">
        <f t="shared" si="11"/>
        <v>9</v>
      </c>
      <c r="B104" s="2">
        <f t="shared" si="8"/>
        <v>6.8863332247466643E-13</v>
      </c>
      <c r="C104" s="2">
        <f t="shared" si="9"/>
        <v>2.8633451244634564E-22</v>
      </c>
      <c r="D104" s="2">
        <f t="shared" si="10"/>
        <v>1.2435227676062488E-4</v>
      </c>
    </row>
    <row r="105" spans="1:4" x14ac:dyDescent="0.25">
      <c r="A105" s="2">
        <f t="shared" si="11"/>
        <v>10</v>
      </c>
      <c r="B105" s="2">
        <f t="shared" si="8"/>
        <v>3.4775982784970695E-12</v>
      </c>
      <c r="C105" s="2">
        <f t="shared" si="9"/>
        <v>2.168983931781069E-21</v>
      </c>
      <c r="D105" s="2">
        <f t="shared" si="10"/>
        <v>3.1398949882057754E-4</v>
      </c>
    </row>
    <row r="106" spans="1:4" x14ac:dyDescent="0.25">
      <c r="A106" s="2">
        <f t="shared" si="11"/>
        <v>11</v>
      </c>
      <c r="B106" s="2">
        <f t="shared" si="8"/>
        <v>1.5965337551282019E-11</v>
      </c>
      <c r="C106" s="2">
        <f t="shared" si="9"/>
        <v>1.4936412075674083E-20</v>
      </c>
      <c r="D106" s="2">
        <f t="shared" si="10"/>
        <v>7.2074862229268961E-4</v>
      </c>
    </row>
    <row r="107" spans="1:4" x14ac:dyDescent="0.25">
      <c r="A107" s="2">
        <f t="shared" si="11"/>
        <v>12</v>
      </c>
      <c r="B107" s="2">
        <f t="shared" si="8"/>
        <v>6.7187462194978463E-11</v>
      </c>
      <c r="C107" s="2">
        <f t="shared" si="9"/>
        <v>9.4286101227693543E-20</v>
      </c>
      <c r="D107" s="2">
        <f t="shared" si="10"/>
        <v>1.5165752260742013E-3</v>
      </c>
    </row>
    <row r="108" spans="1:4" x14ac:dyDescent="0.25">
      <c r="A108" s="2">
        <f t="shared" si="11"/>
        <v>13</v>
      </c>
      <c r="B108" s="2">
        <f t="shared" si="8"/>
        <v>2.6099744929587707E-10</v>
      </c>
      <c r="C108" s="2">
        <f t="shared" si="9"/>
        <v>5.4939785907674683E-19</v>
      </c>
      <c r="D108" s="2">
        <f t="shared" si="10"/>
        <v>2.945655727567192E-3</v>
      </c>
    </row>
    <row r="109" spans="1:4" x14ac:dyDescent="0.25">
      <c r="A109" s="2">
        <f t="shared" si="11"/>
        <v>14</v>
      </c>
      <c r="B109" s="2">
        <f t="shared" si="8"/>
        <v>9.4145508496012751E-10</v>
      </c>
      <c r="C109" s="2">
        <f t="shared" si="9"/>
        <v>2.9726348446474153E-18</v>
      </c>
      <c r="D109" s="2">
        <f t="shared" si="10"/>
        <v>5.3127005086479771E-3</v>
      </c>
    </row>
    <row r="110" spans="1:4" x14ac:dyDescent="0.25">
      <c r="A110" s="2">
        <f t="shared" si="11"/>
        <v>15</v>
      </c>
      <c r="B110" s="2">
        <f t="shared" si="8"/>
        <v>3.169565452699104E-9</v>
      </c>
      <c r="C110" s="2">
        <f t="shared" si="9"/>
        <v>1.5011805965469474E-17</v>
      </c>
      <c r="D110" s="2">
        <f t="shared" si="10"/>
        <v>8.9430458562241039E-3</v>
      </c>
    </row>
    <row r="111" spans="1:4" x14ac:dyDescent="0.25">
      <c r="A111" s="2">
        <f t="shared" si="11"/>
        <v>16</v>
      </c>
      <c r="B111" s="2">
        <f t="shared" si="8"/>
        <v>1.0003940960081553E-8</v>
      </c>
      <c r="C111" s="2">
        <f t="shared" si="9"/>
        <v>7.1071518867769278E-17</v>
      </c>
      <c r="D111" s="2">
        <f t="shared" si="10"/>
        <v>1.4113244241853654E-2</v>
      </c>
    </row>
    <row r="112" spans="1:4" x14ac:dyDescent="0.25">
      <c r="A112" s="2">
        <f t="shared" si="11"/>
        <v>17</v>
      </c>
      <c r="B112" s="2">
        <f t="shared" si="8"/>
        <v>2.9717589322595026E-8</v>
      </c>
      <c r="C112" s="2">
        <f t="shared" si="9"/>
        <v>3.1668632671961979E-16</v>
      </c>
      <c r="D112" s="2">
        <f t="shared" si="10"/>
        <v>2.0962318653341458E-2</v>
      </c>
    </row>
    <row r="113" spans="1:4" x14ac:dyDescent="0.25">
      <c r="A113" s="2">
        <f t="shared" si="11"/>
        <v>18</v>
      </c>
      <c r="B113" s="2">
        <f t="shared" si="8"/>
        <v>8.337434782172546E-8</v>
      </c>
      <c r="C113" s="2">
        <f t="shared" si="9"/>
        <v>1.3327216249450669E-15</v>
      </c>
      <c r="D113" s="2">
        <f t="shared" si="10"/>
        <v>2.9405474777604024E-2</v>
      </c>
    </row>
    <row r="114" spans="1:4" x14ac:dyDescent="0.25">
      <c r="A114" s="2">
        <f t="shared" si="11"/>
        <v>19</v>
      </c>
      <c r="B114" s="2">
        <f t="shared" si="8"/>
        <v>2.2160024026300677E-7</v>
      </c>
      <c r="C114" s="2">
        <f t="shared" si="9"/>
        <v>5.3133506889257325E-15</v>
      </c>
      <c r="D114" s="2">
        <f t="shared" si="10"/>
        <v>3.9078328322868464E-2</v>
      </c>
    </row>
    <row r="115" spans="1:4" x14ac:dyDescent="0.25">
      <c r="A115" s="2">
        <f t="shared" si="11"/>
        <v>20</v>
      </c>
      <c r="B115" s="2">
        <f t="shared" si="8"/>
        <v>5.5954060666409227E-7</v>
      </c>
      <c r="C115" s="2">
        <f t="shared" si="9"/>
        <v>2.012431573430621E-14</v>
      </c>
      <c r="D115" s="2">
        <f t="shared" si="10"/>
        <v>4.9336389507621474E-2</v>
      </c>
    </row>
    <row r="116" spans="1:4" x14ac:dyDescent="0.25">
      <c r="A116" s="2">
        <f t="shared" si="11"/>
        <v>21</v>
      </c>
      <c r="B116" s="2">
        <f t="shared" si="8"/>
        <v>1.3455619350731718E-6</v>
      </c>
      <c r="C116" s="2">
        <f t="shared" si="9"/>
        <v>7.2591281755890066E-14</v>
      </c>
      <c r="D116" s="2">
        <f t="shared" si="10"/>
        <v>5.9321135003211505E-2</v>
      </c>
    </row>
    <row r="117" spans="1:4" x14ac:dyDescent="0.25">
      <c r="A117" s="2">
        <f t="shared" si="11"/>
        <v>22</v>
      </c>
      <c r="B117" s="2">
        <f t="shared" si="8"/>
        <v>3.0886762600543291E-6</v>
      </c>
      <c r="C117" s="2">
        <f t="shared" si="9"/>
        <v>2.4994498150039479E-13</v>
      </c>
      <c r="D117" s="2">
        <f t="shared" si="10"/>
        <v>6.8084484492322322E-2</v>
      </c>
    </row>
    <row r="118" spans="1:4" x14ac:dyDescent="0.25">
      <c r="A118" s="2">
        <f t="shared" si="11"/>
        <v>23</v>
      </c>
      <c r="B118" s="2">
        <f t="shared" si="8"/>
        <v>6.781658744901892E-6</v>
      </c>
      <c r="C118" s="2">
        <f t="shared" si="9"/>
        <v>8.2318836298499452E-13</v>
      </c>
      <c r="D118" s="2">
        <f t="shared" si="10"/>
        <v>7.4744923192658144E-2</v>
      </c>
    </row>
    <row r="119" spans="1:4" x14ac:dyDescent="0.25">
      <c r="A119" s="2">
        <f t="shared" si="11"/>
        <v>24</v>
      </c>
      <c r="B119" s="2">
        <f t="shared" si="8"/>
        <v>1.4269740275731081E-5</v>
      </c>
      <c r="C119" s="2">
        <f t="shared" si="9"/>
        <v>2.598188270671395E-12</v>
      </c>
      <c r="D119" s="2">
        <f t="shared" si="10"/>
        <v>7.8637887942275761E-2</v>
      </c>
    </row>
    <row r="120" spans="1:4" x14ac:dyDescent="0.25">
      <c r="A120" s="2">
        <f t="shared" si="11"/>
        <v>25</v>
      </c>
      <c r="B120" s="2">
        <f t="shared" si="8"/>
        <v>2.8824875356976788E-5</v>
      </c>
      <c r="C120" s="2">
        <f t="shared" si="9"/>
        <v>7.8725104601343513E-12</v>
      </c>
      <c r="D120" s="2">
        <f t="shared" si="10"/>
        <v>7.9424266821698536E-2</v>
      </c>
    </row>
    <row r="121" spans="1:4" x14ac:dyDescent="0.25">
      <c r="A121" s="2">
        <f t="shared" si="11"/>
        <v>26</v>
      </c>
      <c r="B121" s="2">
        <f t="shared" si="8"/>
        <v>5.598677713566626E-5</v>
      </c>
      <c r="C121" s="2">
        <f t="shared" si="9"/>
        <v>2.2936256436737509E-11</v>
      </c>
      <c r="D121" s="2">
        <f t="shared" si="10"/>
        <v>7.7133182201841843E-2</v>
      </c>
    </row>
    <row r="122" spans="1:4" x14ac:dyDescent="0.25">
      <c r="A122" s="2">
        <f t="shared" si="11"/>
        <v>27</v>
      </c>
      <c r="B122" s="2">
        <f t="shared" si="8"/>
        <v>1.0471600908707962E-4</v>
      </c>
      <c r="C122" s="2">
        <f t="shared" si="9"/>
        <v>6.4348941669735771E-11</v>
      </c>
      <c r="D122" s="2">
        <f t="shared" si="10"/>
        <v>7.2133809281352115E-2</v>
      </c>
    </row>
    <row r="123" spans="1:4" x14ac:dyDescent="0.25">
      <c r="A123" s="2">
        <f t="shared" si="11"/>
        <v>28</v>
      </c>
      <c r="B123" s="2">
        <f t="shared" si="8"/>
        <v>1.8886280210348306E-4</v>
      </c>
      <c r="C123" s="2">
        <f t="shared" si="9"/>
        <v>1.7408686898151749E-10</v>
      </c>
      <c r="D123" s="2">
        <f t="shared" si="10"/>
        <v>6.5049238726933578E-2</v>
      </c>
    </row>
    <row r="124" spans="1:4" x14ac:dyDescent="0.25">
      <c r="A124" s="2">
        <f t="shared" si="11"/>
        <v>29</v>
      </c>
      <c r="B124" s="2">
        <f t="shared" si="8"/>
        <v>3.2888177607675516E-4</v>
      </c>
      <c r="C124" s="2">
        <f t="shared" si="9"/>
        <v>4.547269077706867E-10</v>
      </c>
      <c r="D124" s="2">
        <f t="shared" si="10"/>
        <v>5.6637699236381837E-2</v>
      </c>
    </row>
    <row r="125" spans="1:4" x14ac:dyDescent="0.25">
      <c r="A125" s="2">
        <f t="shared" si="11"/>
        <v>30</v>
      </c>
      <c r="B125" s="2">
        <f t="shared" si="8"/>
        <v>5.5361765639587196E-4</v>
      </c>
      <c r="C125" s="2">
        <f t="shared" si="9"/>
        <v>1.1481854421209828E-9</v>
      </c>
      <c r="D125" s="2">
        <f t="shared" si="10"/>
        <v>4.7670063523954719E-2</v>
      </c>
    </row>
    <row r="126" spans="1:4" x14ac:dyDescent="0.25">
      <c r="A126" s="2">
        <f t="shared" si="11"/>
        <v>31</v>
      </c>
      <c r="B126" s="2">
        <f t="shared" si="8"/>
        <v>9.0186102090295212E-4</v>
      </c>
      <c r="C126" s="2">
        <f t="shared" si="9"/>
        <v>2.8056466851827281E-9</v>
      </c>
      <c r="D126" s="2">
        <f t="shared" si="10"/>
        <v>3.8828035612253439E-2</v>
      </c>
    </row>
    <row r="127" spans="1:4" x14ac:dyDescent="0.25">
      <c r="A127" s="2">
        <f t="shared" si="11"/>
        <v>32</v>
      </c>
      <c r="B127" s="2">
        <f t="shared" si="8"/>
        <v>1.4232494236124708E-3</v>
      </c>
      <c r="C127" s="2">
        <f t="shared" si="9"/>
        <v>6.6414917625809987E-9</v>
      </c>
      <c r="D127" s="2">
        <f t="shared" si="10"/>
        <v>3.0637746850293721E-2</v>
      </c>
    </row>
    <row r="128" spans="1:4" x14ac:dyDescent="0.25">
      <c r="A128" s="2">
        <f t="shared" si="11"/>
        <v>33</v>
      </c>
      <c r="B128" s="2">
        <f t="shared" si="8"/>
        <v>2.1780029058312044E-3</v>
      </c>
      <c r="C128" s="2">
        <f t="shared" si="9"/>
        <v>1.5245242455015491E-8</v>
      </c>
      <c r="D128" s="2">
        <f t="shared" si="10"/>
        <v>2.3442518423330776E-2</v>
      </c>
    </row>
    <row r="129" spans="1:4" x14ac:dyDescent="0.25">
      <c r="A129" s="2">
        <f t="shared" si="11"/>
        <v>34</v>
      </c>
      <c r="B129" s="2">
        <f t="shared" si="8"/>
        <v>3.2349749042492894E-3</v>
      </c>
      <c r="C129" s="2">
        <f t="shared" si="9"/>
        <v>3.3965503410806392E-8</v>
      </c>
      <c r="D129" s="2">
        <f t="shared" si="10"/>
        <v>1.7409517358503029E-2</v>
      </c>
    </row>
    <row r="130" spans="1:4" x14ac:dyDescent="0.25">
      <c r="A130" s="2">
        <f t="shared" si="11"/>
        <v>35</v>
      </c>
      <c r="B130" s="2">
        <f t="shared" si="8"/>
        <v>4.6676066475596868E-3</v>
      </c>
      <c r="C130" s="2">
        <f t="shared" si="9"/>
        <v>7.3511053810531448E-8</v>
      </c>
      <c r="D130" s="2">
        <f t="shared" si="10"/>
        <v>1.2559723237205746E-2</v>
      </c>
    </row>
    <row r="131" spans="1:4" x14ac:dyDescent="0.25">
      <c r="A131" s="2">
        <f t="shared" si="11"/>
        <v>36</v>
      </c>
      <c r="B131" s="2">
        <f t="shared" si="8"/>
        <v>6.5476148806045782E-3</v>
      </c>
      <c r="C131" s="2">
        <f t="shared" si="9"/>
        <v>1.5467950905965915E-7</v>
      </c>
      <c r="D131" s="2">
        <f t="shared" si="10"/>
        <v>8.8092503260957054E-3</v>
      </c>
    </row>
    <row r="132" spans="1:4" x14ac:dyDescent="0.25">
      <c r="A132" s="2">
        <f t="shared" si="11"/>
        <v>37</v>
      </c>
      <c r="B132" s="2">
        <f t="shared" si="8"/>
        <v>8.9366094992035204E-3</v>
      </c>
      <c r="C132" s="2">
        <f t="shared" si="9"/>
        <v>3.1667494084511247E-7</v>
      </c>
      <c r="D132" s="2">
        <f t="shared" si="10"/>
        <v>6.0117181279436939E-3</v>
      </c>
    </row>
    <row r="133" spans="1:4" x14ac:dyDescent="0.25">
      <c r="A133" s="2">
        <f t="shared" si="11"/>
        <v>38</v>
      </c>
      <c r="B133" s="2">
        <f t="shared" si="8"/>
        <v>1.1876283676573111E-2</v>
      </c>
      <c r="C133" s="2">
        <f t="shared" si="9"/>
        <v>6.3126649392150927E-7</v>
      </c>
      <c r="D133" s="2">
        <f t="shared" si="10"/>
        <v>3.9946284929099473E-3</v>
      </c>
    </row>
    <row r="134" spans="1:4" x14ac:dyDescent="0.25">
      <c r="A134" s="2">
        <f t="shared" si="11"/>
        <v>39</v>
      </c>
      <c r="B134" s="2">
        <f t="shared" si="8"/>
        <v>1.5378264760690824E-2</v>
      </c>
      <c r="C134" s="2">
        <f t="shared" si="9"/>
        <v>1.2261137670398521E-6</v>
      </c>
      <c r="D134" s="2">
        <f t="shared" si="10"/>
        <v>2.586265883230156E-3</v>
      </c>
    </row>
    <row r="135" spans="1:4" x14ac:dyDescent="0.25">
      <c r="A135" s="2">
        <f t="shared" si="11"/>
        <v>40</v>
      </c>
      <c r="B135" s="2">
        <f t="shared" si="8"/>
        <v>1.9415059260372198E-2</v>
      </c>
      <c r="C135" s="2">
        <f t="shared" si="9"/>
        <v>2.3219529463317309E-6</v>
      </c>
      <c r="D135" s="2">
        <f t="shared" si="10"/>
        <v>1.6325803387890337E-3</v>
      </c>
    </row>
    <row r="136" spans="1:4" x14ac:dyDescent="0.25">
      <c r="A136" s="2">
        <f t="shared" si="11"/>
        <v>41</v>
      </c>
      <c r="B136" s="2">
        <f t="shared" si="8"/>
        <v>2.3913670552409658E-2</v>
      </c>
      <c r="C136" s="2">
        <f t="shared" si="9"/>
        <v>4.2899496508445889E-6</v>
      </c>
      <c r="D136" s="2">
        <f t="shared" si="10"/>
        <v>1.0054305744981252E-3</v>
      </c>
    </row>
    <row r="137" spans="1:4" x14ac:dyDescent="0.25">
      <c r="A137" s="2">
        <f t="shared" si="11"/>
        <v>42</v>
      </c>
      <c r="B137" s="2">
        <f t="shared" si="8"/>
        <v>2.8753341973730633E-2</v>
      </c>
      <c r="C137" s="2">
        <f t="shared" si="9"/>
        <v>7.737230620273257E-6</v>
      </c>
      <c r="D137" s="2">
        <f t="shared" si="10"/>
        <v>6.0445528585899603E-4</v>
      </c>
    </row>
    <row r="138" spans="1:4" x14ac:dyDescent="0.25">
      <c r="A138" s="2">
        <f t="shared" si="11"/>
        <v>43</v>
      </c>
      <c r="B138" s="2">
        <f t="shared" si="8"/>
        <v>3.376845975984643E-2</v>
      </c>
      <c r="C138" s="2">
        <f t="shared" si="9"/>
        <v>1.363012138338845E-5</v>
      </c>
      <c r="D138" s="2">
        <f t="shared" si="10"/>
        <v>3.5494176669626881E-4</v>
      </c>
    </row>
    <row r="139" spans="1:4" x14ac:dyDescent="0.25">
      <c r="A139" s="2">
        <f t="shared" si="11"/>
        <v>44</v>
      </c>
      <c r="B139" s="2">
        <f t="shared" si="8"/>
        <v>3.8756982224369227E-2</v>
      </c>
      <c r="C139" s="2">
        <f t="shared" si="9"/>
        <v>2.3465493063447025E-5</v>
      </c>
      <c r="D139" s="2">
        <f t="shared" si="10"/>
        <v>2.0368817293365448E-4</v>
      </c>
    </row>
    <row r="140" spans="1:4" x14ac:dyDescent="0.25">
      <c r="A140" s="2">
        <f t="shared" si="11"/>
        <v>45</v>
      </c>
      <c r="B140" s="2">
        <f t="shared" si="8"/>
        <v>4.3493946718458777E-2</v>
      </c>
      <c r="C140" s="2">
        <f t="shared" si="9"/>
        <v>3.9500246656802647E-5</v>
      </c>
      <c r="D140" s="2">
        <f t="shared" si="10"/>
        <v>1.1429169703499492E-4</v>
      </c>
    </row>
    <row r="141" spans="1:4" x14ac:dyDescent="0.25">
      <c r="A141" s="2">
        <f t="shared" si="11"/>
        <v>46</v>
      </c>
      <c r="B141" s="2">
        <f t="shared" si="8"/>
        <v>4.7748789332221001E-2</v>
      </c>
      <c r="C141" s="2">
        <f t="shared" si="9"/>
        <v>6.5046601831582359E-5</v>
      </c>
      <c r="D141" s="2">
        <f t="shared" si="10"/>
        <v>6.2736203263774265E-5</v>
      </c>
    </row>
    <row r="142" spans="1:4" x14ac:dyDescent="0.25">
      <c r="A142" s="2">
        <f t="shared" si="11"/>
        <v>47</v>
      </c>
      <c r="B142" s="2">
        <f t="shared" si="8"/>
        <v>5.1304550239939628E-2</v>
      </c>
      <c r="C142" s="2">
        <f t="shared" si="9"/>
        <v>1.0483574656898701E-4</v>
      </c>
      <c r="D142" s="2">
        <f t="shared" si="10"/>
        <v>3.3704024093836309E-5</v>
      </c>
    </row>
    <row r="143" spans="1:4" x14ac:dyDescent="0.25">
      <c r="A143" s="2">
        <f t="shared" si="11"/>
        <v>48</v>
      </c>
      <c r="B143" s="2">
        <f t="shared" si="8"/>
        <v>5.397666223160312E-2</v>
      </c>
      <c r="C143" s="2">
        <f t="shared" si="9"/>
        <v>1.6544391255418191E-4</v>
      </c>
      <c r="D143" s="2">
        <f t="shared" si="10"/>
        <v>1.7729721007695177E-5</v>
      </c>
    </row>
    <row r="144" spans="1:4" x14ac:dyDescent="0.25">
      <c r="A144" s="2">
        <f t="shared" si="11"/>
        <v>49</v>
      </c>
      <c r="B144" s="2">
        <f t="shared" si="8"/>
        <v>5.5629009034611397E-2</v>
      </c>
      <c r="C144" s="2">
        <f t="shared" si="9"/>
        <v>2.5576278318325136E-4</v>
      </c>
      <c r="D144" s="2">
        <f t="shared" si="10"/>
        <v>9.136233784577599E-6</v>
      </c>
    </row>
    <row r="145" spans="1:4" x14ac:dyDescent="0.25">
      <c r="A145" s="2">
        <f t="shared" si="11"/>
        <v>50</v>
      </c>
      <c r="B145" s="2">
        <f t="shared" si="8"/>
        <v>5.6185299124957518E-2</v>
      </c>
      <c r="C145" s="2">
        <f t="shared" si="9"/>
        <v>3.8748061652262516E-4</v>
      </c>
      <c r="D145" s="2">
        <f t="shared" si="10"/>
        <v>4.6137980612117068E-6</v>
      </c>
    </row>
    <row r="146" spans="1:4" x14ac:dyDescent="0.25">
      <c r="A146" s="2">
        <f t="shared" si="11"/>
        <v>51</v>
      </c>
      <c r="B146" s="2">
        <f t="shared" si="8"/>
        <v>5.5634462859026568E-2</v>
      </c>
      <c r="C146" s="2">
        <f t="shared" si="9"/>
        <v>5.7552268042330935E-4</v>
      </c>
      <c r="D146" s="2">
        <f t="shared" si="10"/>
        <v>2.2842823734430319E-6</v>
      </c>
    </row>
    <row r="147" spans="1:4" x14ac:dyDescent="0.25">
      <c r="A147" s="2">
        <f t="shared" si="11"/>
        <v>52</v>
      </c>
      <c r="B147" s="2">
        <f t="shared" si="8"/>
        <v>5.4029622584246942E-2</v>
      </c>
      <c r="C147" s="2">
        <f t="shared" si="9"/>
        <v>8.3838159696280267E-4</v>
      </c>
      <c r="D147" s="2">
        <f t="shared" si="10"/>
        <v>1.1091948063353214E-6</v>
      </c>
    </row>
    <row r="148" spans="1:4" x14ac:dyDescent="0.25">
      <c r="A148" s="2">
        <f t="shared" si="11"/>
        <v>53</v>
      </c>
      <c r="B148" s="2">
        <f t="shared" si="8"/>
        <v>5.1481055481216426E-2</v>
      </c>
      <c r="C148" s="2">
        <f t="shared" si="9"/>
        <v>1.198252942828911E-3</v>
      </c>
      <c r="D148" s="2">
        <f t="shared" si="10"/>
        <v>5.2843714830126057E-7</v>
      </c>
    </row>
    <row r="149" spans="1:4" x14ac:dyDescent="0.25">
      <c r="A149" s="2">
        <f t="shared" si="11"/>
        <v>54</v>
      </c>
      <c r="B149" s="2">
        <f t="shared" si="8"/>
        <v>4.8144320403730199E-2</v>
      </c>
      <c r="C149" s="2">
        <f t="shared" si="9"/>
        <v>1.6808826003572284E-3</v>
      </c>
      <c r="D149" s="2">
        <f t="shared" si="10"/>
        <v>2.4709329619642161E-7</v>
      </c>
    </row>
    <row r="150" spans="1:4" x14ac:dyDescent="0.25">
      <c r="A150" s="2">
        <f t="shared" si="11"/>
        <v>55</v>
      </c>
      <c r="B150" s="2">
        <f t="shared" si="8"/>
        <v>4.4205239643424994E-2</v>
      </c>
      <c r="C150" s="2">
        <f t="shared" si="9"/>
        <v>2.3150337632192627E-3</v>
      </c>
      <c r="D150" s="2">
        <f t="shared" si="10"/>
        <v>1.13438285981085E-7</v>
      </c>
    </row>
    <row r="151" spans="1:4" x14ac:dyDescent="0.25">
      <c r="A151" s="2">
        <f t="shared" si="11"/>
        <v>56</v>
      </c>
      <c r="B151" s="2">
        <f t="shared" si="8"/>
        <v>3.9863653607017172E-2</v>
      </c>
      <c r="C151" s="2">
        <f t="shared" si="9"/>
        <v>3.1314965636403515E-3</v>
      </c>
      <c r="D151" s="2">
        <f t="shared" si="10"/>
        <v>5.1148512875399763E-8</v>
      </c>
    </row>
    <row r="152" spans="1:4" x14ac:dyDescent="0.25">
      <c r="A152" s="2">
        <f t="shared" si="11"/>
        <v>57</v>
      </c>
      <c r="B152" s="2">
        <f t="shared" si="8"/>
        <v>3.5317798371129236E-2</v>
      </c>
      <c r="C152" s="2">
        <f t="shared" si="9"/>
        <v>4.1615941174694042E-3</v>
      </c>
      <c r="D152" s="2">
        <f t="shared" si="10"/>
        <v>2.2657893861471093E-8</v>
      </c>
    </row>
    <row r="153" spans="1:4" x14ac:dyDescent="0.25">
      <c r="A153" s="2">
        <f t="shared" si="11"/>
        <v>58</v>
      </c>
      <c r="B153" s="2">
        <f t="shared" si="8"/>
        <v>3.0750841685207374E-2</v>
      </c>
      <c r="C153" s="2">
        <f t="shared" si="9"/>
        <v>5.4351854206604669E-3</v>
      </c>
      <c r="D153" s="2">
        <f t="shared" si="10"/>
        <v>9.8639968965887259E-9</v>
      </c>
    </row>
    <row r="154" spans="1:4" x14ac:dyDescent="0.25">
      <c r="A154" s="2">
        <f t="shared" si="11"/>
        <v>59</v>
      </c>
      <c r="B154" s="2">
        <f t="shared" si="8"/>
        <v>2.632063567971139E-2</v>
      </c>
      <c r="C154" s="2">
        <f t="shared" si="9"/>
        <v>6.9782253494073089E-3</v>
      </c>
      <c r="D154" s="2">
        <f t="shared" si="10"/>
        <v>4.221456298963805E-9</v>
      </c>
    </row>
    <row r="155" spans="1:4" x14ac:dyDescent="0.25">
      <c r="A155" s="2">
        <f t="shared" si="11"/>
        <v>60</v>
      </c>
      <c r="B155" s="2">
        <f t="shared" si="8"/>
        <v>2.2153201697090431E-2</v>
      </c>
      <c r="C155" s="2">
        <f t="shared" si="9"/>
        <v>8.810009503626726E-3</v>
      </c>
      <c r="D155" s="2">
        <f t="shared" si="10"/>
        <v>1.7765295258139425E-9</v>
      </c>
    </row>
    <row r="156" spans="1:4" x14ac:dyDescent="0.25">
      <c r="A156" s="2">
        <f t="shared" si="11"/>
        <v>61</v>
      </c>
      <c r="B156" s="2">
        <f t="shared" si="8"/>
        <v>1.833994566726339E-2</v>
      </c>
      <c r="C156" s="2">
        <f t="shared" si="9"/>
        <v>1.0940298686880743E-2</v>
      </c>
      <c r="D156" s="2">
        <f t="shared" si="10"/>
        <v>7.3536672994757404E-10</v>
      </c>
    </row>
    <row r="157" spans="1:4" x14ac:dyDescent="0.25">
      <c r="A157" s="2">
        <f t="shared" si="11"/>
        <v>62</v>
      </c>
      <c r="B157" s="2">
        <f t="shared" si="8"/>
        <v>1.4938181551561314E-2</v>
      </c>
      <c r="C157" s="2">
        <f t="shared" si="9"/>
        <v>1.336657460534218E-2</v>
      </c>
      <c r="D157" s="2">
        <f t="shared" si="10"/>
        <v>2.9948403114800261E-10</v>
      </c>
    </row>
    <row r="158" spans="1:4" x14ac:dyDescent="0.25">
      <c r="A158" s="2">
        <f t="shared" si="11"/>
        <v>63</v>
      </c>
      <c r="B158" s="2">
        <f t="shared" si="8"/>
        <v>1.1974256640537235E-2</v>
      </c>
      <c r="C158" s="2">
        <f t="shared" si="9"/>
        <v>1.6071714704042398E-2</v>
      </c>
      <c r="D158" s="2">
        <f t="shared" si="10"/>
        <v>1.2003129819820802E-10</v>
      </c>
    </row>
    <row r="159" spans="1:4" x14ac:dyDescent="0.25">
      <c r="A159" s="2">
        <f t="shared" si="11"/>
        <v>64</v>
      </c>
      <c r="B159" s="2">
        <f t="shared" si="8"/>
        <v>9.4484368804239119E-3</v>
      </c>
      <c r="C159" s="2">
        <f t="shared" si="9"/>
        <v>1.902238107548769E-2</v>
      </c>
      <c r="D159" s="2">
        <f t="shared" si="10"/>
        <v>4.7356098117261526E-11</v>
      </c>
    </row>
    <row r="160" spans="1:4" x14ac:dyDescent="0.25">
      <c r="A160" s="2">
        <f>A159+1</f>
        <v>65</v>
      </c>
      <c r="B160" s="2">
        <f t="shared" ref="B160:B195" si="12">POISSON(A160,101*0.5,FALSE)</f>
        <v>7.3407086532524205E-3</v>
      </c>
      <c r="C160" s="2">
        <f t="shared" ref="C160:C195" si="13">POISSON(A160,101*0.75,FALSE)</f>
        <v>2.2168390253356797E-2</v>
      </c>
      <c r="D160" s="2">
        <f t="shared" ref="D160:D195" si="14">POISSON(A160,101*0.25,FALSE)</f>
        <v>1.8396022730166903E-11</v>
      </c>
    </row>
    <row r="161" spans="1:4" x14ac:dyDescent="0.25">
      <c r="A161" s="2">
        <f t="shared" si="11"/>
        <v>66</v>
      </c>
      <c r="B161" s="2">
        <f t="shared" si="12"/>
        <v>5.6167543483219189E-3</v>
      </c>
      <c r="C161" s="2">
        <f t="shared" si="13"/>
        <v>2.5443266086239043E-2</v>
      </c>
      <c r="D161" s="2">
        <f t="shared" si="14"/>
        <v>7.0378723323744891E-12</v>
      </c>
    </row>
    <row r="162" spans="1:4" x14ac:dyDescent="0.25">
      <c r="A162" s="2">
        <f t="shared" ref="A162:A183" si="15">A161+1</f>
        <v>67</v>
      </c>
      <c r="B162" s="2">
        <f t="shared" si="12"/>
        <v>4.2335237998545848E-3</v>
      </c>
      <c r="C162" s="2">
        <f t="shared" si="13"/>
        <v>2.8766080687053823E-2</v>
      </c>
      <c r="D162" s="2">
        <f t="shared" si="14"/>
        <v>2.6523324834694648E-12</v>
      </c>
    </row>
    <row r="163" spans="1:4" x14ac:dyDescent="0.25">
      <c r="A163" s="2">
        <f t="shared" si="15"/>
        <v>68</v>
      </c>
      <c r="B163" s="2">
        <f t="shared" si="12"/>
        <v>3.1440139984214247E-3</v>
      </c>
      <c r="C163" s="2">
        <f t="shared" si="13"/>
        <v>3.2044567824181296E-2</v>
      </c>
      <c r="D163" s="2">
        <f t="shared" si="14"/>
        <v>9.8487345893536492E-13</v>
      </c>
    </row>
    <row r="164" spans="1:4" x14ac:dyDescent="0.25">
      <c r="A164" s="2">
        <f t="shared" si="15"/>
        <v>69</v>
      </c>
      <c r="B164" s="2">
        <f t="shared" si="12"/>
        <v>2.3010537234823456E-3</v>
      </c>
      <c r="C164" s="2">
        <f t="shared" si="13"/>
        <v>3.5179362502633829E-2</v>
      </c>
      <c r="D164" s="2">
        <f t="shared" si="14"/>
        <v>3.604065918567798E-13</v>
      </c>
    </row>
    <row r="165" spans="1:4" x14ac:dyDescent="0.25">
      <c r="A165" s="2">
        <f t="shared" si="15"/>
        <v>70</v>
      </c>
      <c r="B165" s="2">
        <f t="shared" si="12"/>
        <v>1.6600459005122624E-3</v>
      </c>
      <c r="C165" s="2">
        <f t="shared" si="13"/>
        <v>3.8069095851064445E-2</v>
      </c>
      <c r="D165" s="2">
        <f t="shared" si="14"/>
        <v>1.3000380634834082E-13</v>
      </c>
    </row>
    <row r="166" spans="1:4" x14ac:dyDescent="0.25">
      <c r="A166" s="2">
        <f t="shared" si="15"/>
        <v>71</v>
      </c>
      <c r="B166" s="2">
        <f t="shared" si="12"/>
        <v>1.1807368728995659E-3</v>
      </c>
      <c r="C166" s="2">
        <f t="shared" si="13"/>
        <v>4.0615971981945498E-2</v>
      </c>
      <c r="D166" s="2">
        <f t="shared" si="14"/>
        <v>4.6233748032331801E-14</v>
      </c>
    </row>
    <row r="167" spans="1:4" x14ac:dyDescent="0.25">
      <c r="A167" s="2">
        <f t="shared" si="15"/>
        <v>72</v>
      </c>
      <c r="B167" s="2">
        <f t="shared" si="12"/>
        <v>8.2815572335317002E-4</v>
      </c>
      <c r="C167" s="2">
        <f t="shared" si="13"/>
        <v>4.2731387189338499E-2</v>
      </c>
      <c r="D167" s="2">
        <f t="shared" si="14"/>
        <v>1.6213918580783073E-14</v>
      </c>
    </row>
    <row r="168" spans="1:4" x14ac:dyDescent="0.25">
      <c r="A168" s="2">
        <f t="shared" si="15"/>
        <v>73</v>
      </c>
      <c r="B168" s="2">
        <f t="shared" si="12"/>
        <v>5.7290224697719035E-4</v>
      </c>
      <c r="C168" s="2">
        <f t="shared" si="13"/>
        <v>4.4341131227293037E-2</v>
      </c>
      <c r="D168" s="2">
        <f t="shared" si="14"/>
        <v>5.6082389611612364E-15</v>
      </c>
    </row>
    <row r="169" spans="1:4" x14ac:dyDescent="0.25">
      <c r="A169" s="2">
        <f t="shared" si="15"/>
        <v>74</v>
      </c>
      <c r="B169" s="2">
        <f t="shared" si="12"/>
        <v>3.9096707395065234E-4</v>
      </c>
      <c r="C169" s="2">
        <f t="shared" si="13"/>
        <v>4.5389739060370915E-2</v>
      </c>
      <c r="D169" s="2">
        <f t="shared" si="14"/>
        <v>1.9136220779638078E-15</v>
      </c>
    </row>
    <row r="170" spans="1:4" x14ac:dyDescent="0.25">
      <c r="A170" s="2">
        <f t="shared" si="15"/>
        <v>75</v>
      </c>
      <c r="B170" s="2">
        <f t="shared" si="12"/>
        <v>2.6325116312677255E-4</v>
      </c>
      <c r="C170" s="2">
        <f t="shared" si="13"/>
        <v>4.5843636450974633E-2</v>
      </c>
      <c r="D170" s="2">
        <f t="shared" si="14"/>
        <v>6.4425276624781285E-16</v>
      </c>
    </row>
    <row r="171" spans="1:4" x14ac:dyDescent="0.25">
      <c r="A171" s="2">
        <f t="shared" si="15"/>
        <v>76</v>
      </c>
      <c r="B171" s="2">
        <f t="shared" si="12"/>
        <v>1.7492347023555208E-4</v>
      </c>
      <c r="C171" s="2">
        <f t="shared" si="13"/>
        <v>4.5692835015280632E-2</v>
      </c>
      <c r="D171" s="2">
        <f t="shared" si="14"/>
        <v>2.1404450457575551E-16</v>
      </c>
    </row>
    <row r="172" spans="1:4" x14ac:dyDescent="0.25">
      <c r="A172" s="2">
        <f t="shared" si="15"/>
        <v>77</v>
      </c>
      <c r="B172" s="2">
        <f t="shared" si="12"/>
        <v>1.1472253567396638E-4</v>
      </c>
      <c r="C172" s="2">
        <f t="shared" si="13"/>
        <v>4.4951068213084519E-2</v>
      </c>
      <c r="D172" s="2">
        <f t="shared" si="14"/>
        <v>7.0189918708283596E-17</v>
      </c>
    </row>
    <row r="173" spans="1:4" x14ac:dyDescent="0.25">
      <c r="A173" s="2">
        <f t="shared" si="15"/>
        <v>78</v>
      </c>
      <c r="B173" s="2">
        <f t="shared" si="12"/>
        <v>7.4275487840195828E-5</v>
      </c>
      <c r="C173" s="2">
        <f t="shared" si="13"/>
        <v>4.3654402783860922E-2</v>
      </c>
      <c r="D173" s="2">
        <f t="shared" si="14"/>
        <v>2.27217365049246E-17</v>
      </c>
    </row>
    <row r="174" spans="1:4" x14ac:dyDescent="0.25">
      <c r="A174" s="2">
        <f t="shared" si="15"/>
        <v>79</v>
      </c>
      <c r="B174" s="2">
        <f t="shared" si="12"/>
        <v>4.7479900454808729E-5</v>
      </c>
      <c r="C174" s="2">
        <f t="shared" si="13"/>
        <v>4.1858493808575523E-2</v>
      </c>
      <c r="D174" s="2">
        <f t="shared" si="14"/>
        <v>7.2623271740425183E-18</v>
      </c>
    </row>
    <row r="175" spans="1:4" x14ac:dyDescent="0.25">
      <c r="A175" s="2">
        <f t="shared" si="15"/>
        <v>80</v>
      </c>
      <c r="B175" s="2">
        <f t="shared" si="12"/>
        <v>2.9971687162097926E-5</v>
      </c>
      <c r="C175" s="2">
        <f t="shared" si="13"/>
        <v>3.9634761324994931E-2</v>
      </c>
      <c r="D175" s="2">
        <f t="shared" si="14"/>
        <v>2.292172014307151E-18</v>
      </c>
    </row>
    <row r="176" spans="1:4" x14ac:dyDescent="0.25">
      <c r="A176" s="2">
        <f t="shared" si="15"/>
        <v>81</v>
      </c>
      <c r="B176" s="2">
        <f t="shared" si="12"/>
        <v>1.8686051872666038E-5</v>
      </c>
      <c r="C176" s="2">
        <f t="shared" si="13"/>
        <v>3.7065841609486033E-2</v>
      </c>
      <c r="D176" s="2">
        <f t="shared" si="14"/>
        <v>7.1453510322537396E-19</v>
      </c>
    </row>
    <row r="177" spans="1:4" x14ac:dyDescent="0.25">
      <c r="A177" s="2">
        <f t="shared" si="15"/>
        <v>82</v>
      </c>
      <c r="B177" s="2">
        <f t="shared" si="12"/>
        <v>1.1507873409385779E-5</v>
      </c>
      <c r="C177" s="2">
        <f t="shared" si="13"/>
        <v>3.4240701242909337E-2</v>
      </c>
      <c r="D177" s="2">
        <f t="shared" si="14"/>
        <v>2.2002452873708373E-19</v>
      </c>
    </row>
    <row r="178" spans="1:4" x14ac:dyDescent="0.25">
      <c r="A178" s="2">
        <f t="shared" si="15"/>
        <v>83</v>
      </c>
      <c r="B178" s="2">
        <f t="shared" si="12"/>
        <v>7.0017783996866283E-6</v>
      </c>
      <c r="C178" s="2">
        <f t="shared" si="13"/>
        <v>3.1249796616269639E-2</v>
      </c>
      <c r="D178" s="2">
        <f t="shared" si="14"/>
        <v>6.6935172898932452E-20</v>
      </c>
    </row>
    <row r="179" spans="1:4" x14ac:dyDescent="0.25">
      <c r="A179" s="2">
        <f t="shared" si="15"/>
        <v>84</v>
      </c>
      <c r="B179" s="2">
        <f t="shared" si="12"/>
        <v>4.2094024902877881E-6</v>
      </c>
      <c r="C179" s="2">
        <f t="shared" si="13"/>
        <v>2.8180620162886007E-2</v>
      </c>
      <c r="D179" s="2">
        <f t="shared" si="14"/>
        <v>2.0120394234500494E-20</v>
      </c>
    </row>
    <row r="180" spans="1:4" x14ac:dyDescent="0.25">
      <c r="A180" s="2">
        <f t="shared" si="15"/>
        <v>85</v>
      </c>
      <c r="B180" s="2">
        <f t="shared" si="12"/>
        <v>2.5008803030533197E-6</v>
      </c>
      <c r="C180" s="2">
        <f t="shared" si="13"/>
        <v>2.5113905615748423E-2</v>
      </c>
      <c r="D180" s="2">
        <f t="shared" si="14"/>
        <v>5.9769406402486869E-21</v>
      </c>
    </row>
    <row r="181" spans="1:4" x14ac:dyDescent="0.25">
      <c r="A181" s="2">
        <f t="shared" si="15"/>
        <v>86</v>
      </c>
      <c r="B181" s="2">
        <f t="shared" si="12"/>
        <v>1.4685401779557225E-6</v>
      </c>
      <c r="C181" s="2">
        <f t="shared" si="13"/>
        <v>2.2120678492941179E-2</v>
      </c>
      <c r="D181" s="2">
        <f t="shared" si="14"/>
        <v>1.754857571700915E-21</v>
      </c>
    </row>
    <row r="182" spans="1:4" x14ac:dyDescent="0.25">
      <c r="A182" s="2">
        <f t="shared" si="15"/>
        <v>87</v>
      </c>
      <c r="B182" s="2">
        <f t="shared" si="12"/>
        <v>8.5242849410074261E-7</v>
      </c>
      <c r="C182" s="2">
        <f t="shared" si="13"/>
        <v>1.9260245929198817E-2</v>
      </c>
      <c r="D182" s="2">
        <f t="shared" si="14"/>
        <v>5.0931211132698944E-22</v>
      </c>
    </row>
    <row r="183" spans="1:4" x14ac:dyDescent="0.25">
      <c r="A183" s="2">
        <f t="shared" si="15"/>
        <v>88</v>
      </c>
      <c r="B183" s="2">
        <f t="shared" si="12"/>
        <v>4.891777153646271E-7</v>
      </c>
      <c r="C183" s="2">
        <f t="shared" si="13"/>
        <v>1.657913214928192E-2</v>
      </c>
      <c r="D183" s="2">
        <f t="shared" si="14"/>
        <v>1.4613785012507419E-22</v>
      </c>
    </row>
    <row r="184" spans="1:4" x14ac:dyDescent="0.25">
      <c r="A184" s="2">
        <f>A183+1</f>
        <v>89</v>
      </c>
      <c r="B184" s="2">
        <f t="shared" si="12"/>
        <v>2.7756713062824252E-7</v>
      </c>
      <c r="C184" s="2">
        <f t="shared" si="13"/>
        <v>1.4110890565259618E-2</v>
      </c>
      <c r="D184" s="2">
        <f t="shared" si="14"/>
        <v>4.1460457479304673E-23</v>
      </c>
    </row>
    <row r="185" spans="1:4" x14ac:dyDescent="0.25">
      <c r="A185" s="2">
        <f t="shared" ref="A185:A195" si="16">A184+1</f>
        <v>90</v>
      </c>
      <c r="B185" s="2">
        <f t="shared" si="12"/>
        <v>1.5574600107473613E-7</v>
      </c>
      <c r="C185" s="2">
        <f t="shared" si="13"/>
        <v>1.1876666225760174E-2</v>
      </c>
      <c r="D185" s="2">
        <f t="shared" si="14"/>
        <v>1.1631961681693709E-23</v>
      </c>
    </row>
    <row r="186" spans="1:4" x14ac:dyDescent="0.25">
      <c r="A186" s="2">
        <f t="shared" si="16"/>
        <v>91</v>
      </c>
      <c r="B186" s="2">
        <f t="shared" si="12"/>
        <v>8.6430473123892051E-8</v>
      </c>
      <c r="C186" s="2">
        <f t="shared" si="13"/>
        <v>9.8863457868278402E-3</v>
      </c>
      <c r="D186" s="2">
        <f t="shared" si="14"/>
        <v>3.2275498072831285E-24</v>
      </c>
    </row>
    <row r="187" spans="1:4" x14ac:dyDescent="0.25">
      <c r="A187" s="2">
        <f t="shared" si="16"/>
        <v>92</v>
      </c>
      <c r="B187" s="2">
        <f t="shared" si="12"/>
        <v>4.7442814051701538E-8</v>
      </c>
      <c r="C187" s="2">
        <f t="shared" si="13"/>
        <v>8.1401162320892343E-3</v>
      </c>
      <c r="D187" s="2">
        <f t="shared" si="14"/>
        <v>8.8582209384673139E-25</v>
      </c>
    </row>
    <row r="188" spans="1:4" x14ac:dyDescent="0.25">
      <c r="A188" s="2">
        <f t="shared" si="16"/>
        <v>93</v>
      </c>
      <c r="B188" s="2">
        <f t="shared" si="12"/>
        <v>2.5761958167859278E-8</v>
      </c>
      <c r="C188" s="2">
        <f t="shared" si="13"/>
        <v>6.6302559632339751E-3</v>
      </c>
      <c r="D188" s="2">
        <f t="shared" si="14"/>
        <v>2.4050546096376414E-25</v>
      </c>
    </row>
    <row r="189" spans="1:4" x14ac:dyDescent="0.25">
      <c r="A189" s="2">
        <f t="shared" si="16"/>
        <v>94</v>
      </c>
      <c r="B189" s="2">
        <f t="shared" si="12"/>
        <v>1.3840200930605414E-8</v>
      </c>
      <c r="C189" s="2">
        <f t="shared" si="13"/>
        <v>5.3429988214358974E-3</v>
      </c>
      <c r="D189" s="2">
        <f t="shared" si="14"/>
        <v>6.4603860524840394E-26</v>
      </c>
    </row>
    <row r="190" spans="1:4" x14ac:dyDescent="0.25">
      <c r="A190" s="2">
        <f t="shared" si="16"/>
        <v>95</v>
      </c>
      <c r="B190" s="2">
        <f t="shared" si="12"/>
        <v>7.3571594420587548E-9</v>
      </c>
      <c r="C190" s="2">
        <f t="shared" si="13"/>
        <v>4.2603385339344043E-3</v>
      </c>
      <c r="D190" s="2">
        <f t="shared" si="14"/>
        <v>1.7171026086865859E-26</v>
      </c>
    </row>
    <row r="191" spans="1:4" x14ac:dyDescent="0.25">
      <c r="A191" s="2">
        <f t="shared" si="16"/>
        <v>96</v>
      </c>
      <c r="B191" s="2">
        <f t="shared" si="12"/>
        <v>3.8701724148329593E-9</v>
      </c>
      <c r="C191" s="2">
        <f t="shared" si="13"/>
        <v>3.3616733744326072E-3</v>
      </c>
      <c r="D191" s="2">
        <f t="shared" si="14"/>
        <v>4.51633759055577E-27</v>
      </c>
    </row>
    <row r="192" spans="1:4" x14ac:dyDescent="0.25">
      <c r="A192" s="2">
        <f t="shared" si="16"/>
        <v>97</v>
      </c>
      <c r="B192" s="2">
        <f t="shared" si="12"/>
        <v>2.0148835767944809E-9</v>
      </c>
      <c r="C192" s="2">
        <f t="shared" si="13"/>
        <v>2.6252243104460905E-3</v>
      </c>
      <c r="D192" s="2">
        <f t="shared" si="14"/>
        <v>1.1756445789848984E-27</v>
      </c>
    </row>
    <row r="193" spans="1:4" x14ac:dyDescent="0.25">
      <c r="A193" s="2">
        <f t="shared" si="16"/>
        <v>98</v>
      </c>
      <c r="B193" s="2">
        <f t="shared" si="12"/>
        <v>1.0382818431440928E-9</v>
      </c>
      <c r="C193" s="2">
        <f t="shared" si="13"/>
        <v>2.0291912399621613E-3</v>
      </c>
      <c r="D193" s="2">
        <f t="shared" si="14"/>
        <v>3.0290842468743446E-28</v>
      </c>
    </row>
    <row r="194" spans="1:4" x14ac:dyDescent="0.25">
      <c r="A194" s="2">
        <f t="shared" si="16"/>
        <v>99</v>
      </c>
      <c r="B194" s="2">
        <f t="shared" si="12"/>
        <v>5.2962861695734197E-10</v>
      </c>
      <c r="C194" s="2">
        <f t="shared" si="13"/>
        <v>1.5526387517892256E-3</v>
      </c>
      <c r="D194" s="2">
        <f t="shared" si="14"/>
        <v>7.7256946700581751E-29</v>
      </c>
    </row>
    <row r="195" spans="1:4" x14ac:dyDescent="0.25">
      <c r="A195" s="2">
        <f t="shared" si="16"/>
        <v>100</v>
      </c>
      <c r="B195" s="2">
        <f t="shared" si="12"/>
        <v>2.6746245156345804E-10</v>
      </c>
      <c r="C195" s="2">
        <f t="shared" si="13"/>
        <v>1.1761238544803409E-3</v>
      </c>
      <c r="D195" s="2">
        <f t="shared" si="14"/>
        <v>1.9507379041896947E-29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acer-37</dc:creator>
  <cp:lastModifiedBy>ANKITA</cp:lastModifiedBy>
  <dcterms:created xsi:type="dcterms:W3CDTF">2017-02-20T08:16:26Z</dcterms:created>
  <dcterms:modified xsi:type="dcterms:W3CDTF">2017-02-24T22:40:04Z</dcterms:modified>
</cp:coreProperties>
</file>