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4B8126A1-16FC-4375-96D9-BB285369E13E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Hoja1" sheetId="1" r:id="rId1"/>
    <sheet name="Hoja2" sheetId="2" r:id="rId2"/>
    <sheet name="Hoja4" sheetId="4" r:id="rId3"/>
    <sheet name="Hoja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3" l="1"/>
  <c r="L43" i="3"/>
  <c r="L44" i="3"/>
  <c r="L42" i="3"/>
  <c r="L41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40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L64" i="3"/>
  <c r="L61" i="3"/>
  <c r="L62" i="3"/>
  <c r="L63" i="3"/>
  <c r="L60" i="3"/>
  <c r="L46" i="3"/>
  <c r="L45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I59" i="3"/>
  <c r="I58" i="3"/>
  <c r="H67" i="3" s="1"/>
  <c r="D52" i="3"/>
  <c r="D51" i="3"/>
  <c r="C60" i="3" s="1"/>
  <c r="I42" i="3"/>
  <c r="I41" i="3"/>
  <c r="H50" i="3" s="1"/>
  <c r="D34" i="3"/>
  <c r="D33" i="3"/>
  <c r="C42" i="3" s="1"/>
  <c r="K25" i="3"/>
  <c r="K24" i="3"/>
  <c r="J33" i="3" s="1"/>
  <c r="K7" i="3"/>
  <c r="K6" i="3"/>
  <c r="J15" i="3" s="1"/>
  <c r="N6" i="3"/>
  <c r="O6" i="3"/>
  <c r="D38" i="3" l="1"/>
  <c r="D42" i="3" s="1"/>
  <c r="K29" i="3"/>
  <c r="K33" i="3" s="1"/>
  <c r="J34" i="3" s="1"/>
  <c r="I63" i="3"/>
  <c r="I67" i="3"/>
  <c r="H68" i="3" s="1"/>
  <c r="I68" i="3" s="1"/>
  <c r="H69" i="3" s="1"/>
  <c r="I69" i="3" s="1"/>
  <c r="H70" i="3" s="1"/>
  <c r="D56" i="3"/>
  <c r="D60" i="3" s="1"/>
  <c r="C61" i="3" s="1"/>
  <c r="D61" i="3" s="1"/>
  <c r="C62" i="3" s="1"/>
  <c r="D62" i="3" s="1"/>
  <c r="C63" i="3" s="1"/>
  <c r="D63" i="3" s="1"/>
  <c r="K11" i="3"/>
  <c r="K15" i="3" s="1"/>
  <c r="J16" i="3" s="1"/>
  <c r="K16" i="3" s="1"/>
  <c r="J17" i="3" s="1"/>
  <c r="K17" i="3" s="1"/>
  <c r="J18" i="3" s="1"/>
  <c r="K18" i="3" s="1"/>
  <c r="J19" i="3" s="1"/>
  <c r="K19" i="3" s="1"/>
  <c r="C43" i="3"/>
  <c r="I46" i="3"/>
  <c r="I50" i="3" s="1"/>
  <c r="H51" i="3" s="1"/>
  <c r="K34" i="3" l="1"/>
  <c r="J35" i="3" s="1"/>
  <c r="K35" i="3" s="1"/>
  <c r="J36" i="3" s="1"/>
  <c r="K36" i="3" s="1"/>
  <c r="D43" i="3"/>
  <c r="C44" i="3" s="1"/>
  <c r="D44" i="3" s="1"/>
  <c r="C45" i="3" s="1"/>
  <c r="I70" i="3"/>
  <c r="H71" i="3" s="1"/>
  <c r="C64" i="3"/>
  <c r="D64" i="3" s="1"/>
  <c r="I51" i="3"/>
  <c r="H52" i="3" s="1"/>
  <c r="J20" i="3"/>
  <c r="K20" i="3" s="1"/>
  <c r="D45" i="3" l="1"/>
  <c r="C46" i="3" s="1"/>
  <c r="D46" i="3" s="1"/>
  <c r="C47" i="3" s="1"/>
  <c r="D47" i="3" s="1"/>
  <c r="I71" i="3"/>
  <c r="C65" i="3"/>
  <c r="D65" i="3" s="1"/>
  <c r="I52" i="3"/>
  <c r="H53" i="3" s="1"/>
  <c r="J37" i="3"/>
  <c r="K37" i="3" s="1"/>
  <c r="X6" i="3"/>
  <c r="W6" i="3"/>
  <c r="U6" i="3"/>
  <c r="T6" i="3"/>
  <c r="R6" i="3"/>
  <c r="Q6" i="3"/>
  <c r="O7" i="3"/>
  <c r="AA6" i="3"/>
  <c r="Z6" i="3"/>
  <c r="H72" i="3" l="1"/>
  <c r="I72" i="3" s="1"/>
  <c r="I53" i="3"/>
  <c r="H54" i="3" s="1"/>
  <c r="J38" i="3"/>
  <c r="K38" i="3" s="1"/>
  <c r="R7" i="3"/>
  <c r="U10" i="3"/>
  <c r="X8" i="3"/>
  <c r="AA10" i="3"/>
  <c r="R28" i="3"/>
  <c r="R24" i="3"/>
  <c r="R20" i="3"/>
  <c r="R16" i="3"/>
  <c r="R12" i="3"/>
  <c r="R8" i="3"/>
  <c r="U29" i="3"/>
  <c r="U25" i="3"/>
  <c r="U21" i="3"/>
  <c r="U17" i="3"/>
  <c r="U13" i="3"/>
  <c r="U9" i="3"/>
  <c r="X31" i="3"/>
  <c r="X27" i="3"/>
  <c r="X23" i="3"/>
  <c r="X19" i="3"/>
  <c r="X15" i="3"/>
  <c r="X11" i="3"/>
  <c r="AA7" i="3"/>
  <c r="AA29" i="3"/>
  <c r="AA25" i="3"/>
  <c r="AA21" i="3"/>
  <c r="AA17" i="3"/>
  <c r="AA13" i="3"/>
  <c r="AA9" i="3"/>
  <c r="O30" i="3"/>
  <c r="O26" i="3"/>
  <c r="O22" i="3"/>
  <c r="O18" i="3"/>
  <c r="O14" i="3"/>
  <c r="O10" i="3"/>
  <c r="O29" i="3"/>
  <c r="O25" i="3"/>
  <c r="O21" i="3"/>
  <c r="O17" i="3"/>
  <c r="O13" i="3"/>
  <c r="O9" i="3"/>
  <c r="O28" i="3"/>
  <c r="O24" i="3"/>
  <c r="O20" i="3"/>
  <c r="O16" i="3"/>
  <c r="O12" i="3"/>
  <c r="O8" i="3"/>
  <c r="O31" i="3"/>
  <c r="O27" i="3"/>
  <c r="O23" i="3"/>
  <c r="O19" i="3"/>
  <c r="O15" i="3"/>
  <c r="O11" i="3"/>
  <c r="R31" i="3"/>
  <c r="R27" i="3"/>
  <c r="R23" i="3"/>
  <c r="R19" i="3"/>
  <c r="R15" i="3"/>
  <c r="R11" i="3"/>
  <c r="U28" i="3"/>
  <c r="U24" i="3"/>
  <c r="U20" i="3"/>
  <c r="U16" i="3"/>
  <c r="U12" i="3"/>
  <c r="U8" i="3"/>
  <c r="X30" i="3"/>
  <c r="X26" i="3"/>
  <c r="X22" i="3"/>
  <c r="X18" i="3"/>
  <c r="X14" i="3"/>
  <c r="X10" i="3"/>
  <c r="AA28" i="3"/>
  <c r="AA24" i="3"/>
  <c r="AA20" i="3"/>
  <c r="AA16" i="3"/>
  <c r="AA12" i="3"/>
  <c r="AA8" i="3"/>
  <c r="R30" i="3"/>
  <c r="R26" i="3"/>
  <c r="R22" i="3"/>
  <c r="R18" i="3"/>
  <c r="R14" i="3"/>
  <c r="R10" i="3"/>
  <c r="U31" i="3"/>
  <c r="U27" i="3"/>
  <c r="U23" i="3"/>
  <c r="U19" i="3"/>
  <c r="U15" i="3"/>
  <c r="U11" i="3"/>
  <c r="X7" i="3"/>
  <c r="X29" i="3"/>
  <c r="X25" i="3"/>
  <c r="X21" i="3"/>
  <c r="X17" i="3"/>
  <c r="X13" i="3"/>
  <c r="X9" i="3"/>
  <c r="AA31" i="3"/>
  <c r="AA27" i="3"/>
  <c r="AA23" i="3"/>
  <c r="AA19" i="3"/>
  <c r="AA15" i="3"/>
  <c r="AA11" i="3"/>
  <c r="U7" i="3"/>
  <c r="R29" i="3"/>
  <c r="R25" i="3"/>
  <c r="R21" i="3"/>
  <c r="R17" i="3"/>
  <c r="R13" i="3"/>
  <c r="R9" i="3"/>
  <c r="U30" i="3"/>
  <c r="U26" i="3"/>
  <c r="U22" i="3"/>
  <c r="U18" i="3"/>
  <c r="U14" i="3"/>
  <c r="X28" i="3"/>
  <c r="X24" i="3"/>
  <c r="X20" i="3"/>
  <c r="X16" i="3"/>
  <c r="X12" i="3"/>
  <c r="AA30" i="3"/>
  <c r="AA26" i="3"/>
  <c r="AA22" i="3"/>
  <c r="AA18" i="3"/>
  <c r="AA14" i="3"/>
  <c r="I54" i="3" l="1"/>
  <c r="H55" i="3" s="1"/>
  <c r="I55" i="3" s="1"/>
</calcChain>
</file>

<file path=xl/sharedStrings.xml><?xml version="1.0" encoding="utf-8"?>
<sst xmlns="http://schemas.openxmlformats.org/spreadsheetml/2006/main" count="314" uniqueCount="89">
  <si>
    <t>No.</t>
  </si>
  <si>
    <t xml:space="preserve">Carac1 </t>
  </si>
  <si>
    <t>Carac3</t>
  </si>
  <si>
    <t>Carac4</t>
  </si>
  <si>
    <t>Carac2</t>
  </si>
  <si>
    <t>vida</t>
  </si>
  <si>
    <t>fuerza bruta</t>
  </si>
  <si>
    <t>Inteligencia</t>
  </si>
  <si>
    <t>agilidad</t>
  </si>
  <si>
    <t>poder</t>
  </si>
  <si>
    <t>destreza</t>
  </si>
  <si>
    <t>Habilidad</t>
  </si>
  <si>
    <t>clase / categoria</t>
  </si>
  <si>
    <t>carac 5</t>
  </si>
  <si>
    <t>carac 6</t>
  </si>
  <si>
    <t>caract 7</t>
  </si>
  <si>
    <t>C</t>
  </si>
  <si>
    <t>A</t>
  </si>
  <si>
    <t>B</t>
  </si>
  <si>
    <t>X</t>
  </si>
  <si>
    <t>HABIL</t>
  </si>
  <si>
    <t>TECNOLOGICO</t>
  </si>
  <si>
    <t>CIENTIFICO</t>
  </si>
  <si>
    <t>MISTICO</t>
  </si>
  <si>
    <t>MUTANTE</t>
  </si>
  <si>
    <t>COSMICO</t>
  </si>
  <si>
    <t>Cientifico</t>
  </si>
  <si>
    <t>Fuerza B.</t>
  </si>
  <si>
    <t>Vida</t>
  </si>
  <si>
    <t>Destreza</t>
  </si>
  <si>
    <t>Aguilidad</t>
  </si>
  <si>
    <t>Poder</t>
  </si>
  <si>
    <t>Hábil</t>
  </si>
  <si>
    <t>Mutante</t>
  </si>
  <si>
    <t>Tecnologico</t>
  </si>
  <si>
    <t>Misticos</t>
  </si>
  <si>
    <t>Fuerza Bruta.</t>
  </si>
  <si>
    <t>No</t>
  </si>
  <si>
    <t>promedio</t>
  </si>
  <si>
    <t>MISTICOS</t>
  </si>
  <si>
    <t>TECNOLOGICOS</t>
  </si>
  <si>
    <t>Columna1</t>
  </si>
  <si>
    <t>Promedio</t>
  </si>
  <si>
    <t>DesvEsts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</si>
  <si>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</si>
  <si>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</si>
  <si>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</si>
  <si>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</si>
  <si>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</si>
  <si>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</si>
  <si>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</si>
  <si>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</si>
  <si>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</si>
  <si>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</si>
  <si>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</si>
  <si>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</si>
  <si>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</si>
  <si>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</si>
  <si>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</si>
  <si>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</si>
  <si>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</si>
  <si>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</si>
  <si>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</si>
  <si>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</si>
  <si>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</si>
  <si>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</si>
  <si>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</si>
  <si>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</si>
  <si>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</si>
  <si>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Columna2</t>
  </si>
  <si>
    <t>Columna3</t>
  </si>
  <si>
    <t>Columna4</t>
  </si>
  <si>
    <t>Columna5</t>
  </si>
  <si>
    <t>Min</t>
  </si>
  <si>
    <t>Max</t>
  </si>
  <si>
    <t>Min=</t>
  </si>
  <si>
    <t>Max=</t>
  </si>
  <si>
    <t>K=</t>
  </si>
  <si>
    <t>width =</t>
  </si>
  <si>
    <t>Izquierda</t>
  </si>
  <si>
    <t>Derecha</t>
  </si>
  <si>
    <t>Intervalo1</t>
  </si>
  <si>
    <t>Intervalo2</t>
  </si>
  <si>
    <t>Intervalo5</t>
  </si>
  <si>
    <t>Intervalo3</t>
  </si>
  <si>
    <t>Intervalo4</t>
  </si>
  <si>
    <t>Intervalo6</t>
  </si>
  <si>
    <t>Fuerza Bruta</t>
  </si>
  <si>
    <t>Agilidad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</si>
</sst>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3" fillId="0" borderId="7" xfId="0" applyFont="1" applyBorder="1"/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1" xfId="0" applyFill="1" applyBorder="1"/>
    <xf numFmtId="0" fontId="0" fillId="11" borderId="12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9" borderId="12" xfId="0" applyFill="1" applyBorder="1"/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1" xfId="0" applyFont="1" applyFill="1" applyBorder="1"/>
    <xf numFmtId="0" fontId="4" fillId="3" borderId="12" xfId="0" applyFont="1" applyFill="1" applyBorder="1"/>
    <xf numFmtId="0" fontId="0" fillId="12" borderId="1" xfId="0" applyFill="1" applyBorder="1" applyAlignment="1">
      <alignment horizontal="center" vertical="center"/>
    </xf>
    <xf numFmtId="0" fontId="0" fillId="12" borderId="11" xfId="0" applyFill="1" applyBorder="1"/>
    <xf numFmtId="0" fontId="0" fillId="12" borderId="12" xfId="0" applyFill="1" applyBorder="1"/>
    <xf numFmtId="0" fontId="0" fillId="9" borderId="11" xfId="0" applyFill="1" applyBorder="1"/>
    <xf numFmtId="0" fontId="0" fillId="0" borderId="2" xfId="0" applyBorder="1" applyAlignment="1">
      <alignment horizontal="center"/>
    </xf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opLeftCell="C1" workbookViewId="0">
      <selection activeCell="C20" sqref="C20"/>
    </sheetView>
  </sheetViews>
  <sheetFormatPr baseColWidth="10" defaultRowHeight="15" x14ac:dyDescent="0.25"/>
  <cols>
    <col min="2" max="2" width="10.28515625" bestFit="1" customWidth="1"/>
    <col min="3" max="3" width="16" bestFit="1" customWidth="1"/>
    <col min="4" max="4" width="15.28515625" bestFit="1" customWidth="1"/>
    <col min="5" max="5" width="27" customWidth="1"/>
    <col min="8" max="8" width="14.140625" customWidth="1"/>
    <col min="9" max="9" width="15.140625" customWidth="1"/>
  </cols>
  <sheetData>
    <row r="1" spans="1:9" ht="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13</v>
      </c>
      <c r="G1" s="1" t="s">
        <v>14</v>
      </c>
      <c r="H1" s="1" t="s">
        <v>15</v>
      </c>
      <c r="I1" t="s">
        <v>12</v>
      </c>
    </row>
    <row r="2" spans="1:9" ht="21" x14ac:dyDescent="0.35">
      <c r="A2" s="1"/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9" ht="21" x14ac:dyDescent="0.35">
      <c r="A3" s="1"/>
      <c r="B3" s="1"/>
      <c r="C3" s="1"/>
      <c r="D3" s="1"/>
      <c r="E3" s="1"/>
      <c r="F3" s="1"/>
      <c r="G3" s="1" t="s">
        <v>19</v>
      </c>
      <c r="H3" s="1" t="s">
        <v>19</v>
      </c>
      <c r="I3" s="2" t="s">
        <v>16</v>
      </c>
    </row>
    <row r="4" spans="1:9" ht="21" x14ac:dyDescent="0.35">
      <c r="A4" s="1"/>
      <c r="B4" s="1"/>
      <c r="C4" s="1"/>
      <c r="D4" s="1"/>
      <c r="E4" s="1"/>
      <c r="F4" s="1"/>
      <c r="G4" s="1"/>
      <c r="I4" s="2" t="s">
        <v>17</v>
      </c>
    </row>
    <row r="5" spans="1:9" ht="21" x14ac:dyDescent="0.35">
      <c r="A5" s="1"/>
      <c r="B5" s="1"/>
      <c r="C5" s="1"/>
      <c r="D5" s="1"/>
      <c r="E5" s="1"/>
      <c r="F5" s="1"/>
      <c r="G5" s="1"/>
      <c r="I5" s="2" t="s">
        <v>18</v>
      </c>
    </row>
    <row r="6" spans="1:9" ht="21" x14ac:dyDescent="0.35">
      <c r="A6" s="1"/>
      <c r="B6" s="1"/>
      <c r="C6" s="1"/>
      <c r="D6" s="1"/>
      <c r="E6" s="1"/>
      <c r="F6" s="1"/>
      <c r="G6" s="1"/>
    </row>
    <row r="7" spans="1:9" ht="21" x14ac:dyDescent="0.35">
      <c r="A7" s="1">
        <v>1</v>
      </c>
      <c r="B7" s="1">
        <v>53</v>
      </c>
      <c r="C7" s="1">
        <v>67</v>
      </c>
      <c r="D7" s="1">
        <v>100</v>
      </c>
      <c r="E7" s="1">
        <v>88</v>
      </c>
      <c r="F7" s="1">
        <v>79</v>
      </c>
      <c r="G7" s="1"/>
      <c r="H7" s="1"/>
      <c r="I7" s="3" t="s">
        <v>22</v>
      </c>
    </row>
    <row r="8" spans="1:9" ht="21" x14ac:dyDescent="0.35">
      <c r="A8" s="1">
        <v>2</v>
      </c>
      <c r="B8" s="1">
        <v>53</v>
      </c>
      <c r="C8" s="1"/>
      <c r="D8" s="1"/>
      <c r="E8" s="1"/>
      <c r="F8" s="1"/>
      <c r="G8" s="1"/>
      <c r="I8" s="4" t="s">
        <v>20</v>
      </c>
    </row>
    <row r="9" spans="1:9" ht="21" x14ac:dyDescent="0.35">
      <c r="A9" s="1"/>
      <c r="B9" s="1"/>
      <c r="C9" s="1"/>
      <c r="D9" s="1"/>
      <c r="E9" s="1"/>
      <c r="F9" s="1"/>
      <c r="G9" s="1"/>
      <c r="I9" s="5" t="s">
        <v>24</v>
      </c>
    </row>
    <row r="10" spans="1:9" ht="21" x14ac:dyDescent="0.35">
      <c r="A10" s="1"/>
      <c r="B10" s="1"/>
      <c r="C10" s="1"/>
      <c r="D10" s="1"/>
      <c r="E10" s="1"/>
      <c r="F10" s="1"/>
      <c r="G10" s="1"/>
      <c r="I10" s="7" t="s">
        <v>21</v>
      </c>
    </row>
    <row r="11" spans="1:9" ht="21" x14ac:dyDescent="0.35">
      <c r="A11" s="1"/>
      <c r="B11" s="1"/>
      <c r="C11" s="1"/>
      <c r="D11" s="1"/>
      <c r="E11" s="1"/>
      <c r="F11" s="1"/>
      <c r="G11" s="1"/>
      <c r="I11" s="6" t="s">
        <v>25</v>
      </c>
    </row>
    <row r="12" spans="1:9" ht="21" x14ac:dyDescent="0.35">
      <c r="A12" s="1"/>
      <c r="B12" s="1"/>
      <c r="C12" s="1"/>
      <c r="D12" s="1"/>
      <c r="E12" s="1"/>
      <c r="F12" s="1"/>
      <c r="G12" s="1"/>
      <c r="I12" s="8" t="s">
        <v>23</v>
      </c>
    </row>
    <row r="13" spans="1:9" ht="21" x14ac:dyDescent="0.35">
      <c r="A13" s="1"/>
      <c r="B13" s="1"/>
      <c r="C13" s="1"/>
      <c r="D13" s="1"/>
      <c r="E13" s="1"/>
      <c r="F13" s="1"/>
      <c r="G13" s="1"/>
    </row>
    <row r="14" spans="1:9" ht="21" x14ac:dyDescent="0.35">
      <c r="A14" s="1"/>
      <c r="B14" s="1"/>
      <c r="C14" s="1"/>
      <c r="D14" s="1"/>
      <c r="E14" s="1"/>
      <c r="F14" s="1"/>
      <c r="G14" s="1"/>
    </row>
    <row r="15" spans="1:9" ht="21" x14ac:dyDescent="0.35">
      <c r="A15" s="1"/>
      <c r="B15" s="1"/>
      <c r="C15" s="1"/>
      <c r="D15" s="1"/>
      <c r="E15" s="1"/>
      <c r="F15" s="1"/>
      <c r="G15" s="1"/>
    </row>
    <row r="16" spans="1:9" ht="21" x14ac:dyDescent="0.35">
      <c r="A16" s="1"/>
      <c r="B16" s="1"/>
      <c r="C16" s="1"/>
      <c r="D16" s="1"/>
      <c r="E16" s="1"/>
      <c r="F16" s="1"/>
      <c r="G16" s="1"/>
    </row>
    <row r="17" spans="1:7" ht="21" x14ac:dyDescent="0.35">
      <c r="A17" s="1"/>
      <c r="B17" s="1"/>
      <c r="C17" s="1"/>
      <c r="D17" s="1"/>
      <c r="E17" s="1"/>
      <c r="F17" s="1"/>
      <c r="G17" s="1"/>
    </row>
    <row r="18" spans="1:7" ht="21" x14ac:dyDescent="0.35">
      <c r="A18" s="1"/>
      <c r="B18" s="1"/>
      <c r="C18" s="1"/>
      <c r="D18" s="1"/>
      <c r="E18" s="1"/>
      <c r="F18" s="1"/>
      <c r="G18" s="1"/>
    </row>
    <row r="19" spans="1:7" ht="21" x14ac:dyDescent="0.35">
      <c r="A19" s="1"/>
      <c r="B19" s="1"/>
      <c r="C19" s="1"/>
      <c r="D19" s="1"/>
      <c r="E19" s="1"/>
      <c r="F19" s="1"/>
      <c r="G19" s="1"/>
    </row>
    <row r="20" spans="1:7" ht="21" x14ac:dyDescent="0.35">
      <c r="A20" s="1"/>
      <c r="B20" s="1"/>
      <c r="C20" s="1"/>
      <c r="D20" s="1"/>
      <c r="E20" s="1"/>
      <c r="F20" s="1"/>
      <c r="G20" s="1"/>
    </row>
    <row r="21" spans="1:7" ht="21" x14ac:dyDescent="0.35">
      <c r="A21" s="1"/>
      <c r="B21" s="1"/>
      <c r="C21" s="1"/>
      <c r="D21" s="1"/>
      <c r="E21" s="1"/>
      <c r="F21" s="1"/>
      <c r="G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44"/>
  <sheetViews>
    <sheetView workbookViewId="0">
      <selection activeCell="G44" sqref="B40:G44"/>
    </sheetView>
  </sheetViews>
  <sheetFormatPr baseColWidth="10" defaultRowHeight="15" x14ac:dyDescent="0.25"/>
  <cols>
    <col min="3" max="3" width="18.85546875" customWidth="1"/>
  </cols>
  <sheetData>
    <row r="2" spans="1:9" x14ac:dyDescent="0.25">
      <c r="A2" s="57" t="s">
        <v>26</v>
      </c>
      <c r="B2" s="57"/>
      <c r="C2" s="57"/>
      <c r="D2" s="57"/>
      <c r="E2" s="57"/>
      <c r="F2" s="57"/>
      <c r="G2" s="57"/>
    </row>
    <row r="3" spans="1:9" x14ac:dyDescent="0.25">
      <c r="A3" s="10" t="s">
        <v>37</v>
      </c>
      <c r="B3" s="9" t="s">
        <v>28</v>
      </c>
      <c r="C3" s="9" t="s">
        <v>36</v>
      </c>
      <c r="D3" s="9" t="s">
        <v>7</v>
      </c>
      <c r="E3" s="9" t="s">
        <v>30</v>
      </c>
      <c r="F3" s="9" t="s">
        <v>31</v>
      </c>
      <c r="G3" s="9" t="s">
        <v>29</v>
      </c>
    </row>
    <row r="4" spans="1:9" x14ac:dyDescent="0.25">
      <c r="A4" s="10">
        <v>1</v>
      </c>
      <c r="B4" s="9">
        <v>53</v>
      </c>
      <c r="C4" s="9">
        <v>67</v>
      </c>
      <c r="D4" s="9">
        <v>100</v>
      </c>
      <c r="E4" s="9">
        <v>40</v>
      </c>
      <c r="F4" s="9">
        <v>39</v>
      </c>
      <c r="G4" s="9">
        <v>79</v>
      </c>
      <c r="I4" t="s">
        <v>38</v>
      </c>
    </row>
    <row r="5" spans="1:9" x14ac:dyDescent="0.25">
      <c r="A5" s="10">
        <v>2</v>
      </c>
      <c r="B5" s="9">
        <v>63</v>
      </c>
      <c r="C5" s="9">
        <v>30</v>
      </c>
      <c r="D5" s="9">
        <v>70</v>
      </c>
      <c r="E5" s="9">
        <v>30</v>
      </c>
      <c r="F5" s="9">
        <v>87</v>
      </c>
      <c r="G5" s="9">
        <v>0</v>
      </c>
    </row>
    <row r="6" spans="1:9" x14ac:dyDescent="0.25">
      <c r="A6" s="10">
        <v>3</v>
      </c>
      <c r="B6" s="9">
        <v>56</v>
      </c>
      <c r="C6" s="9">
        <v>68</v>
      </c>
      <c r="D6" s="9">
        <v>68</v>
      </c>
      <c r="E6" s="9">
        <v>33</v>
      </c>
      <c r="F6" s="9">
        <v>12</v>
      </c>
      <c r="G6" s="9">
        <v>47</v>
      </c>
    </row>
    <row r="7" spans="1:9" x14ac:dyDescent="0.25">
      <c r="A7" s="10">
        <v>4</v>
      </c>
      <c r="B7" s="9">
        <v>57</v>
      </c>
      <c r="C7" s="9">
        <v>41</v>
      </c>
      <c r="D7" s="9">
        <v>90</v>
      </c>
      <c r="E7" s="9">
        <v>12</v>
      </c>
      <c r="F7" s="9">
        <v>39</v>
      </c>
      <c r="G7" s="9">
        <v>67</v>
      </c>
    </row>
    <row r="8" spans="1:9" x14ac:dyDescent="0.25">
      <c r="A8" s="10">
        <v>5</v>
      </c>
      <c r="B8" s="9">
        <v>53</v>
      </c>
      <c r="C8" s="9">
        <v>39</v>
      </c>
      <c r="D8" s="9">
        <v>89</v>
      </c>
      <c r="E8" s="9">
        <v>56</v>
      </c>
      <c r="F8" s="9">
        <v>79</v>
      </c>
      <c r="G8" s="9">
        <v>0</v>
      </c>
    </row>
    <row r="11" spans="1:9" x14ac:dyDescent="0.25">
      <c r="B11" s="45" t="s">
        <v>32</v>
      </c>
      <c r="C11" s="46"/>
      <c r="D11" s="46"/>
      <c r="E11" s="46"/>
      <c r="F11" s="46"/>
      <c r="G11" s="47"/>
    </row>
    <row r="12" spans="1:9" x14ac:dyDescent="0.25">
      <c r="B12" s="9" t="s">
        <v>28</v>
      </c>
      <c r="C12" s="9" t="s">
        <v>27</v>
      </c>
      <c r="D12" s="9" t="s">
        <v>7</v>
      </c>
      <c r="E12" s="9" t="s">
        <v>30</v>
      </c>
      <c r="F12" s="9" t="s">
        <v>31</v>
      </c>
      <c r="G12" s="9" t="s">
        <v>29</v>
      </c>
    </row>
    <row r="13" spans="1:9" x14ac:dyDescent="0.25">
      <c r="B13" s="9">
        <v>53</v>
      </c>
      <c r="C13" s="9">
        <v>39</v>
      </c>
      <c r="D13" s="9">
        <v>67</v>
      </c>
      <c r="E13" s="9">
        <v>50</v>
      </c>
      <c r="F13" s="9">
        <v>63</v>
      </c>
      <c r="G13" s="9">
        <v>0</v>
      </c>
    </row>
    <row r="14" spans="1:9" x14ac:dyDescent="0.25">
      <c r="B14" s="9">
        <v>43</v>
      </c>
      <c r="C14" s="9">
        <v>10</v>
      </c>
      <c r="D14" s="9">
        <v>50</v>
      </c>
      <c r="E14" s="9">
        <v>60</v>
      </c>
      <c r="F14" s="9">
        <v>89</v>
      </c>
      <c r="G14" s="9">
        <v>12</v>
      </c>
    </row>
    <row r="15" spans="1:9" x14ac:dyDescent="0.25">
      <c r="B15" s="9">
        <v>49</v>
      </c>
      <c r="C15" s="9">
        <v>79</v>
      </c>
      <c r="D15" s="9">
        <v>87</v>
      </c>
      <c r="E15" s="9">
        <v>79</v>
      </c>
      <c r="F15" s="9">
        <v>56</v>
      </c>
      <c r="G15" s="9">
        <v>91</v>
      </c>
    </row>
    <row r="16" spans="1:9" x14ac:dyDescent="0.25">
      <c r="B16" s="9">
        <v>89</v>
      </c>
      <c r="C16" s="9">
        <v>58</v>
      </c>
      <c r="D16" s="9">
        <v>90</v>
      </c>
      <c r="E16" s="9">
        <v>39</v>
      </c>
      <c r="F16" s="9">
        <v>89</v>
      </c>
      <c r="G16" s="9">
        <v>19</v>
      </c>
    </row>
    <row r="17" spans="2:7" x14ac:dyDescent="0.25">
      <c r="B17" s="9">
        <v>100</v>
      </c>
      <c r="C17" s="9">
        <v>93</v>
      </c>
      <c r="D17" s="9">
        <v>80</v>
      </c>
      <c r="E17" s="9">
        <v>93</v>
      </c>
      <c r="F17" s="9">
        <v>70</v>
      </c>
      <c r="G17" s="9">
        <v>38</v>
      </c>
    </row>
    <row r="20" spans="2:7" x14ac:dyDescent="0.25">
      <c r="B20" s="48" t="s">
        <v>33</v>
      </c>
      <c r="C20" s="49"/>
      <c r="D20" s="49"/>
      <c r="E20" s="49"/>
      <c r="F20" s="49"/>
      <c r="G20" s="50"/>
    </row>
    <row r="21" spans="2:7" x14ac:dyDescent="0.25">
      <c r="B21" s="9" t="s">
        <v>28</v>
      </c>
      <c r="C21" s="9" t="s">
        <v>27</v>
      </c>
      <c r="D21" s="9" t="s">
        <v>7</v>
      </c>
      <c r="E21" s="9" t="s">
        <v>30</v>
      </c>
      <c r="F21" s="9" t="s">
        <v>31</v>
      </c>
      <c r="G21" s="9" t="s">
        <v>29</v>
      </c>
    </row>
    <row r="22" spans="2:7" x14ac:dyDescent="0.25">
      <c r="B22" s="9">
        <v>80</v>
      </c>
      <c r="C22" s="9">
        <v>20</v>
      </c>
      <c r="D22" s="9">
        <v>80</v>
      </c>
      <c r="E22" s="9">
        <v>57</v>
      </c>
      <c r="F22" s="9">
        <v>89</v>
      </c>
      <c r="G22" s="9">
        <v>19</v>
      </c>
    </row>
    <row r="23" spans="2:7" x14ac:dyDescent="0.25">
      <c r="B23" s="9">
        <v>23</v>
      </c>
      <c r="C23" s="9">
        <v>23</v>
      </c>
      <c r="D23" s="9">
        <v>49</v>
      </c>
      <c r="E23" s="9">
        <v>29</v>
      </c>
      <c r="F23" s="9">
        <v>38</v>
      </c>
      <c r="G23" s="9">
        <v>39</v>
      </c>
    </row>
    <row r="24" spans="2:7" x14ac:dyDescent="0.25">
      <c r="B24" s="9">
        <v>58</v>
      </c>
      <c r="C24" s="9">
        <v>30</v>
      </c>
      <c r="D24" s="9">
        <v>28</v>
      </c>
      <c r="E24" s="9">
        <v>97</v>
      </c>
      <c r="F24" s="9">
        <v>83</v>
      </c>
      <c r="G24" s="9">
        <v>93</v>
      </c>
    </row>
    <row r="25" spans="2:7" x14ac:dyDescent="0.25">
      <c r="B25" s="9">
        <v>99</v>
      </c>
      <c r="C25" s="9">
        <v>79</v>
      </c>
      <c r="D25" s="9">
        <v>93</v>
      </c>
      <c r="E25" s="9">
        <v>12</v>
      </c>
      <c r="F25" s="9">
        <v>78</v>
      </c>
      <c r="G25" s="9">
        <v>34</v>
      </c>
    </row>
    <row r="26" spans="2:7" x14ac:dyDescent="0.25">
      <c r="B26" s="9">
        <v>100</v>
      </c>
      <c r="C26" s="9">
        <v>93</v>
      </c>
      <c r="D26" s="9">
        <v>60</v>
      </c>
      <c r="E26" s="9">
        <v>11</v>
      </c>
      <c r="F26" s="9">
        <v>70</v>
      </c>
      <c r="G26" s="9">
        <v>93</v>
      </c>
    </row>
    <row r="29" spans="2:7" x14ac:dyDescent="0.25">
      <c r="B29" s="51" t="s">
        <v>34</v>
      </c>
      <c r="C29" s="52"/>
      <c r="D29" s="52"/>
      <c r="E29" s="52"/>
      <c r="F29" s="52"/>
      <c r="G29" s="53"/>
    </row>
    <row r="30" spans="2:7" x14ac:dyDescent="0.25">
      <c r="B30" s="9" t="s">
        <v>28</v>
      </c>
      <c r="C30" s="9" t="s">
        <v>27</v>
      </c>
      <c r="D30" s="9" t="s">
        <v>7</v>
      </c>
      <c r="E30" s="9" t="s">
        <v>30</v>
      </c>
      <c r="F30" s="9" t="s">
        <v>31</v>
      </c>
      <c r="G30" s="9" t="s">
        <v>29</v>
      </c>
    </row>
    <row r="31" spans="2:7" x14ac:dyDescent="0.25">
      <c r="B31" s="9">
        <v>28</v>
      </c>
      <c r="C31" s="9">
        <v>11</v>
      </c>
      <c r="D31" s="9">
        <v>80</v>
      </c>
      <c r="E31" s="9">
        <v>33</v>
      </c>
      <c r="F31" s="9">
        <v>60</v>
      </c>
      <c r="G31" s="9">
        <v>10</v>
      </c>
    </row>
    <row r="32" spans="2:7" x14ac:dyDescent="0.25">
      <c r="B32" s="9">
        <v>34</v>
      </c>
      <c r="C32" s="9">
        <v>24</v>
      </c>
      <c r="D32" s="9">
        <v>76</v>
      </c>
      <c r="E32" s="9">
        <v>41</v>
      </c>
      <c r="F32" s="9">
        <v>64</v>
      </c>
      <c r="G32" s="9">
        <v>36</v>
      </c>
    </row>
    <row r="33" spans="2:7" x14ac:dyDescent="0.25">
      <c r="B33" s="9">
        <v>19</v>
      </c>
      <c r="C33" s="9">
        <v>47</v>
      </c>
      <c r="D33" s="9">
        <v>69</v>
      </c>
      <c r="E33" s="9">
        <v>30</v>
      </c>
      <c r="F33" s="9">
        <v>82</v>
      </c>
      <c r="G33" s="9">
        <v>43</v>
      </c>
    </row>
    <row r="34" spans="2:7" x14ac:dyDescent="0.25">
      <c r="B34" s="9">
        <v>51</v>
      </c>
      <c r="C34" s="9">
        <v>34</v>
      </c>
      <c r="D34" s="9">
        <v>90</v>
      </c>
      <c r="E34" s="9">
        <v>10</v>
      </c>
      <c r="F34" s="9">
        <v>69</v>
      </c>
      <c r="G34" s="9">
        <v>34</v>
      </c>
    </row>
    <row r="35" spans="2:7" x14ac:dyDescent="0.25">
      <c r="B35" s="9">
        <v>21</v>
      </c>
      <c r="C35" s="9">
        <v>46</v>
      </c>
      <c r="D35" s="9">
        <v>100</v>
      </c>
      <c r="E35" s="9">
        <v>40</v>
      </c>
      <c r="F35" s="9">
        <v>81</v>
      </c>
      <c r="G35" s="9">
        <v>11</v>
      </c>
    </row>
    <row r="38" spans="2:7" x14ac:dyDescent="0.25">
      <c r="B38" s="54" t="s">
        <v>35</v>
      </c>
      <c r="C38" s="55"/>
      <c r="D38" s="55"/>
      <c r="E38" s="55"/>
      <c r="F38" s="55"/>
      <c r="G38" s="56"/>
    </row>
    <row r="39" spans="2:7" x14ac:dyDescent="0.25">
      <c r="B39" s="9" t="s">
        <v>28</v>
      </c>
      <c r="C39" s="9" t="s">
        <v>27</v>
      </c>
      <c r="D39" s="9" t="s">
        <v>7</v>
      </c>
      <c r="E39" s="9" t="s">
        <v>30</v>
      </c>
      <c r="F39" s="9" t="s">
        <v>31</v>
      </c>
      <c r="G39" s="9" t="s">
        <v>29</v>
      </c>
    </row>
    <row r="40" spans="2:7" x14ac:dyDescent="0.25">
      <c r="B40" s="9">
        <v>10</v>
      </c>
      <c r="C40" s="9">
        <v>8</v>
      </c>
      <c r="D40" s="9">
        <v>100</v>
      </c>
      <c r="E40" s="9">
        <v>58</v>
      </c>
      <c r="F40" s="9">
        <v>100</v>
      </c>
      <c r="G40" s="9">
        <v>3</v>
      </c>
    </row>
    <row r="41" spans="2:7" x14ac:dyDescent="0.25">
      <c r="B41" s="9">
        <v>37</v>
      </c>
      <c r="C41" s="9">
        <v>45</v>
      </c>
      <c r="D41" s="9">
        <v>97</v>
      </c>
      <c r="E41" s="9">
        <v>55</v>
      </c>
      <c r="F41" s="9">
        <v>89</v>
      </c>
      <c r="G41" s="9">
        <v>9</v>
      </c>
    </row>
    <row r="42" spans="2:7" x14ac:dyDescent="0.25">
      <c r="B42" s="9">
        <v>5</v>
      </c>
      <c r="C42" s="9">
        <v>1</v>
      </c>
      <c r="D42" s="9">
        <v>99</v>
      </c>
      <c r="E42" s="9">
        <v>10</v>
      </c>
      <c r="F42" s="9">
        <v>100</v>
      </c>
      <c r="G42" s="9">
        <v>75</v>
      </c>
    </row>
    <row r="43" spans="2:7" x14ac:dyDescent="0.25">
      <c r="B43" s="9">
        <v>25</v>
      </c>
      <c r="C43" s="9">
        <v>14</v>
      </c>
      <c r="D43" s="9">
        <v>86</v>
      </c>
      <c r="E43" s="9">
        <v>39</v>
      </c>
      <c r="F43" s="9">
        <v>69</v>
      </c>
      <c r="G43" s="9">
        <v>31</v>
      </c>
    </row>
    <row r="44" spans="2:7" x14ac:dyDescent="0.25">
      <c r="B44" s="9">
        <v>20</v>
      </c>
      <c r="C44" s="9">
        <v>15</v>
      </c>
      <c r="D44" s="9">
        <v>79</v>
      </c>
      <c r="E44" s="9">
        <v>28</v>
      </c>
      <c r="F44" s="9">
        <v>94</v>
      </c>
      <c r="G44" s="9">
        <v>33</v>
      </c>
    </row>
  </sheetData>
  <mergeCells count="5">
    <mergeCell ref="B11:G11"/>
    <mergeCell ref="B20:G20"/>
    <mergeCell ref="B29:G29"/>
    <mergeCell ref="B38:G38"/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AA72"/>
  <sheetViews>
    <sheetView tabSelected="1" topLeftCell="J19" workbookViewId="0">
      <selection activeCell="X35" sqref="X35"/>
    </sheetView>
  </sheetViews>
  <sheetFormatPr baseColWidth="10" defaultRowHeight="15" x14ac:dyDescent="0.25"/>
  <cols>
    <col min="2" max="2" width="14.85546875" customWidth="1"/>
    <col min="3" max="3" width="13.140625" customWidth="1"/>
    <col min="8" max="12" width="14.28515625" customWidth="1"/>
    <col min="14" max="15" width="11.85546875" bestFit="1" customWidth="1"/>
    <col min="17" max="17" width="11.85546875" bestFit="1" customWidth="1"/>
    <col min="20" max="20" width="11.85546875" bestFit="1" customWidth="1"/>
  </cols>
  <sheetData>
    <row r="4" spans="2:27" ht="15.75" thickBot="1" x14ac:dyDescent="0.3">
      <c r="N4" t="s">
        <v>41</v>
      </c>
      <c r="Q4" t="s">
        <v>69</v>
      </c>
      <c r="T4" t="s">
        <v>70</v>
      </c>
      <c r="W4" t="s">
        <v>71</v>
      </c>
      <c r="Z4" t="s">
        <v>72</v>
      </c>
    </row>
    <row r="5" spans="2:27" ht="15.75" thickBot="1" x14ac:dyDescent="0.3">
      <c r="B5" s="15" t="s">
        <v>28</v>
      </c>
      <c r="C5" s="16" t="s">
        <v>36</v>
      </c>
      <c r="D5" s="17" t="s">
        <v>7</v>
      </c>
      <c r="E5" s="28" t="s">
        <v>88</v>
      </c>
      <c r="F5" s="36" t="s">
        <v>31</v>
      </c>
      <c r="G5" s="39" t="s">
        <v>29</v>
      </c>
      <c r="H5" s="26" t="s">
        <v>22</v>
      </c>
      <c r="I5" s="34"/>
      <c r="J5" s="58" t="s">
        <v>5</v>
      </c>
      <c r="K5" s="59"/>
      <c r="L5" s="35"/>
      <c r="N5" s="11" t="s">
        <v>73</v>
      </c>
      <c r="O5" s="11" t="s">
        <v>74</v>
      </c>
      <c r="Q5" s="13" t="s">
        <v>73</v>
      </c>
      <c r="R5" s="13" t="s">
        <v>74</v>
      </c>
      <c r="T5" s="13" t="s">
        <v>73</v>
      </c>
      <c r="U5" s="13" t="s">
        <v>74</v>
      </c>
      <c r="W5" s="13" t="s">
        <v>73</v>
      </c>
      <c r="X5" s="13" t="s">
        <v>74</v>
      </c>
      <c r="Z5" s="13" t="s">
        <v>42</v>
      </c>
      <c r="AA5" s="13" t="s">
        <v>43</v>
      </c>
    </row>
    <row r="6" spans="2:27" x14ac:dyDescent="0.25">
      <c r="B6" s="9">
        <v>53</v>
      </c>
      <c r="C6" s="9">
        <v>67</v>
      </c>
      <c r="D6" s="9">
        <v>100</v>
      </c>
      <c r="E6" s="9">
        <v>40</v>
      </c>
      <c r="F6" s="9">
        <v>39</v>
      </c>
      <c r="G6" s="9">
        <v>79</v>
      </c>
      <c r="H6" s="26" t="s">
        <v>22</v>
      </c>
      <c r="I6" s="20"/>
      <c r="J6" s="13" t="s">
        <v>75</v>
      </c>
      <c r="K6" s="13">
        <f>MIN(B6:B30)</f>
        <v>5</v>
      </c>
      <c r="L6" s="27"/>
      <c r="N6">
        <f>MIN(B6:B30)</f>
        <v>5</v>
      </c>
      <c r="O6" s="12">
        <f>MAX(B6:B30)</f>
        <v>100</v>
      </c>
      <c r="Q6">
        <f>MIN(C6:C30)</f>
        <v>1</v>
      </c>
      <c r="R6">
        <f>MAX(C6:C30)</f>
        <v>93</v>
      </c>
      <c r="T6">
        <f>MIN(D6:D30)</f>
        <v>28</v>
      </c>
      <c r="U6">
        <f>MAX(D6:D30)</f>
        <v>100</v>
      </c>
      <c r="W6">
        <f>MIN(F6:F30)</f>
        <v>12</v>
      </c>
      <c r="X6">
        <f>MAX(F6:F30)</f>
        <v>100</v>
      </c>
      <c r="Z6">
        <f>AVERAGE(G6:G30)</f>
        <v>36.64</v>
      </c>
      <c r="AA6">
        <f>STDEVA(G6:G30)</f>
        <v>30.434191298603618</v>
      </c>
    </row>
    <row r="7" spans="2:27" x14ac:dyDescent="0.25">
      <c r="B7" s="9">
        <v>63</v>
      </c>
      <c r="C7" s="9">
        <v>30</v>
      </c>
      <c r="D7" s="9">
        <v>70</v>
      </c>
      <c r="E7" s="9">
        <v>30</v>
      </c>
      <c r="F7" s="9">
        <v>87</v>
      </c>
      <c r="G7" s="9">
        <v>0</v>
      </c>
      <c r="H7" s="26" t="s">
        <v>22</v>
      </c>
      <c r="I7" s="20"/>
      <c r="J7" s="13" t="s">
        <v>76</v>
      </c>
      <c r="K7" s="13">
        <f>MAX(B6:B30)</f>
        <v>100</v>
      </c>
      <c r="L7" s="27"/>
      <c r="N7" t="s">
        <v>44</v>
      </c>
      <c r="O7" s="12">
        <f t="shared" ref="O7:O31" si="0">(B6-N$6)/(O$6-N$6)</f>
        <v>0.50526315789473686</v>
      </c>
      <c r="Q7" t="s">
        <v>44</v>
      </c>
      <c r="R7">
        <f>(C6-Q$6)/(R$6-Q$6)</f>
        <v>0.71739130434782605</v>
      </c>
      <c r="T7" t="s">
        <v>44</v>
      </c>
      <c r="U7">
        <f>(D6-T$6)/(U$6-T$6)</f>
        <v>1</v>
      </c>
      <c r="W7" t="s">
        <v>44</v>
      </c>
      <c r="X7">
        <f>(E6-W$6)/(X$6-W$6)</f>
        <v>0.31818181818181818</v>
      </c>
      <c r="Z7" t="s">
        <v>44</v>
      </c>
      <c r="AA7" s="14">
        <f>(G6-Z$6)/(AA$6-Z$6)</f>
        <v>-6.8258630000097309</v>
      </c>
    </row>
    <row r="8" spans="2:27" x14ac:dyDescent="0.25">
      <c r="B8" s="9">
        <v>56</v>
      </c>
      <c r="C8" s="9">
        <v>68</v>
      </c>
      <c r="D8" s="9">
        <v>68</v>
      </c>
      <c r="E8" s="9">
        <v>33</v>
      </c>
      <c r="F8" s="9">
        <v>12</v>
      </c>
      <c r="G8" s="9">
        <v>47</v>
      </c>
      <c r="H8" s="26" t="s">
        <v>22</v>
      </c>
      <c r="I8" s="20"/>
      <c r="J8" s="13"/>
      <c r="K8" s="13"/>
      <c r="L8" s="27"/>
      <c r="N8" t="s">
        <v>45</v>
      </c>
      <c r="O8" s="12">
        <f t="shared" si="0"/>
        <v>0.61052631578947369</v>
      </c>
      <c r="Q8" t="s">
        <v>45</v>
      </c>
      <c r="R8">
        <f t="shared" ref="R8:R31" si="1">(C7-Q$6)/(R$6-Q$6)</f>
        <v>0.31521739130434784</v>
      </c>
      <c r="T8" t="s">
        <v>45</v>
      </c>
      <c r="U8">
        <f t="shared" ref="U8:U31" si="2">(D7-T$6)/(U$6-T$6)</f>
        <v>0.58333333333333337</v>
      </c>
      <c r="W8" t="s">
        <v>45</v>
      </c>
      <c r="X8">
        <f t="shared" ref="X8:X31" si="3">(E7-W$6)/(X$6-W$6)</f>
        <v>0.20454545454545456</v>
      </c>
      <c r="Z8" t="s">
        <v>45</v>
      </c>
      <c r="AA8" s="14">
        <f t="shared" ref="AA8:AA31" si="4">(G7-Z$6)/(AA$6-Z$6)</f>
        <v>5.9041458999139884</v>
      </c>
    </row>
    <row r="9" spans="2:27" x14ac:dyDescent="0.25">
      <c r="B9" s="9">
        <v>57</v>
      </c>
      <c r="C9" s="9">
        <v>41</v>
      </c>
      <c r="D9" s="9">
        <v>90</v>
      </c>
      <c r="E9" s="9">
        <v>12</v>
      </c>
      <c r="F9" s="9">
        <v>39</v>
      </c>
      <c r="G9" s="9">
        <v>67</v>
      </c>
      <c r="H9" s="26" t="s">
        <v>22</v>
      </c>
      <c r="I9" s="20"/>
      <c r="J9" s="13" t="s">
        <v>77</v>
      </c>
      <c r="K9" s="13">
        <v>6</v>
      </c>
      <c r="L9" s="27"/>
      <c r="N9" t="s">
        <v>46</v>
      </c>
      <c r="O9" s="12">
        <f t="shared" si="0"/>
        <v>0.5368421052631579</v>
      </c>
      <c r="Q9" t="s">
        <v>46</v>
      </c>
      <c r="R9">
        <f t="shared" si="1"/>
        <v>0.72826086956521741</v>
      </c>
      <c r="T9" t="s">
        <v>46</v>
      </c>
      <c r="U9">
        <f t="shared" si="2"/>
        <v>0.55555555555555558</v>
      </c>
      <c r="W9" t="s">
        <v>46</v>
      </c>
      <c r="X9">
        <f t="shared" si="3"/>
        <v>0.23863636363636365</v>
      </c>
      <c r="Z9" t="s">
        <v>46</v>
      </c>
      <c r="AA9" s="14">
        <f t="shared" si="4"/>
        <v>-1.6694036987748067</v>
      </c>
    </row>
    <row r="10" spans="2:27" x14ac:dyDescent="0.25">
      <c r="B10" s="9">
        <v>53</v>
      </c>
      <c r="C10" s="9">
        <v>39</v>
      </c>
      <c r="D10" s="9">
        <v>89</v>
      </c>
      <c r="E10" s="9">
        <v>56</v>
      </c>
      <c r="F10" s="9">
        <v>79</v>
      </c>
      <c r="G10" s="9">
        <v>0</v>
      </c>
      <c r="H10" s="43" t="s">
        <v>20</v>
      </c>
      <c r="I10" s="18"/>
      <c r="L10" s="19"/>
      <c r="N10" t="s">
        <v>47</v>
      </c>
      <c r="O10" s="12">
        <f t="shared" si="0"/>
        <v>0.54736842105263162</v>
      </c>
      <c r="Q10" t="s">
        <v>47</v>
      </c>
      <c r="R10">
        <f t="shared" si="1"/>
        <v>0.43478260869565216</v>
      </c>
      <c r="T10" t="s">
        <v>47</v>
      </c>
      <c r="U10">
        <f t="shared" si="2"/>
        <v>0.86111111111111116</v>
      </c>
      <c r="W10" t="s">
        <v>47</v>
      </c>
      <c r="X10">
        <f t="shared" si="3"/>
        <v>0</v>
      </c>
      <c r="Z10" t="s">
        <v>47</v>
      </c>
      <c r="AA10" s="14">
        <f t="shared" si="4"/>
        <v>-4.8921907620466341</v>
      </c>
    </row>
    <row r="11" spans="2:27" x14ac:dyDescent="0.25">
      <c r="B11" s="9">
        <v>53</v>
      </c>
      <c r="C11" s="9">
        <v>39</v>
      </c>
      <c r="D11" s="9">
        <v>67</v>
      </c>
      <c r="E11" s="9">
        <v>50</v>
      </c>
      <c r="F11" s="9">
        <v>63</v>
      </c>
      <c r="G11" s="9">
        <v>0</v>
      </c>
      <c r="H11" s="43" t="s">
        <v>20</v>
      </c>
      <c r="I11" s="18"/>
      <c r="J11" s="13" t="s">
        <v>78</v>
      </c>
      <c r="K11">
        <f>(K7-K6)/K9</f>
        <v>15.833333333333334</v>
      </c>
      <c r="L11" s="19"/>
      <c r="N11" t="s">
        <v>48</v>
      </c>
      <c r="O11" s="12">
        <f t="shared" si="0"/>
        <v>0.50526315789473686</v>
      </c>
      <c r="Q11" t="s">
        <v>48</v>
      </c>
      <c r="R11">
        <f t="shared" si="1"/>
        <v>0.41304347826086957</v>
      </c>
      <c r="T11" t="s">
        <v>48</v>
      </c>
      <c r="U11">
        <f t="shared" si="2"/>
        <v>0.84722222222222221</v>
      </c>
      <c r="W11" t="s">
        <v>48</v>
      </c>
      <c r="X11">
        <f t="shared" si="3"/>
        <v>0.5</v>
      </c>
      <c r="Z11" t="s">
        <v>48</v>
      </c>
      <c r="AA11" s="14">
        <f t="shared" si="4"/>
        <v>5.9041458999139884</v>
      </c>
    </row>
    <row r="12" spans="2:27" x14ac:dyDescent="0.25">
      <c r="B12" s="9">
        <v>43</v>
      </c>
      <c r="C12" s="9">
        <v>10</v>
      </c>
      <c r="D12" s="9">
        <v>50</v>
      </c>
      <c r="E12" s="9">
        <v>60</v>
      </c>
      <c r="F12" s="9">
        <v>89</v>
      </c>
      <c r="G12" s="9">
        <v>12</v>
      </c>
      <c r="H12" s="43" t="s">
        <v>20</v>
      </c>
      <c r="I12" s="18"/>
      <c r="L12" s="19"/>
      <c r="N12" t="s">
        <v>49</v>
      </c>
      <c r="O12" s="12">
        <f t="shared" si="0"/>
        <v>0.50526315789473686</v>
      </c>
      <c r="Q12" t="s">
        <v>49</v>
      </c>
      <c r="R12">
        <f t="shared" si="1"/>
        <v>0.41304347826086957</v>
      </c>
      <c r="T12" t="s">
        <v>49</v>
      </c>
      <c r="U12">
        <f t="shared" si="2"/>
        <v>0.54166666666666663</v>
      </c>
      <c r="W12" t="s">
        <v>49</v>
      </c>
      <c r="X12">
        <f t="shared" si="3"/>
        <v>0.43181818181818182</v>
      </c>
      <c r="Z12" t="s">
        <v>49</v>
      </c>
      <c r="AA12" s="14">
        <f t="shared" si="4"/>
        <v>5.9041458999139884</v>
      </c>
    </row>
    <row r="13" spans="2:27" x14ac:dyDescent="0.25">
      <c r="B13" s="9">
        <v>49</v>
      </c>
      <c r="C13" s="9">
        <v>79</v>
      </c>
      <c r="D13" s="9">
        <v>87</v>
      </c>
      <c r="E13" s="9">
        <v>79</v>
      </c>
      <c r="F13" s="9">
        <v>56</v>
      </c>
      <c r="G13" s="9">
        <v>91</v>
      </c>
      <c r="H13" s="43" t="s">
        <v>20</v>
      </c>
      <c r="I13" s="18"/>
      <c r="L13" s="19"/>
      <c r="N13" t="s">
        <v>50</v>
      </c>
      <c r="O13" s="12">
        <f t="shared" si="0"/>
        <v>0.4</v>
      </c>
      <c r="Q13" t="s">
        <v>50</v>
      </c>
      <c r="R13">
        <f t="shared" si="1"/>
        <v>9.7826086956521743E-2</v>
      </c>
      <c r="T13" t="s">
        <v>50</v>
      </c>
      <c r="U13">
        <f t="shared" si="2"/>
        <v>0.30555555555555558</v>
      </c>
      <c r="W13" t="s">
        <v>50</v>
      </c>
      <c r="X13">
        <f t="shared" si="3"/>
        <v>0.54545454545454541</v>
      </c>
      <c r="Z13" t="s">
        <v>50</v>
      </c>
      <c r="AA13" s="14">
        <f t="shared" si="4"/>
        <v>3.9704736619508916</v>
      </c>
    </row>
    <row r="14" spans="2:27" x14ac:dyDescent="0.25">
      <c r="B14" s="9">
        <v>89</v>
      </c>
      <c r="C14" s="9">
        <v>58</v>
      </c>
      <c r="D14" s="9">
        <v>90</v>
      </c>
      <c r="E14" s="9">
        <v>39</v>
      </c>
      <c r="F14" s="9">
        <v>89</v>
      </c>
      <c r="G14" s="9">
        <v>19</v>
      </c>
      <c r="H14" s="43" t="s">
        <v>20</v>
      </c>
      <c r="I14" s="18"/>
      <c r="J14" t="s">
        <v>79</v>
      </c>
      <c r="K14" t="s">
        <v>80</v>
      </c>
      <c r="L14" s="19"/>
      <c r="N14" t="s">
        <v>51</v>
      </c>
      <c r="O14" s="12">
        <f t="shared" si="0"/>
        <v>0.4631578947368421</v>
      </c>
      <c r="Q14" t="s">
        <v>51</v>
      </c>
      <c r="R14">
        <f t="shared" si="1"/>
        <v>0.84782608695652173</v>
      </c>
      <c r="T14" t="s">
        <v>51</v>
      </c>
      <c r="U14">
        <f t="shared" si="2"/>
        <v>0.81944444444444442</v>
      </c>
      <c r="W14" t="s">
        <v>51</v>
      </c>
      <c r="X14">
        <f t="shared" si="3"/>
        <v>0.76136363636363635</v>
      </c>
      <c r="Z14" t="s">
        <v>51</v>
      </c>
      <c r="AA14" s="14">
        <f t="shared" si="4"/>
        <v>-8.7595352379728268</v>
      </c>
    </row>
    <row r="15" spans="2:27" x14ac:dyDescent="0.25">
      <c r="B15" s="9">
        <v>100</v>
      </c>
      <c r="C15" s="9">
        <v>93</v>
      </c>
      <c r="D15" s="9">
        <v>80</v>
      </c>
      <c r="E15" s="9">
        <v>93</v>
      </c>
      <c r="F15" s="9">
        <v>70</v>
      </c>
      <c r="G15" s="9">
        <v>38</v>
      </c>
      <c r="H15" s="43" t="s">
        <v>20</v>
      </c>
      <c r="I15" s="22" t="s">
        <v>81</v>
      </c>
      <c r="J15">
        <f>K6</f>
        <v>5</v>
      </c>
      <c r="K15">
        <f>J15+K$11</f>
        <v>20.833333333333336</v>
      </c>
      <c r="L15" s="19"/>
      <c r="N15" t="s">
        <v>52</v>
      </c>
      <c r="O15" s="12">
        <f t="shared" si="0"/>
        <v>0.88421052631578945</v>
      </c>
      <c r="Q15" t="s">
        <v>52</v>
      </c>
      <c r="R15">
        <f t="shared" si="1"/>
        <v>0.61956521739130432</v>
      </c>
      <c r="T15" t="s">
        <v>52</v>
      </c>
      <c r="U15">
        <f t="shared" si="2"/>
        <v>0.86111111111111116</v>
      </c>
      <c r="W15" t="s">
        <v>52</v>
      </c>
      <c r="X15">
        <f t="shared" si="3"/>
        <v>0.30681818181818182</v>
      </c>
      <c r="Z15" t="s">
        <v>52</v>
      </c>
      <c r="AA15" s="14">
        <f t="shared" si="4"/>
        <v>2.842498189805752</v>
      </c>
    </row>
    <row r="16" spans="2:27" x14ac:dyDescent="0.25">
      <c r="B16" s="9">
        <v>80</v>
      </c>
      <c r="C16" s="9">
        <v>20</v>
      </c>
      <c r="D16" s="9">
        <v>80</v>
      </c>
      <c r="E16" s="9">
        <v>57</v>
      </c>
      <c r="F16" s="9">
        <v>89</v>
      </c>
      <c r="G16" s="9">
        <v>19</v>
      </c>
      <c r="H16" s="43" t="s">
        <v>24</v>
      </c>
      <c r="I16" s="22" t="s">
        <v>82</v>
      </c>
      <c r="J16">
        <f>K15</f>
        <v>20.833333333333336</v>
      </c>
      <c r="K16">
        <f t="shared" ref="K16" si="5">J16+K$11</f>
        <v>36.666666666666671</v>
      </c>
      <c r="L16" s="19"/>
      <c r="N16" t="s">
        <v>53</v>
      </c>
      <c r="O16" s="12">
        <f t="shared" si="0"/>
        <v>1</v>
      </c>
      <c r="Q16" t="s">
        <v>53</v>
      </c>
      <c r="R16">
        <f t="shared" si="1"/>
        <v>1</v>
      </c>
      <c r="T16" t="s">
        <v>53</v>
      </c>
      <c r="U16">
        <f t="shared" si="2"/>
        <v>0.72222222222222221</v>
      </c>
      <c r="W16" t="s">
        <v>53</v>
      </c>
      <c r="X16">
        <f t="shared" si="3"/>
        <v>0.92045454545454541</v>
      </c>
      <c r="Z16" t="s">
        <v>53</v>
      </c>
      <c r="AA16" s="14">
        <f t="shared" si="4"/>
        <v>-0.21914952030248419</v>
      </c>
    </row>
    <row r="17" spans="2:27" x14ac:dyDescent="0.25">
      <c r="B17" s="9">
        <v>23</v>
      </c>
      <c r="C17" s="9">
        <v>23</v>
      </c>
      <c r="D17" s="9">
        <v>49</v>
      </c>
      <c r="E17" s="9">
        <v>29</v>
      </c>
      <c r="F17" s="9">
        <v>38</v>
      </c>
      <c r="G17" s="9">
        <v>39</v>
      </c>
      <c r="H17" s="43" t="s">
        <v>24</v>
      </c>
      <c r="I17" s="22" t="s">
        <v>84</v>
      </c>
      <c r="J17">
        <f>K16</f>
        <v>36.666666666666671</v>
      </c>
      <c r="K17">
        <f>J17+K$11</f>
        <v>52.500000000000007</v>
      </c>
      <c r="L17" s="19"/>
      <c r="N17" t="s">
        <v>54</v>
      </c>
      <c r="O17" s="12">
        <f t="shared" si="0"/>
        <v>0.78947368421052633</v>
      </c>
      <c r="Q17" t="s">
        <v>54</v>
      </c>
      <c r="R17">
        <f t="shared" si="1"/>
        <v>0.20652173913043478</v>
      </c>
      <c r="T17" t="s">
        <v>54</v>
      </c>
      <c r="U17">
        <f t="shared" si="2"/>
        <v>0.72222222222222221</v>
      </c>
      <c r="W17" t="s">
        <v>54</v>
      </c>
      <c r="X17">
        <f t="shared" si="3"/>
        <v>0.51136363636363635</v>
      </c>
      <c r="Z17" t="s">
        <v>54</v>
      </c>
      <c r="AA17" s="14">
        <f t="shared" si="4"/>
        <v>2.842498189805752</v>
      </c>
    </row>
    <row r="18" spans="2:27" x14ac:dyDescent="0.25">
      <c r="B18" s="9">
        <v>58</v>
      </c>
      <c r="C18" s="9">
        <v>30</v>
      </c>
      <c r="D18" s="9">
        <v>28</v>
      </c>
      <c r="E18" s="9">
        <v>97</v>
      </c>
      <c r="F18" s="9">
        <v>83</v>
      </c>
      <c r="G18" s="9">
        <v>93</v>
      </c>
      <c r="H18" s="43" t="s">
        <v>24</v>
      </c>
      <c r="I18" s="22" t="s">
        <v>85</v>
      </c>
      <c r="J18">
        <f t="shared" ref="J18:J20" si="6">K17</f>
        <v>52.500000000000007</v>
      </c>
      <c r="K18">
        <f>J18+K$11</f>
        <v>68.333333333333343</v>
      </c>
      <c r="L18" s="19"/>
      <c r="N18" t="s">
        <v>55</v>
      </c>
      <c r="O18" s="12">
        <f t="shared" si="0"/>
        <v>0.18947368421052632</v>
      </c>
      <c r="Q18" t="s">
        <v>55</v>
      </c>
      <c r="R18">
        <f t="shared" si="1"/>
        <v>0.2391304347826087</v>
      </c>
      <c r="T18" t="s">
        <v>55</v>
      </c>
      <c r="U18">
        <f t="shared" si="2"/>
        <v>0.29166666666666669</v>
      </c>
      <c r="W18" t="s">
        <v>55</v>
      </c>
      <c r="X18">
        <f t="shared" si="3"/>
        <v>0.19318181818181818</v>
      </c>
      <c r="Z18" t="s">
        <v>55</v>
      </c>
      <c r="AA18" s="14">
        <f t="shared" si="4"/>
        <v>-0.38028887346607554</v>
      </c>
    </row>
    <row r="19" spans="2:27" x14ac:dyDescent="0.25">
      <c r="B19" s="9">
        <v>99</v>
      </c>
      <c r="C19" s="9">
        <v>79</v>
      </c>
      <c r="D19" s="9">
        <v>93</v>
      </c>
      <c r="E19" s="9">
        <v>12</v>
      </c>
      <c r="F19" s="9">
        <v>78</v>
      </c>
      <c r="G19" s="9">
        <v>34</v>
      </c>
      <c r="H19" s="43" t="s">
        <v>24</v>
      </c>
      <c r="I19" s="22" t="s">
        <v>83</v>
      </c>
      <c r="J19">
        <f t="shared" si="6"/>
        <v>68.333333333333343</v>
      </c>
      <c r="K19">
        <f>J19+K$11</f>
        <v>84.166666666666671</v>
      </c>
      <c r="L19" s="19"/>
      <c r="N19" t="s">
        <v>56</v>
      </c>
      <c r="O19" s="12">
        <f t="shared" si="0"/>
        <v>0.55789473684210522</v>
      </c>
      <c r="Q19" t="s">
        <v>56</v>
      </c>
      <c r="R19">
        <f t="shared" si="1"/>
        <v>0.31521739130434784</v>
      </c>
      <c r="T19" t="s">
        <v>56</v>
      </c>
      <c r="U19">
        <f t="shared" si="2"/>
        <v>0</v>
      </c>
      <c r="W19" t="s">
        <v>56</v>
      </c>
      <c r="X19">
        <f t="shared" si="3"/>
        <v>0.96590909090909094</v>
      </c>
      <c r="Z19" t="s">
        <v>56</v>
      </c>
      <c r="AA19" s="14">
        <f t="shared" si="4"/>
        <v>-9.0818139443000092</v>
      </c>
    </row>
    <row r="20" spans="2:27" ht="15.75" thickBot="1" x14ac:dyDescent="0.3">
      <c r="B20" s="9">
        <v>100</v>
      </c>
      <c r="C20" s="9">
        <v>93</v>
      </c>
      <c r="D20" s="9">
        <v>60</v>
      </c>
      <c r="E20" s="9">
        <v>11</v>
      </c>
      <c r="F20" s="9">
        <v>70</v>
      </c>
      <c r="G20" s="9">
        <v>93</v>
      </c>
      <c r="H20" s="43" t="s">
        <v>24</v>
      </c>
      <c r="I20" s="23" t="s">
        <v>86</v>
      </c>
      <c r="J20" s="24">
        <f t="shared" si="6"/>
        <v>84.166666666666671</v>
      </c>
      <c r="K20" s="24">
        <f>J20+K$11</f>
        <v>100</v>
      </c>
      <c r="L20" s="25"/>
      <c r="N20" t="s">
        <v>57</v>
      </c>
      <c r="O20" s="12">
        <f t="shared" si="0"/>
        <v>0.98947368421052628</v>
      </c>
      <c r="Q20" t="s">
        <v>57</v>
      </c>
      <c r="R20">
        <f t="shared" si="1"/>
        <v>0.84782608695652173</v>
      </c>
      <c r="T20" t="s">
        <v>57</v>
      </c>
      <c r="U20">
        <f t="shared" si="2"/>
        <v>0.90277777777777779</v>
      </c>
      <c r="W20" t="s">
        <v>57</v>
      </c>
      <c r="X20">
        <f t="shared" si="3"/>
        <v>0</v>
      </c>
      <c r="Z20" t="s">
        <v>57</v>
      </c>
      <c r="AA20" s="14">
        <f t="shared" si="4"/>
        <v>0.42540789235188131</v>
      </c>
    </row>
    <row r="21" spans="2:27" ht="15.75" thickBot="1" x14ac:dyDescent="0.3">
      <c r="B21" s="9">
        <v>28</v>
      </c>
      <c r="C21" s="9">
        <v>11</v>
      </c>
      <c r="D21" s="9">
        <v>80</v>
      </c>
      <c r="E21" s="9">
        <v>33</v>
      </c>
      <c r="F21" s="9">
        <v>60</v>
      </c>
      <c r="G21" s="9">
        <v>10</v>
      </c>
      <c r="H21" s="10" t="s">
        <v>40</v>
      </c>
      <c r="N21" t="s">
        <v>58</v>
      </c>
      <c r="O21" s="12">
        <f t="shared" si="0"/>
        <v>1</v>
      </c>
      <c r="Q21" t="s">
        <v>58</v>
      </c>
      <c r="R21">
        <f t="shared" si="1"/>
        <v>1</v>
      </c>
      <c r="T21" t="s">
        <v>58</v>
      </c>
      <c r="U21">
        <f t="shared" si="2"/>
        <v>0.44444444444444442</v>
      </c>
      <c r="W21" t="s">
        <v>58</v>
      </c>
      <c r="X21">
        <f t="shared" si="3"/>
        <v>-1.1363636363636364E-2</v>
      </c>
      <c r="Z21" t="s">
        <v>58</v>
      </c>
      <c r="AA21" s="14">
        <f t="shared" si="4"/>
        <v>-9.0818139443000092</v>
      </c>
    </row>
    <row r="22" spans="2:27" ht="15.75" thickBot="1" x14ac:dyDescent="0.3">
      <c r="B22" s="9">
        <v>34</v>
      </c>
      <c r="C22" s="9">
        <v>24</v>
      </c>
      <c r="D22" s="9">
        <v>76</v>
      </c>
      <c r="E22" s="9">
        <v>41</v>
      </c>
      <c r="F22" s="9">
        <v>64</v>
      </c>
      <c r="G22" s="9">
        <v>36</v>
      </c>
      <c r="H22" s="43" t="s">
        <v>40</v>
      </c>
      <c r="I22" s="42"/>
      <c r="J22" s="60" t="s">
        <v>87</v>
      </c>
      <c r="K22" s="61"/>
      <c r="L22" s="33"/>
      <c r="N22" t="s">
        <v>59</v>
      </c>
      <c r="O22" s="12">
        <f t="shared" si="0"/>
        <v>0.24210526315789474</v>
      </c>
      <c r="Q22" t="s">
        <v>59</v>
      </c>
      <c r="R22">
        <f t="shared" si="1"/>
        <v>0.10869565217391304</v>
      </c>
      <c r="T22" t="s">
        <v>59</v>
      </c>
      <c r="U22">
        <f t="shared" si="2"/>
        <v>0.72222222222222221</v>
      </c>
      <c r="W22" t="s">
        <v>59</v>
      </c>
      <c r="X22">
        <f t="shared" si="3"/>
        <v>0.23863636363636365</v>
      </c>
      <c r="Z22" t="s">
        <v>59</v>
      </c>
      <c r="AA22" s="14">
        <f t="shared" si="4"/>
        <v>4.2927523682780748</v>
      </c>
    </row>
    <row r="23" spans="2:27" x14ac:dyDescent="0.25">
      <c r="B23" s="9">
        <v>19</v>
      </c>
      <c r="C23" s="9">
        <v>47</v>
      </c>
      <c r="D23" s="9">
        <v>69</v>
      </c>
      <c r="E23" s="9">
        <v>30</v>
      </c>
      <c r="F23" s="9">
        <v>82</v>
      </c>
      <c r="G23" s="9">
        <v>43</v>
      </c>
      <c r="H23" s="43" t="s">
        <v>40</v>
      </c>
      <c r="I23" s="18"/>
      <c r="L23" s="19"/>
      <c r="N23" t="s">
        <v>60</v>
      </c>
      <c r="O23" s="12">
        <f t="shared" si="0"/>
        <v>0.30526315789473685</v>
      </c>
      <c r="Q23" t="s">
        <v>60</v>
      </c>
      <c r="R23">
        <f t="shared" si="1"/>
        <v>0.25</v>
      </c>
      <c r="T23" t="s">
        <v>60</v>
      </c>
      <c r="U23">
        <f t="shared" si="2"/>
        <v>0.66666666666666663</v>
      </c>
      <c r="W23" t="s">
        <v>60</v>
      </c>
      <c r="X23">
        <f t="shared" si="3"/>
        <v>0.32954545454545453</v>
      </c>
      <c r="Z23" t="s">
        <v>60</v>
      </c>
      <c r="AA23" s="14">
        <f t="shared" si="4"/>
        <v>0.10312918602469857</v>
      </c>
    </row>
    <row r="24" spans="2:27" x14ac:dyDescent="0.25">
      <c r="B24" s="9">
        <v>51</v>
      </c>
      <c r="C24" s="9">
        <v>34</v>
      </c>
      <c r="D24" s="9">
        <v>90</v>
      </c>
      <c r="E24" s="9">
        <v>10</v>
      </c>
      <c r="F24" s="9">
        <v>69</v>
      </c>
      <c r="G24" s="9">
        <v>34</v>
      </c>
      <c r="H24" s="43" t="s">
        <v>40</v>
      </c>
      <c r="I24" s="20"/>
      <c r="J24" s="13" t="s">
        <v>75</v>
      </c>
      <c r="K24" s="13">
        <f>MIN(C6:C30)</f>
        <v>1</v>
      </c>
      <c r="L24" s="19"/>
      <c r="N24" t="s">
        <v>61</v>
      </c>
      <c r="O24" s="12">
        <f t="shared" si="0"/>
        <v>0.14736842105263157</v>
      </c>
      <c r="Q24" t="s">
        <v>61</v>
      </c>
      <c r="R24">
        <f t="shared" si="1"/>
        <v>0.5</v>
      </c>
      <c r="T24" t="s">
        <v>61</v>
      </c>
      <c r="U24">
        <f t="shared" si="2"/>
        <v>0.56944444444444442</v>
      </c>
      <c r="W24" t="s">
        <v>61</v>
      </c>
      <c r="X24">
        <f t="shared" si="3"/>
        <v>0.20454545454545456</v>
      </c>
      <c r="Z24" t="s">
        <v>61</v>
      </c>
      <c r="AA24" s="14">
        <f t="shared" si="4"/>
        <v>-1.024846286120441</v>
      </c>
    </row>
    <row r="25" spans="2:27" x14ac:dyDescent="0.25">
      <c r="B25" s="9">
        <v>21</v>
      </c>
      <c r="C25" s="9">
        <v>46</v>
      </c>
      <c r="D25" s="9">
        <v>100</v>
      </c>
      <c r="E25" s="9">
        <v>40</v>
      </c>
      <c r="F25" s="9">
        <v>81</v>
      </c>
      <c r="G25" s="9">
        <v>11</v>
      </c>
      <c r="H25" s="43" t="s">
        <v>40</v>
      </c>
      <c r="I25" s="20"/>
      <c r="J25" s="13" t="s">
        <v>76</v>
      </c>
      <c r="K25" s="13">
        <f>MAX(C6:C30)</f>
        <v>93</v>
      </c>
      <c r="L25" s="19"/>
      <c r="N25" t="s">
        <v>62</v>
      </c>
      <c r="O25" s="12">
        <f t="shared" si="0"/>
        <v>0.48421052631578948</v>
      </c>
      <c r="Q25" t="s">
        <v>62</v>
      </c>
      <c r="R25">
        <f t="shared" si="1"/>
        <v>0.35869565217391303</v>
      </c>
      <c r="T25" t="s">
        <v>62</v>
      </c>
      <c r="U25">
        <f t="shared" si="2"/>
        <v>0.86111111111111116</v>
      </c>
      <c r="W25" t="s">
        <v>62</v>
      </c>
      <c r="X25">
        <f t="shared" si="3"/>
        <v>-2.2727272727272728E-2</v>
      </c>
      <c r="Z25" t="s">
        <v>62</v>
      </c>
      <c r="AA25" s="14">
        <f t="shared" si="4"/>
        <v>0.42540789235188131</v>
      </c>
    </row>
    <row r="26" spans="2:27" x14ac:dyDescent="0.25">
      <c r="B26" s="9">
        <v>10</v>
      </c>
      <c r="C26" s="9">
        <v>8</v>
      </c>
      <c r="D26" s="9">
        <v>100</v>
      </c>
      <c r="E26" s="9">
        <v>58</v>
      </c>
      <c r="F26" s="9">
        <v>100</v>
      </c>
      <c r="G26" s="9">
        <v>3</v>
      </c>
      <c r="H26" s="43" t="s">
        <v>39</v>
      </c>
      <c r="I26" s="20"/>
      <c r="J26" s="13"/>
      <c r="K26" s="13"/>
      <c r="L26" s="19"/>
      <c r="N26" t="s">
        <v>63</v>
      </c>
      <c r="O26" s="12">
        <f t="shared" si="0"/>
        <v>0.16842105263157894</v>
      </c>
      <c r="Q26" t="s">
        <v>63</v>
      </c>
      <c r="R26">
        <f t="shared" si="1"/>
        <v>0.4891304347826087</v>
      </c>
      <c r="T26" t="s">
        <v>63</v>
      </c>
      <c r="U26">
        <f t="shared" si="2"/>
        <v>1</v>
      </c>
      <c r="W26" t="s">
        <v>63</v>
      </c>
      <c r="X26">
        <f t="shared" si="3"/>
        <v>0.31818181818181818</v>
      </c>
      <c r="Z26" t="s">
        <v>63</v>
      </c>
      <c r="AA26" s="14">
        <f t="shared" si="4"/>
        <v>4.1316130151144828</v>
      </c>
    </row>
    <row r="27" spans="2:27" x14ac:dyDescent="0.25">
      <c r="B27" s="9">
        <v>37</v>
      </c>
      <c r="C27" s="9">
        <v>45</v>
      </c>
      <c r="D27" s="9">
        <v>97</v>
      </c>
      <c r="E27" s="9">
        <v>55</v>
      </c>
      <c r="F27" s="9">
        <v>89</v>
      </c>
      <c r="G27" s="9">
        <v>9</v>
      </c>
      <c r="H27" s="43" t="s">
        <v>39</v>
      </c>
      <c r="I27" s="20"/>
      <c r="J27" s="13" t="s">
        <v>77</v>
      </c>
      <c r="K27" s="13">
        <v>6</v>
      </c>
      <c r="L27" s="19"/>
      <c r="N27" t="s">
        <v>64</v>
      </c>
      <c r="O27" s="12">
        <f t="shared" si="0"/>
        <v>5.2631578947368418E-2</v>
      </c>
      <c r="Q27" t="s">
        <v>64</v>
      </c>
      <c r="R27">
        <f t="shared" si="1"/>
        <v>7.6086956521739135E-2</v>
      </c>
      <c r="T27" t="s">
        <v>64</v>
      </c>
      <c r="U27">
        <f t="shared" si="2"/>
        <v>1</v>
      </c>
      <c r="W27" t="s">
        <v>64</v>
      </c>
      <c r="X27">
        <f t="shared" si="3"/>
        <v>0.52272727272727271</v>
      </c>
      <c r="Z27" t="s">
        <v>64</v>
      </c>
      <c r="AA27" s="14">
        <f t="shared" si="4"/>
        <v>5.420727840423214</v>
      </c>
    </row>
    <row r="28" spans="2:27" x14ac:dyDescent="0.25">
      <c r="B28" s="9">
        <v>5</v>
      </c>
      <c r="C28" s="9">
        <v>1</v>
      </c>
      <c r="D28" s="9">
        <v>99</v>
      </c>
      <c r="E28" s="9">
        <v>10</v>
      </c>
      <c r="F28" s="9">
        <v>100</v>
      </c>
      <c r="G28" s="9">
        <v>75</v>
      </c>
      <c r="H28" s="43" t="s">
        <v>39</v>
      </c>
      <c r="I28" s="18"/>
      <c r="L28" s="21"/>
      <c r="N28" t="s">
        <v>65</v>
      </c>
      <c r="O28" s="12">
        <f t="shared" si="0"/>
        <v>0.33684210526315789</v>
      </c>
      <c r="Q28" t="s">
        <v>65</v>
      </c>
      <c r="R28">
        <f t="shared" si="1"/>
        <v>0.47826086956521741</v>
      </c>
      <c r="T28" t="s">
        <v>65</v>
      </c>
      <c r="U28">
        <f t="shared" si="2"/>
        <v>0.95833333333333337</v>
      </c>
      <c r="W28" t="s">
        <v>65</v>
      </c>
      <c r="X28">
        <f t="shared" si="3"/>
        <v>0.48863636363636365</v>
      </c>
      <c r="Z28" t="s">
        <v>65</v>
      </c>
      <c r="AA28" s="14">
        <f t="shared" si="4"/>
        <v>4.453891721441666</v>
      </c>
    </row>
    <row r="29" spans="2:27" x14ac:dyDescent="0.25">
      <c r="B29" s="9">
        <v>25</v>
      </c>
      <c r="C29" s="9">
        <v>14</v>
      </c>
      <c r="D29" s="9">
        <v>86</v>
      </c>
      <c r="E29" s="9">
        <v>39</v>
      </c>
      <c r="F29" s="9">
        <v>69</v>
      </c>
      <c r="G29" s="9">
        <v>31</v>
      </c>
      <c r="H29" s="43" t="s">
        <v>39</v>
      </c>
      <c r="I29" s="18"/>
      <c r="J29" s="13" t="s">
        <v>78</v>
      </c>
      <c r="K29">
        <f>(K25-K24)/K27</f>
        <v>15.333333333333334</v>
      </c>
      <c r="L29" s="19"/>
      <c r="N29" t="s">
        <v>66</v>
      </c>
      <c r="O29" s="12">
        <f t="shared" si="0"/>
        <v>0</v>
      </c>
      <c r="Q29" t="s">
        <v>66</v>
      </c>
      <c r="R29">
        <f t="shared" si="1"/>
        <v>0</v>
      </c>
      <c r="T29" t="s">
        <v>66</v>
      </c>
      <c r="U29">
        <f t="shared" si="2"/>
        <v>0.98611111111111116</v>
      </c>
      <c r="W29" t="s">
        <v>66</v>
      </c>
      <c r="X29">
        <f t="shared" si="3"/>
        <v>-2.2727272727272728E-2</v>
      </c>
      <c r="Z29" t="s">
        <v>66</v>
      </c>
      <c r="AA29" s="14">
        <f t="shared" si="4"/>
        <v>-6.1813055873553653</v>
      </c>
    </row>
    <row r="30" spans="2:27" x14ac:dyDescent="0.25">
      <c r="B30" s="9">
        <v>20</v>
      </c>
      <c r="C30" s="9">
        <v>15</v>
      </c>
      <c r="D30" s="9">
        <v>79</v>
      </c>
      <c r="E30" s="9">
        <v>28</v>
      </c>
      <c r="F30" s="9">
        <v>94</v>
      </c>
      <c r="G30" s="9">
        <v>33</v>
      </c>
      <c r="H30" s="43" t="s">
        <v>39</v>
      </c>
      <c r="I30" s="18"/>
      <c r="L30" s="19"/>
      <c r="N30" t="s">
        <v>67</v>
      </c>
      <c r="O30" s="12">
        <f t="shared" si="0"/>
        <v>0.21052631578947367</v>
      </c>
      <c r="Q30" t="s">
        <v>67</v>
      </c>
      <c r="R30">
        <f t="shared" si="1"/>
        <v>0.14130434782608695</v>
      </c>
      <c r="T30" t="s">
        <v>67</v>
      </c>
      <c r="U30">
        <f t="shared" si="2"/>
        <v>0.80555555555555558</v>
      </c>
      <c r="W30" t="s">
        <v>67</v>
      </c>
      <c r="X30">
        <f t="shared" si="3"/>
        <v>0.30681818181818182</v>
      </c>
      <c r="Z30" t="s">
        <v>67</v>
      </c>
      <c r="AA30" s="14">
        <f t="shared" si="4"/>
        <v>0.90882595184265547</v>
      </c>
    </row>
    <row r="31" spans="2:27" ht="15.75" thickBot="1" x14ac:dyDescent="0.3">
      <c r="I31" s="18"/>
      <c r="L31" s="19"/>
      <c r="N31" t="s">
        <v>68</v>
      </c>
      <c r="O31" s="12">
        <f t="shared" si="0"/>
        <v>0.15789473684210525</v>
      </c>
      <c r="Q31" t="s">
        <v>68</v>
      </c>
      <c r="R31">
        <f t="shared" si="1"/>
        <v>0.15217391304347827</v>
      </c>
      <c r="T31" t="s">
        <v>68</v>
      </c>
      <c r="U31">
        <f t="shared" si="2"/>
        <v>0.70833333333333337</v>
      </c>
      <c r="W31" t="s">
        <v>68</v>
      </c>
      <c r="X31">
        <f t="shared" si="3"/>
        <v>0.18181818181818182</v>
      </c>
      <c r="Z31" t="s">
        <v>68</v>
      </c>
      <c r="AA31" s="14">
        <f t="shared" si="4"/>
        <v>0.58654724551547266</v>
      </c>
    </row>
    <row r="32" spans="2:27" ht="15.75" thickBot="1" x14ac:dyDescent="0.3">
      <c r="B32" s="31"/>
      <c r="C32" s="62" t="s">
        <v>7</v>
      </c>
      <c r="D32" s="63"/>
      <c r="E32" s="32"/>
      <c r="I32" s="18"/>
      <c r="J32" t="s">
        <v>79</v>
      </c>
      <c r="K32" t="s">
        <v>80</v>
      </c>
      <c r="L32" s="19"/>
    </row>
    <row r="33" spans="2:24" x14ac:dyDescent="0.25">
      <c r="B33" s="20"/>
      <c r="C33" s="13" t="s">
        <v>75</v>
      </c>
      <c r="D33" s="13">
        <f>MIN(D6:D30)</f>
        <v>28</v>
      </c>
      <c r="E33" s="19"/>
      <c r="I33" s="22" t="s">
        <v>81</v>
      </c>
      <c r="J33">
        <f>K24</f>
        <v>1</v>
      </c>
      <c r="K33">
        <f>J33+K$29</f>
        <v>16.333333333333336</v>
      </c>
      <c r="L33" s="19"/>
    </row>
    <row r="34" spans="2:24" x14ac:dyDescent="0.25">
      <c r="B34" s="20"/>
      <c r="C34" s="13" t="s">
        <v>76</v>
      </c>
      <c r="D34" s="13">
        <f>MAX(D6:D30)</f>
        <v>100</v>
      </c>
      <c r="E34" s="19"/>
      <c r="I34" s="22" t="s">
        <v>82</v>
      </c>
      <c r="J34">
        <f>K33</f>
        <v>16.333333333333336</v>
      </c>
      <c r="K34">
        <f t="shared" ref="K34:K38" si="7">J34+K$29</f>
        <v>31.666666666666671</v>
      </c>
      <c r="L34" s="19"/>
    </row>
    <row r="35" spans="2:24" x14ac:dyDescent="0.25">
      <c r="B35" s="20"/>
      <c r="C35" s="13"/>
      <c r="D35" s="13"/>
      <c r="E35" s="19"/>
      <c r="I35" s="22" t="s">
        <v>84</v>
      </c>
      <c r="J35">
        <f>K34</f>
        <v>31.666666666666671</v>
      </c>
      <c r="K35" s="44">
        <f t="shared" si="7"/>
        <v>47.000000000000007</v>
      </c>
      <c r="L35" s="19"/>
      <c r="X35" s="14"/>
    </row>
    <row r="36" spans="2:24" x14ac:dyDescent="0.25">
      <c r="B36" s="20"/>
      <c r="C36" s="13" t="s">
        <v>77</v>
      </c>
      <c r="D36" s="13">
        <v>6</v>
      </c>
      <c r="E36" s="19"/>
      <c r="I36" s="22" t="s">
        <v>85</v>
      </c>
      <c r="J36">
        <f t="shared" ref="J36:J38" si="8">K35</f>
        <v>47.000000000000007</v>
      </c>
      <c r="K36">
        <f t="shared" si="7"/>
        <v>62.333333333333343</v>
      </c>
      <c r="L36" s="19"/>
    </row>
    <row r="37" spans="2:24" x14ac:dyDescent="0.25">
      <c r="B37" s="18"/>
      <c r="E37" s="19"/>
      <c r="I37" s="22" t="s">
        <v>83</v>
      </c>
      <c r="J37">
        <f t="shared" si="8"/>
        <v>62.333333333333343</v>
      </c>
      <c r="K37">
        <f t="shared" si="7"/>
        <v>77.666666666666671</v>
      </c>
      <c r="L37" s="19"/>
    </row>
    <row r="38" spans="2:24" ht="15.75" thickBot="1" x14ac:dyDescent="0.3">
      <c r="B38" s="18"/>
      <c r="C38" s="13" t="s">
        <v>78</v>
      </c>
      <c r="D38">
        <f>(D34-D33)/D36</f>
        <v>12</v>
      </c>
      <c r="E38" s="19"/>
      <c r="I38" s="23" t="s">
        <v>86</v>
      </c>
      <c r="J38" s="24">
        <f t="shared" si="8"/>
        <v>77.666666666666671</v>
      </c>
      <c r="K38" s="24">
        <f t="shared" si="7"/>
        <v>93</v>
      </c>
      <c r="L38" s="25"/>
    </row>
    <row r="39" spans="2:24" ht="15.75" thickBot="1" x14ac:dyDescent="0.3">
      <c r="B39" s="18"/>
      <c r="E39" s="19"/>
    </row>
    <row r="40" spans="2:24" ht="15.75" thickBot="1" x14ac:dyDescent="0.3">
      <c r="B40" s="18"/>
      <c r="E40" s="19"/>
      <c r="G40" s="29"/>
      <c r="H40" s="64" t="s">
        <v>88</v>
      </c>
      <c r="I40" s="65"/>
      <c r="J40" s="30"/>
      <c r="L40" t="str">
        <f t="shared" ref="L40:Q40" si="9">IF(AND(B6&lt;20.83),"V1",IF(AND(B6&gt;=20.83,B6&lt;36.66),"V2", IF(AND(B6&gt;=36.66,B6&lt;52.5),"V3",IF(AND(B6&gt;=52.5,B6&lt;68.33),"V4",IF(AND(B6&gt;=68.33,B6&lt;84.16),"V5",IF(AND(B6&gt;=84.16),"V6"))))))</f>
        <v>V4</v>
      </c>
      <c r="M40" t="str">
        <f t="shared" si="9"/>
        <v>V4</v>
      </c>
      <c r="N40" t="str">
        <f t="shared" si="9"/>
        <v>V6</v>
      </c>
      <c r="O40" t="str">
        <f t="shared" si="9"/>
        <v>V3</v>
      </c>
      <c r="P40" t="str">
        <f t="shared" si="9"/>
        <v>V3</v>
      </c>
      <c r="Q40" t="str">
        <f t="shared" si="9"/>
        <v>V5</v>
      </c>
    </row>
    <row r="41" spans="2:24" x14ac:dyDescent="0.25">
      <c r="B41" s="18"/>
      <c r="C41" t="s">
        <v>79</v>
      </c>
      <c r="D41" t="s">
        <v>80</v>
      </c>
      <c r="E41" s="19"/>
      <c r="G41" s="20"/>
      <c r="H41" s="13" t="s">
        <v>75</v>
      </c>
      <c r="I41" s="13">
        <f>MIN(E6:E30)</f>
        <v>10</v>
      </c>
      <c r="J41" s="19"/>
      <c r="L41" t="str">
        <f>IF(AND(B7&lt;20.83),"V1",IF(AND(B7&gt;=20.83,B7&lt;36.66),"V2", IF(AND(B7&gt;=36.66,B7&lt;52.5),"V3",IF(AND(B7&gt;=52.5,B7&lt;68.33),"V4",IF(AND(B7&gt;=68.33,B7&lt;84.16),"V5",IF(AND(B7&gt;=84.16),"V6"))))))</f>
        <v>V4</v>
      </c>
      <c r="M41" t="str">
        <f t="shared" ref="M41:M64" si="10">IF(AND(C7&lt;20.83),"V1",IF(AND(C7&gt;=20.83,C7&lt;36.66),"V2", IF(AND(C7&gt;=36.66,C7&lt;52.5),"V3",IF(AND(C7&gt;=52.5,C7&lt;68.33),"V4",IF(AND(C7&gt;=68.33,C7&lt;84.16),"V5",IF(AND(C7&gt;=84.16),"V6"))))))</f>
        <v>V2</v>
      </c>
      <c r="N41" t="str">
        <f t="shared" ref="N41:N64" si="11">IF(AND(D7&lt;20.83),"V1",IF(AND(D7&gt;=20.83,D7&lt;36.66),"V2", IF(AND(D7&gt;=36.66,D7&lt;52.5),"V3",IF(AND(D7&gt;=52.5,D7&lt;68.33),"V4",IF(AND(D7&gt;=68.33,D7&lt;84.16),"V5",IF(AND(D7&gt;=84.16),"V6"))))))</f>
        <v>V5</v>
      </c>
      <c r="O41" t="str">
        <f t="shared" ref="O41:O64" si="12">IF(AND(E7&lt;20.83),"V1",IF(AND(E7&gt;=20.83,E7&lt;36.66),"V2", IF(AND(E7&gt;=36.66,E7&lt;52.5),"V3",IF(AND(E7&gt;=52.5,E7&lt;68.33),"V4",IF(AND(E7&gt;=68.33,E7&lt;84.16),"V5",IF(AND(E7&gt;=84.16),"V6"))))))</f>
        <v>V2</v>
      </c>
      <c r="P41" t="str">
        <f t="shared" ref="P41:P64" si="13">IF(AND(F7&lt;20.83),"V1",IF(AND(F7&gt;=20.83,F7&lt;36.66),"V2", IF(AND(F7&gt;=36.66,F7&lt;52.5),"V3",IF(AND(F7&gt;=52.5,F7&lt;68.33),"V4",IF(AND(F7&gt;=68.33,F7&lt;84.16),"V5",IF(AND(F7&gt;=84.16),"V6"))))))</f>
        <v>V6</v>
      </c>
      <c r="Q41" t="str">
        <f t="shared" ref="Q41:Q64" si="14">IF(AND(G7&lt;20.83),"V1",IF(AND(G7&gt;=20.83,G7&lt;36.66),"V2", IF(AND(G7&gt;=36.66,G7&lt;52.5),"V3",IF(AND(G7&gt;=52.5,G7&lt;68.33),"V4",IF(AND(G7&gt;=68.33,G7&lt;84.16),"V5",IF(AND(G7&gt;=84.16),"V6"))))))</f>
        <v>V1</v>
      </c>
    </row>
    <row r="42" spans="2:24" x14ac:dyDescent="0.25">
      <c r="B42" s="22" t="s">
        <v>81</v>
      </c>
      <c r="C42">
        <f>D33</f>
        <v>28</v>
      </c>
      <c r="D42">
        <f>C42+D$38</f>
        <v>40</v>
      </c>
      <c r="E42" s="19"/>
      <c r="G42" s="20"/>
      <c r="H42" s="13" t="s">
        <v>76</v>
      </c>
      <c r="I42" s="13">
        <f>MAX(E6:E30)</f>
        <v>97</v>
      </c>
      <c r="J42" s="19"/>
      <c r="L42" t="str">
        <f>IF(AND(B8&lt;20.83),"V1",IF(AND(B8&gt;=20.83,B8&lt;36.66),"V2", IF(AND(B8&gt;=36.66,B8&lt;52.5),"V3",IF(AND(B8&gt;=52.5,B8&lt;68.33),"V4",IF(AND(B8&gt;=68.33,B8&lt;84.16),"V5",IF(AND(B8&gt;=84.16),"V6"))))))</f>
        <v>V4</v>
      </c>
      <c r="M42" t="str">
        <f t="shared" si="10"/>
        <v>V4</v>
      </c>
      <c r="N42" t="str">
        <f t="shared" si="11"/>
        <v>V4</v>
      </c>
      <c r="O42" t="str">
        <f t="shared" si="12"/>
        <v>V2</v>
      </c>
      <c r="P42" t="str">
        <f t="shared" si="13"/>
        <v>V1</v>
      </c>
      <c r="Q42" t="str">
        <f t="shared" si="14"/>
        <v>V3</v>
      </c>
    </row>
    <row r="43" spans="2:24" x14ac:dyDescent="0.25">
      <c r="B43" s="22" t="s">
        <v>82</v>
      </c>
      <c r="C43">
        <f>D42</f>
        <v>40</v>
      </c>
      <c r="D43">
        <f t="shared" ref="D43:D46" si="15">C43+D$38</f>
        <v>52</v>
      </c>
      <c r="E43" s="19"/>
      <c r="G43" s="20"/>
      <c r="H43" s="13"/>
      <c r="I43" s="13"/>
      <c r="J43" s="19"/>
      <c r="L43" t="str">
        <f>IF(AND(B9&lt;20.83),"V1",IF(AND(B9&gt;=20.83,B9&lt;36.66),"V2", IF(AND(B9&gt;=36.66,B9&lt;52.5),"V3",IF(AND(B9&gt;=52.5,B9&lt;68.33),"V4",IF(AND(B9&gt;=68.33,B9&lt;84.16),"V5",IF(AND(B9&gt;=84.16),"V6"))))))</f>
        <v>V4</v>
      </c>
      <c r="M43" t="str">
        <f t="shared" si="10"/>
        <v>V3</v>
      </c>
      <c r="N43" t="str">
        <f t="shared" si="11"/>
        <v>V6</v>
      </c>
      <c r="O43" t="str">
        <f t="shared" si="12"/>
        <v>V1</v>
      </c>
      <c r="P43" t="str">
        <f t="shared" si="13"/>
        <v>V3</v>
      </c>
      <c r="Q43" t="str">
        <f t="shared" si="14"/>
        <v>V4</v>
      </c>
    </row>
    <row r="44" spans="2:24" x14ac:dyDescent="0.25">
      <c r="B44" s="22" t="s">
        <v>84</v>
      </c>
      <c r="C44">
        <f>D43</f>
        <v>52</v>
      </c>
      <c r="D44">
        <f t="shared" si="15"/>
        <v>64</v>
      </c>
      <c r="E44" s="19"/>
      <c r="G44" s="20"/>
      <c r="H44" s="13" t="s">
        <v>77</v>
      </c>
      <c r="I44" s="13">
        <v>6</v>
      </c>
      <c r="J44" s="19"/>
      <c r="L44" t="str">
        <f>IF(AND(B10&lt;20.83),"V1",IF(AND(B10&gt;=20.83,B10&lt;36.66),"V2", IF(AND(B10&gt;=36.66,B10&lt;52.5),"V3",IF(AND(B10&gt;=52.5,B10&lt;68.33),"V4",IF(AND(B10&gt;=68.33,B10&lt;84.16),"V5",IF(AND(B10&gt;=84.16),"V6"))))))</f>
        <v>V4</v>
      </c>
      <c r="M44" t="str">
        <f t="shared" si="10"/>
        <v>V3</v>
      </c>
      <c r="N44" t="str">
        <f t="shared" si="11"/>
        <v>V6</v>
      </c>
      <c r="O44" t="str">
        <f t="shared" si="12"/>
        <v>V4</v>
      </c>
      <c r="P44" t="str">
        <f t="shared" si="13"/>
        <v>V5</v>
      </c>
      <c r="Q44" t="str">
        <f t="shared" si="14"/>
        <v>V1</v>
      </c>
    </row>
    <row r="45" spans="2:24" x14ac:dyDescent="0.25">
      <c r="B45" s="22" t="s">
        <v>85</v>
      </c>
      <c r="C45">
        <f t="shared" ref="C45:C47" si="16">D44</f>
        <v>64</v>
      </c>
      <c r="D45">
        <f t="shared" si="15"/>
        <v>76</v>
      </c>
      <c r="E45" s="19"/>
      <c r="G45" s="18"/>
      <c r="J45" s="19"/>
      <c r="L45" t="str">
        <f t="shared" ref="L45:L59" si="17">IF(AND(B11&lt;20.83),"V1",IF(AND(B11&gt;=20.83,B11&lt;36.66),"V2", IF(AND(B11&gt;=36.66,B11&lt;52.5),"V3",IF(AND(B11&gt;=52.5,B11&lt;68.33),"V4",IF(AND(B11&gt;=68.33,B11&lt;84.16),"V5",IF(AND(B11&gt;=84.16),"V6"))))))</f>
        <v>V4</v>
      </c>
      <c r="M45" t="str">
        <f t="shared" si="10"/>
        <v>V3</v>
      </c>
      <c r="N45" t="str">
        <f t="shared" si="11"/>
        <v>V4</v>
      </c>
      <c r="O45" t="str">
        <f t="shared" si="12"/>
        <v>V3</v>
      </c>
      <c r="P45" t="str">
        <f t="shared" si="13"/>
        <v>V4</v>
      </c>
      <c r="Q45" t="str">
        <f t="shared" si="14"/>
        <v>V1</v>
      </c>
    </row>
    <row r="46" spans="2:24" x14ac:dyDescent="0.25">
      <c r="B46" s="22" t="s">
        <v>83</v>
      </c>
      <c r="C46">
        <f t="shared" si="16"/>
        <v>76</v>
      </c>
      <c r="D46">
        <f t="shared" si="15"/>
        <v>88</v>
      </c>
      <c r="E46" s="19"/>
      <c r="G46" s="18"/>
      <c r="H46" s="13" t="s">
        <v>78</v>
      </c>
      <c r="I46">
        <f>(I42-I41)/I44</f>
        <v>14.5</v>
      </c>
      <c r="J46" s="19"/>
      <c r="L46" t="str">
        <f>IF(AND(B12&lt;20.83),"V1",IF(AND(B12&gt;=20.83,B12&lt;36.66),"V2", IF(AND(B12&gt;=36.66,B12&lt;52.5),"V3",IF(AND(B12&gt;=52.5,B12&lt;68.33),"V4",IF(AND(B12&gt;=68.33,B12&lt;84.16),"V5",IF(AND(B12&gt;=84.16),"V6"))))))</f>
        <v>V3</v>
      </c>
      <c r="M46" t="str">
        <f t="shared" si="10"/>
        <v>V1</v>
      </c>
      <c r="N46" t="str">
        <f t="shared" si="11"/>
        <v>V3</v>
      </c>
      <c r="O46" t="str">
        <f t="shared" si="12"/>
        <v>V4</v>
      </c>
      <c r="P46" t="str">
        <f t="shared" si="13"/>
        <v>V6</v>
      </c>
      <c r="Q46" t="str">
        <f t="shared" si="14"/>
        <v>V1</v>
      </c>
    </row>
    <row r="47" spans="2:24" ht="15.75" thickBot="1" x14ac:dyDescent="0.3">
      <c r="B47" s="23" t="s">
        <v>86</v>
      </c>
      <c r="C47" s="24">
        <f t="shared" si="16"/>
        <v>88</v>
      </c>
      <c r="D47" s="24">
        <f>C47+D$38</f>
        <v>100</v>
      </c>
      <c r="E47" s="25"/>
      <c r="G47" s="18"/>
      <c r="J47" s="19"/>
      <c r="L47" t="str">
        <f t="shared" si="17"/>
        <v>V3</v>
      </c>
      <c r="M47" t="str">
        <f t="shared" si="10"/>
        <v>V5</v>
      </c>
      <c r="N47" t="str">
        <f t="shared" si="11"/>
        <v>V6</v>
      </c>
      <c r="O47" t="str">
        <f t="shared" si="12"/>
        <v>V5</v>
      </c>
      <c r="P47" t="str">
        <f t="shared" si="13"/>
        <v>V4</v>
      </c>
      <c r="Q47" t="str">
        <f t="shared" si="14"/>
        <v>V6</v>
      </c>
    </row>
    <row r="48" spans="2:24" x14ac:dyDescent="0.25">
      <c r="G48" s="18"/>
      <c r="J48" s="19"/>
      <c r="L48" t="str">
        <f t="shared" si="17"/>
        <v>V6</v>
      </c>
      <c r="M48" t="str">
        <f t="shared" si="10"/>
        <v>V4</v>
      </c>
      <c r="N48" t="str">
        <f t="shared" si="11"/>
        <v>V6</v>
      </c>
      <c r="O48" t="str">
        <f t="shared" si="12"/>
        <v>V3</v>
      </c>
      <c r="P48" t="str">
        <f t="shared" si="13"/>
        <v>V6</v>
      </c>
      <c r="Q48" t="str">
        <f t="shared" si="14"/>
        <v>V1</v>
      </c>
    </row>
    <row r="49" spans="2:17" ht="15.75" thickBot="1" x14ac:dyDescent="0.3">
      <c r="G49" s="18"/>
      <c r="H49" t="s">
        <v>79</v>
      </c>
      <c r="I49" t="s">
        <v>80</v>
      </c>
      <c r="J49" s="19"/>
      <c r="L49" t="str">
        <f t="shared" si="17"/>
        <v>V6</v>
      </c>
      <c r="M49" t="str">
        <f t="shared" si="10"/>
        <v>V6</v>
      </c>
      <c r="N49" t="str">
        <f t="shared" si="11"/>
        <v>V5</v>
      </c>
      <c r="O49" t="str">
        <f t="shared" si="12"/>
        <v>V6</v>
      </c>
      <c r="P49" t="str">
        <f t="shared" si="13"/>
        <v>V5</v>
      </c>
      <c r="Q49" t="str">
        <f t="shared" si="14"/>
        <v>V3</v>
      </c>
    </row>
    <row r="50" spans="2:17" ht="15.75" thickBot="1" x14ac:dyDescent="0.3">
      <c r="B50" s="37"/>
      <c r="C50" s="66" t="s">
        <v>31</v>
      </c>
      <c r="D50" s="67"/>
      <c r="E50" s="38"/>
      <c r="G50" s="22" t="s">
        <v>81</v>
      </c>
      <c r="H50">
        <f>I41</f>
        <v>10</v>
      </c>
      <c r="I50">
        <f t="shared" ref="I50:I55" si="18">H50+I$46</f>
        <v>24.5</v>
      </c>
      <c r="J50" s="19"/>
      <c r="L50" t="str">
        <f t="shared" si="17"/>
        <v>V5</v>
      </c>
      <c r="M50" t="str">
        <f t="shared" si="10"/>
        <v>V1</v>
      </c>
      <c r="N50" t="str">
        <f t="shared" si="11"/>
        <v>V5</v>
      </c>
      <c r="O50" t="str">
        <f t="shared" si="12"/>
        <v>V4</v>
      </c>
      <c r="P50" t="str">
        <f t="shared" si="13"/>
        <v>V6</v>
      </c>
      <c r="Q50" t="str">
        <f t="shared" si="14"/>
        <v>V1</v>
      </c>
    </row>
    <row r="51" spans="2:17" x14ac:dyDescent="0.25">
      <c r="B51" s="20"/>
      <c r="C51" s="13" t="s">
        <v>75</v>
      </c>
      <c r="D51" s="13">
        <f>MIN(F6:F30)</f>
        <v>12</v>
      </c>
      <c r="E51" s="19"/>
      <c r="G51" s="22" t="s">
        <v>82</v>
      </c>
      <c r="H51">
        <f>I50</f>
        <v>24.5</v>
      </c>
      <c r="I51">
        <f t="shared" si="18"/>
        <v>39</v>
      </c>
      <c r="J51" s="19"/>
      <c r="L51" t="str">
        <f t="shared" si="17"/>
        <v>V2</v>
      </c>
      <c r="M51" t="str">
        <f t="shared" si="10"/>
        <v>V2</v>
      </c>
      <c r="N51" t="str">
        <f t="shared" si="11"/>
        <v>V3</v>
      </c>
      <c r="O51" t="str">
        <f t="shared" si="12"/>
        <v>V2</v>
      </c>
      <c r="P51" t="str">
        <f t="shared" si="13"/>
        <v>V3</v>
      </c>
      <c r="Q51" t="str">
        <f t="shared" si="14"/>
        <v>V3</v>
      </c>
    </row>
    <row r="52" spans="2:17" x14ac:dyDescent="0.25">
      <c r="B52" s="20"/>
      <c r="C52" s="13" t="s">
        <v>76</v>
      </c>
      <c r="D52" s="13">
        <f>MAX(F6:F30)</f>
        <v>100</v>
      </c>
      <c r="E52" s="19"/>
      <c r="G52" s="22" t="s">
        <v>84</v>
      </c>
      <c r="H52">
        <f>I51</f>
        <v>39</v>
      </c>
      <c r="I52">
        <f t="shared" si="18"/>
        <v>53.5</v>
      </c>
      <c r="J52" s="19"/>
      <c r="L52" t="str">
        <f t="shared" si="17"/>
        <v>V4</v>
      </c>
      <c r="M52" t="str">
        <f t="shared" si="10"/>
        <v>V2</v>
      </c>
      <c r="N52" t="str">
        <f t="shared" si="11"/>
        <v>V2</v>
      </c>
      <c r="O52" t="str">
        <f t="shared" si="12"/>
        <v>V6</v>
      </c>
      <c r="P52" t="str">
        <f t="shared" si="13"/>
        <v>V5</v>
      </c>
      <c r="Q52" t="str">
        <f t="shared" si="14"/>
        <v>V6</v>
      </c>
    </row>
    <row r="53" spans="2:17" x14ac:dyDescent="0.25">
      <c r="B53" s="20"/>
      <c r="C53" s="13"/>
      <c r="D53" s="13"/>
      <c r="E53" s="19"/>
      <c r="G53" s="22" t="s">
        <v>85</v>
      </c>
      <c r="H53">
        <f t="shared" ref="H53:H55" si="19">I52</f>
        <v>53.5</v>
      </c>
      <c r="I53">
        <f t="shared" si="18"/>
        <v>68</v>
      </c>
      <c r="J53" s="19"/>
      <c r="L53" t="str">
        <f t="shared" si="17"/>
        <v>V6</v>
      </c>
      <c r="M53" t="str">
        <f t="shared" si="10"/>
        <v>V5</v>
      </c>
      <c r="N53" t="str">
        <f t="shared" si="11"/>
        <v>V6</v>
      </c>
      <c r="O53" t="str">
        <f t="shared" si="12"/>
        <v>V1</v>
      </c>
      <c r="P53" t="str">
        <f t="shared" si="13"/>
        <v>V5</v>
      </c>
      <c r="Q53" t="str">
        <f t="shared" si="14"/>
        <v>V2</v>
      </c>
    </row>
    <row r="54" spans="2:17" x14ac:dyDescent="0.25">
      <c r="B54" s="20"/>
      <c r="C54" s="13" t="s">
        <v>77</v>
      </c>
      <c r="D54" s="13">
        <v>6</v>
      </c>
      <c r="E54" s="19"/>
      <c r="G54" s="22" t="s">
        <v>83</v>
      </c>
      <c r="H54">
        <f t="shared" si="19"/>
        <v>68</v>
      </c>
      <c r="I54">
        <f t="shared" si="18"/>
        <v>82.5</v>
      </c>
      <c r="J54" s="19"/>
      <c r="L54" t="str">
        <f t="shared" si="17"/>
        <v>V6</v>
      </c>
      <c r="M54" t="str">
        <f t="shared" si="10"/>
        <v>V6</v>
      </c>
      <c r="N54" t="str">
        <f t="shared" si="11"/>
        <v>V4</v>
      </c>
      <c r="O54" t="str">
        <f t="shared" si="12"/>
        <v>V1</v>
      </c>
      <c r="P54" t="str">
        <f t="shared" si="13"/>
        <v>V5</v>
      </c>
      <c r="Q54" t="str">
        <f t="shared" si="14"/>
        <v>V6</v>
      </c>
    </row>
    <row r="55" spans="2:17" ht="15.75" thickBot="1" x14ac:dyDescent="0.3">
      <c r="B55" s="18"/>
      <c r="E55" s="19"/>
      <c r="G55" s="23" t="s">
        <v>86</v>
      </c>
      <c r="H55" s="24">
        <f t="shared" si="19"/>
        <v>82.5</v>
      </c>
      <c r="I55" s="24">
        <f t="shared" si="18"/>
        <v>97</v>
      </c>
      <c r="J55" s="25"/>
      <c r="L55" t="str">
        <f t="shared" si="17"/>
        <v>V2</v>
      </c>
      <c r="M55" t="str">
        <f t="shared" si="10"/>
        <v>V1</v>
      </c>
      <c r="N55" t="str">
        <f t="shared" si="11"/>
        <v>V5</v>
      </c>
      <c r="O55" t="str">
        <f t="shared" si="12"/>
        <v>V2</v>
      </c>
      <c r="P55" t="str">
        <f t="shared" si="13"/>
        <v>V4</v>
      </c>
      <c r="Q55" t="str">
        <f t="shared" si="14"/>
        <v>V1</v>
      </c>
    </row>
    <row r="56" spans="2:17" ht="15.75" thickBot="1" x14ac:dyDescent="0.3">
      <c r="B56" s="18"/>
      <c r="C56" s="13" t="s">
        <v>78</v>
      </c>
      <c r="D56">
        <f>(D52-D51)/D54</f>
        <v>14.666666666666666</v>
      </c>
      <c r="E56" s="19"/>
      <c r="L56" t="str">
        <f t="shared" si="17"/>
        <v>V2</v>
      </c>
      <c r="M56" t="str">
        <f t="shared" si="10"/>
        <v>V2</v>
      </c>
      <c r="N56" t="str">
        <f t="shared" si="11"/>
        <v>V5</v>
      </c>
      <c r="O56" t="str">
        <f t="shared" si="12"/>
        <v>V3</v>
      </c>
      <c r="P56" t="str">
        <f t="shared" si="13"/>
        <v>V4</v>
      </c>
      <c r="Q56" t="str">
        <f t="shared" si="14"/>
        <v>V2</v>
      </c>
    </row>
    <row r="57" spans="2:17" ht="15.75" thickBot="1" x14ac:dyDescent="0.3">
      <c r="B57" s="18"/>
      <c r="E57" s="19"/>
      <c r="G57" s="40"/>
      <c r="H57" s="68" t="s">
        <v>29</v>
      </c>
      <c r="I57" s="69"/>
      <c r="J57" s="41"/>
      <c r="L57" t="str">
        <f t="shared" si="17"/>
        <v>V1</v>
      </c>
      <c r="M57" t="str">
        <f t="shared" si="10"/>
        <v>V3</v>
      </c>
      <c r="N57" t="str">
        <f t="shared" si="11"/>
        <v>V5</v>
      </c>
      <c r="O57" t="str">
        <f t="shared" si="12"/>
        <v>V2</v>
      </c>
      <c r="P57" t="str">
        <f t="shared" si="13"/>
        <v>V5</v>
      </c>
      <c r="Q57" t="str">
        <f t="shared" si="14"/>
        <v>V3</v>
      </c>
    </row>
    <row r="58" spans="2:17" x14ac:dyDescent="0.25">
      <c r="B58" s="18"/>
      <c r="E58" s="19"/>
      <c r="G58" s="20"/>
      <c r="H58" s="13" t="s">
        <v>75</v>
      </c>
      <c r="I58" s="13">
        <f>MIN(G6:G30)</f>
        <v>0</v>
      </c>
      <c r="J58" s="19"/>
      <c r="L58" t="str">
        <f t="shared" si="17"/>
        <v>V3</v>
      </c>
      <c r="M58" t="str">
        <f t="shared" si="10"/>
        <v>V2</v>
      </c>
      <c r="N58" t="str">
        <f t="shared" si="11"/>
        <v>V6</v>
      </c>
      <c r="O58" t="str">
        <f t="shared" si="12"/>
        <v>V1</v>
      </c>
      <c r="P58" t="str">
        <f t="shared" si="13"/>
        <v>V5</v>
      </c>
      <c r="Q58" t="str">
        <f t="shared" si="14"/>
        <v>V2</v>
      </c>
    </row>
    <row r="59" spans="2:17" x14ac:dyDescent="0.25">
      <c r="B59" s="18"/>
      <c r="C59" t="s">
        <v>79</v>
      </c>
      <c r="D59" t="s">
        <v>80</v>
      </c>
      <c r="E59" s="19"/>
      <c r="G59" s="20"/>
      <c r="H59" s="13" t="s">
        <v>76</v>
      </c>
      <c r="I59" s="13">
        <f>MAX(G6:G30)</f>
        <v>93</v>
      </c>
      <c r="J59" s="19"/>
      <c r="L59" t="str">
        <f t="shared" si="17"/>
        <v>V2</v>
      </c>
      <c r="M59" t="str">
        <f t="shared" si="10"/>
        <v>V3</v>
      </c>
      <c r="N59" t="str">
        <f t="shared" si="11"/>
        <v>V6</v>
      </c>
      <c r="O59" t="str">
        <f t="shared" si="12"/>
        <v>V3</v>
      </c>
      <c r="P59" t="str">
        <f t="shared" si="13"/>
        <v>V5</v>
      </c>
      <c r="Q59" t="str">
        <f t="shared" si="14"/>
        <v>V1</v>
      </c>
    </row>
    <row r="60" spans="2:17" x14ac:dyDescent="0.25">
      <c r="B60" s="22" t="s">
        <v>81</v>
      </c>
      <c r="C60">
        <f>D51</f>
        <v>12</v>
      </c>
      <c r="D60">
        <f t="shared" ref="D60:D65" si="20">C60+D$56</f>
        <v>26.666666666666664</v>
      </c>
      <c r="E60" s="19"/>
      <c r="G60" s="20"/>
      <c r="H60" s="13"/>
      <c r="I60" s="13"/>
      <c r="J60" s="19"/>
      <c r="L60" t="str">
        <f>IF(AND(B26&lt;20.83),"V1",IF(AND(B26&gt;=20.83,B26&lt;36.66),"V2", IF(AND(B26&gt;=36.66,B26&lt;52.5),"V3",IF(AND(B26&gt;=52.5,B26&lt;68.33),"V4",IF(AND(B26&gt;=68.33,B26&lt;84.16),"V5",IF(AND(B26&gt;=84.16),"V6"))))))</f>
        <v>V1</v>
      </c>
      <c r="M60" t="str">
        <f t="shared" si="10"/>
        <v>V1</v>
      </c>
      <c r="N60" t="str">
        <f t="shared" si="11"/>
        <v>V6</v>
      </c>
      <c r="O60" t="str">
        <f t="shared" si="12"/>
        <v>V4</v>
      </c>
      <c r="P60" t="str">
        <f t="shared" si="13"/>
        <v>V6</v>
      </c>
      <c r="Q60" t="str">
        <f t="shared" si="14"/>
        <v>V1</v>
      </c>
    </row>
    <row r="61" spans="2:17" x14ac:dyDescent="0.25">
      <c r="B61" s="22" t="s">
        <v>82</v>
      </c>
      <c r="C61">
        <f>D60</f>
        <v>26.666666666666664</v>
      </c>
      <c r="D61">
        <f t="shared" si="20"/>
        <v>41.333333333333329</v>
      </c>
      <c r="E61" s="19"/>
      <c r="G61" s="20"/>
      <c r="H61" s="13" t="s">
        <v>77</v>
      </c>
      <c r="I61" s="13">
        <v>6</v>
      </c>
      <c r="J61" s="19"/>
      <c r="L61" t="str">
        <f t="shared" ref="L61:L63" si="21">IF(AND(B27&lt;20.83),"V1",IF(AND(B27&gt;=20.83,B27&lt;36.66),"V2", IF(AND(B27&gt;=36.66,B27&lt;52.5),"V3",IF(AND(B27&gt;=52.5,B27&lt;68.33),"V4",IF(AND(B27&gt;=68.33,B27&lt;84.16),"V5",IF(AND(B27&gt;=84.16),"V6"))))))</f>
        <v>V3</v>
      </c>
      <c r="M61" t="str">
        <f t="shared" si="10"/>
        <v>V3</v>
      </c>
      <c r="N61" t="str">
        <f t="shared" si="11"/>
        <v>V6</v>
      </c>
      <c r="O61" t="str">
        <f t="shared" si="12"/>
        <v>V4</v>
      </c>
      <c r="P61" t="str">
        <f t="shared" si="13"/>
        <v>V6</v>
      </c>
      <c r="Q61" t="str">
        <f t="shared" si="14"/>
        <v>V1</v>
      </c>
    </row>
    <row r="62" spans="2:17" x14ac:dyDescent="0.25">
      <c r="B62" s="22" t="s">
        <v>84</v>
      </c>
      <c r="C62">
        <f>D61</f>
        <v>41.333333333333329</v>
      </c>
      <c r="D62">
        <f t="shared" si="20"/>
        <v>55.999999999999993</v>
      </c>
      <c r="E62" s="19"/>
      <c r="G62" s="18"/>
      <c r="J62" s="19"/>
      <c r="L62" t="str">
        <f t="shared" si="21"/>
        <v>V1</v>
      </c>
      <c r="M62" t="str">
        <f t="shared" si="10"/>
        <v>V1</v>
      </c>
      <c r="N62" t="str">
        <f t="shared" si="11"/>
        <v>V6</v>
      </c>
      <c r="O62" t="str">
        <f t="shared" si="12"/>
        <v>V1</v>
      </c>
      <c r="P62" t="str">
        <f t="shared" si="13"/>
        <v>V6</v>
      </c>
      <c r="Q62" t="str">
        <f t="shared" si="14"/>
        <v>V5</v>
      </c>
    </row>
    <row r="63" spans="2:17" x14ac:dyDescent="0.25">
      <c r="B63" s="22" t="s">
        <v>85</v>
      </c>
      <c r="C63">
        <f t="shared" ref="C63:C65" si="22">D62</f>
        <v>55.999999999999993</v>
      </c>
      <c r="D63">
        <f t="shared" si="20"/>
        <v>70.666666666666657</v>
      </c>
      <c r="E63" s="19"/>
      <c r="G63" s="18"/>
      <c r="H63" s="13" t="s">
        <v>78</v>
      </c>
      <c r="I63">
        <f>(I59-I58)/I61</f>
        <v>15.5</v>
      </c>
      <c r="J63" s="19"/>
      <c r="L63" t="str">
        <f t="shared" si="21"/>
        <v>V2</v>
      </c>
      <c r="M63" t="str">
        <f t="shared" si="10"/>
        <v>V1</v>
      </c>
      <c r="N63" t="str">
        <f t="shared" si="11"/>
        <v>V6</v>
      </c>
      <c r="O63" t="str">
        <f t="shared" si="12"/>
        <v>V3</v>
      </c>
      <c r="P63" t="str">
        <f t="shared" si="13"/>
        <v>V5</v>
      </c>
      <c r="Q63" t="str">
        <f t="shared" si="14"/>
        <v>V2</v>
      </c>
    </row>
    <row r="64" spans="2:17" x14ac:dyDescent="0.25">
      <c r="B64" s="22" t="s">
        <v>83</v>
      </c>
      <c r="C64">
        <f t="shared" si="22"/>
        <v>70.666666666666657</v>
      </c>
      <c r="D64">
        <f t="shared" si="20"/>
        <v>85.333333333333329</v>
      </c>
      <c r="E64" s="19"/>
      <c r="G64" s="18"/>
      <c r="J64" s="19"/>
      <c r="L64" t="str">
        <f>IF(AND(B30&lt;20.83),"V1",IF(AND(B30&gt;=20.83,B30&lt;36.66),"V2", IF(AND(B30&gt;=36.66,B30&lt;52.5),"V3",IF(AND(B30&gt;=52.5,B30&lt;68.33),"V4",IF(AND(B30&gt;=68.33,B30&lt;84.16),"V5",IF(AND(B30&gt;=84.16),"V6"))))))</f>
        <v>V1</v>
      </c>
      <c r="M64" t="str">
        <f t="shared" si="10"/>
        <v>V1</v>
      </c>
      <c r="N64" t="str">
        <f t="shared" si="11"/>
        <v>V5</v>
      </c>
      <c r="O64" t="str">
        <f t="shared" si="12"/>
        <v>V2</v>
      </c>
      <c r="P64" t="str">
        <f t="shared" si="13"/>
        <v>V6</v>
      </c>
      <c r="Q64" t="str">
        <f t="shared" si="14"/>
        <v>V2</v>
      </c>
    </row>
    <row r="65" spans="2:10" ht="15.75" thickBot="1" x14ac:dyDescent="0.3">
      <c r="B65" s="23" t="s">
        <v>86</v>
      </c>
      <c r="C65" s="24">
        <f t="shared" si="22"/>
        <v>85.333333333333329</v>
      </c>
      <c r="D65" s="24">
        <f t="shared" si="20"/>
        <v>100</v>
      </c>
      <c r="E65" s="25"/>
      <c r="G65" s="18"/>
      <c r="J65" s="19"/>
    </row>
    <row r="66" spans="2:10" x14ac:dyDescent="0.25">
      <c r="G66" s="18"/>
      <c r="H66" t="s">
        <v>79</v>
      </c>
      <c r="I66" t="s">
        <v>80</v>
      </c>
      <c r="J66" s="19"/>
    </row>
    <row r="67" spans="2:10" x14ac:dyDescent="0.25">
      <c r="G67" s="22" t="s">
        <v>81</v>
      </c>
      <c r="H67">
        <f>I58</f>
        <v>0</v>
      </c>
      <c r="I67">
        <f t="shared" ref="I67:I72" si="23">H67+I$63</f>
        <v>15.5</v>
      </c>
      <c r="J67" s="19"/>
    </row>
    <row r="68" spans="2:10" x14ac:dyDescent="0.25">
      <c r="G68" s="22" t="s">
        <v>82</v>
      </c>
      <c r="H68">
        <f>I67</f>
        <v>15.5</v>
      </c>
      <c r="I68">
        <f t="shared" si="23"/>
        <v>31</v>
      </c>
      <c r="J68" s="19"/>
    </row>
    <row r="69" spans="2:10" x14ac:dyDescent="0.25">
      <c r="G69" s="22" t="s">
        <v>84</v>
      </c>
      <c r="H69">
        <f>I68</f>
        <v>31</v>
      </c>
      <c r="I69">
        <f t="shared" si="23"/>
        <v>46.5</v>
      </c>
      <c r="J69" s="19"/>
    </row>
    <row r="70" spans="2:10" x14ac:dyDescent="0.25">
      <c r="G70" s="22" t="s">
        <v>85</v>
      </c>
      <c r="H70">
        <f t="shared" ref="H70" si="24">I69</f>
        <v>46.5</v>
      </c>
      <c r="I70">
        <f t="shared" si="23"/>
        <v>62</v>
      </c>
      <c r="J70" s="19"/>
    </row>
    <row r="71" spans="2:10" x14ac:dyDescent="0.25">
      <c r="G71" s="22" t="s">
        <v>83</v>
      </c>
      <c r="H71">
        <f>I70</f>
        <v>62</v>
      </c>
      <c r="I71">
        <f t="shared" si="23"/>
        <v>77.5</v>
      </c>
      <c r="J71" s="19"/>
    </row>
    <row r="72" spans="2:10" ht="15.75" thickBot="1" x14ac:dyDescent="0.3">
      <c r="G72" s="23" t="s">
        <v>86</v>
      </c>
      <c r="H72" s="24">
        <f>I71</f>
        <v>77.5</v>
      </c>
      <c r="I72" s="24">
        <f t="shared" si="23"/>
        <v>93</v>
      </c>
      <c r="J72" s="25"/>
    </row>
  </sheetData>
  <mergeCells count="6">
    <mergeCell ref="H57:I57"/>
    <mergeCell ref="J5:K5"/>
    <mergeCell ref="J22:K22"/>
    <mergeCell ref="C32:D32"/>
    <mergeCell ref="H40:I40"/>
    <mergeCell ref="C50:D50"/>
  </mergeCells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e153c2-505f-4b9d-8436-0ed3e171b25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DA91257B2CBC4D8160D7D2FE402F73" ma:contentTypeVersion="14" ma:contentTypeDescription="Create a new document." ma:contentTypeScope="" ma:versionID="907c8731e4b487d791b197d7fac312bc">
  <xsd:schema xmlns:xsd="http://www.w3.org/2001/XMLSchema" xmlns:xs="http://www.w3.org/2001/XMLSchema" xmlns:p="http://schemas.microsoft.com/office/2006/metadata/properties" xmlns:ns3="7ee153c2-505f-4b9d-8436-0ed3e171b25c" xmlns:ns4="cc36e1f0-aab8-4c06-a73e-1d29409cbd8e" targetNamespace="http://schemas.microsoft.com/office/2006/metadata/properties" ma:root="true" ma:fieldsID="71fe4aaa090f40bf037cea74efb82fc0" ns3:_="" ns4:_="">
    <xsd:import namespace="7ee153c2-505f-4b9d-8436-0ed3e171b25c"/>
    <xsd:import namespace="cc36e1f0-aab8-4c06-a73e-1d29409cbd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153c2-505f-4b9d-8436-0ed3e171b2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e1f0-aab8-4c06-a73e-1d29409cbd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8B322D-ACB6-4BE0-94C6-D05C53956A50}">
  <ds:schemaRefs>
    <ds:schemaRef ds:uri="http://schemas.microsoft.com/office/2006/documentManagement/types"/>
    <ds:schemaRef ds:uri="http://purl.org/dc/elements/1.1/"/>
    <ds:schemaRef ds:uri="7ee153c2-505f-4b9d-8436-0ed3e171b25c"/>
    <ds:schemaRef ds:uri="http://www.w3.org/XML/1998/namespace"/>
    <ds:schemaRef ds:uri="http://schemas.microsoft.com/office/infopath/2007/PartnerControls"/>
    <ds:schemaRef ds:uri="cc36e1f0-aab8-4c06-a73e-1d29409cbd8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29C6B0A-8C3B-4A96-A8FB-D18201AFBD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44383D-4A55-42B9-8535-F42DB40449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e153c2-505f-4b9d-8436-0ed3e171b25c"/>
    <ds:schemaRef ds:uri="cc36e1f0-aab8-4c06-a73e-1d29409cbd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2023-02-10T01:45:47Z</dcterms:created>
  <dcterms:modified xsi:type="dcterms:W3CDTF">2023-03-23T23:57:42Z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0x010100ABDA91257B2CBC4D8160D7D2FE402F73</vt:lpwstr>
  </property>
</Properties>
</file>