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ceived (sections 1, 2, 3)" sheetId="1" r:id="rId5"/>
    <sheet name="Processed (section 4)" sheetId="2" r:id="rId6"/>
    <sheet name="Sent on (section 5)" sheetId="3" r:id="rId7"/>
    <sheet name="Sheet1" sheetId="4" r:id="rId8"/>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<sst xmlns="http://schemas.openxmlformats.org/spreadsheetml/2006/main" uniqueCount="362">
  <si>
    <t>Section 1: Add to your waste balance</t>
  </si>
  <si>
    <t>Section 2: Prepare for your monthly reports</t>
  </si>
  <si>
    <r>
      <rPr>
        <u val="single"/>
        <sz val="12"/>
        <color indexed="9"/>
        <rFont val="Tahoma"/>
      </rPr>
      <t>&lt; Go to section 1</t>
    </r>
  </si>
  <si>
    <t>Section 3: Ensure you're compliant</t>
  </si>
  <si>
    <t>A load will only be added to your waste balance when you provide all the information in this section.</t>
  </si>
  <si>
    <r>
      <rPr>
        <u val="single"/>
        <sz val="12"/>
        <color indexed="16"/>
        <rFont val="Tahoma"/>
      </rPr>
      <t>Go to section 2 &gt;</t>
    </r>
  </si>
  <si>
    <t>Prepare for your monthly reports by providing all the information in sections 1 and 2.</t>
  </si>
  <si>
    <r>
      <rPr>
        <u val="single"/>
        <sz val="12"/>
        <color indexed="9"/>
        <rFont val="Tahoma"/>
      </rPr>
      <t>Go to section 3 &gt;</t>
    </r>
  </si>
  <si>
    <t>Ensure you're meeting the regulatory requirements for your accreditation by providing all the information for each load in sections 1, 2 and 3.
You must also complete section 4 (processed) and section 5 (sent on), where applicable.</t>
  </si>
  <si>
    <r>
      <rPr>
        <u val="single"/>
        <sz val="12"/>
        <color indexed="9"/>
        <rFont val="Tahoma"/>
      </rPr>
      <t xml:space="preserve">&lt;Go to section 2 </t>
    </r>
  </si>
  <si>
    <t>Summary log for 
UK packaging waste</t>
  </si>
  <si>
    <t>Our reference</t>
  </si>
  <si>
    <t>Date received</t>
  </si>
  <si>
    <t>EWC code</t>
  </si>
  <si>
    <r>
      <rPr>
        <b val="1"/>
        <sz val="11"/>
        <color indexed="12"/>
        <rFont val="Tahoma"/>
      </rPr>
      <t xml:space="preserve">Gross weight
</t>
    </r>
    <r>
      <rPr>
        <sz val="11"/>
        <color indexed="12"/>
        <rFont val="Tahoma"/>
      </rPr>
      <t>(Tonnes)</t>
    </r>
  </si>
  <si>
    <r>
      <rPr>
        <b val="1"/>
        <sz val="11"/>
        <color indexed="12"/>
        <rFont val="Tahoma"/>
      </rPr>
      <t xml:space="preserve">Tare weight
</t>
    </r>
    <r>
      <rPr>
        <sz val="11"/>
        <color indexed="12"/>
        <rFont val="Tahoma"/>
      </rPr>
      <t>(Tonnes)</t>
    </r>
  </si>
  <si>
    <r>
      <rPr>
        <b val="1"/>
        <sz val="11"/>
        <color indexed="12"/>
        <rFont val="Tahoma"/>
      </rPr>
      <t xml:space="preserve">Pallet weight or other
</t>
    </r>
    <r>
      <rPr>
        <b val="1"/>
        <sz val="11"/>
        <color indexed="12"/>
        <rFont val="Tahoma"/>
      </rPr>
      <t xml:space="preserve">transit packaging
</t>
    </r>
    <r>
      <rPr>
        <sz val="11"/>
        <color indexed="12"/>
        <rFont val="Tahoma"/>
      </rPr>
      <t>(Tonnes)</t>
    </r>
  </si>
  <si>
    <r>
      <rPr>
        <b val="1"/>
        <sz val="11"/>
        <color indexed="12"/>
        <rFont val="Tahoma"/>
      </rPr>
      <t xml:space="preserve">Weight of non-target 
</t>
    </r>
    <r>
      <rPr>
        <b val="1"/>
        <sz val="11"/>
        <color indexed="12"/>
        <rFont val="Tahoma"/>
      </rPr>
      <t xml:space="preserve">material and contaminants
</t>
    </r>
    <r>
      <rPr>
        <sz val="11"/>
        <color indexed="12"/>
        <rFont val="Tahoma"/>
      </rPr>
      <t>(Tonnes)</t>
    </r>
  </si>
  <si>
    <r>
      <rPr>
        <b val="1"/>
        <sz val="11"/>
        <color indexed="12"/>
        <rFont val="Tahoma"/>
      </rPr>
      <t xml:space="preserve">Net weight of 
</t>
    </r>
    <r>
      <rPr>
        <b val="1"/>
        <sz val="11"/>
        <color indexed="12"/>
        <rFont val="Tahoma"/>
      </rPr>
      <t xml:space="preserve">UK packaging waste
</t>
    </r>
    <r>
      <rPr>
        <b val="1"/>
        <sz val="11"/>
        <color indexed="12"/>
        <rFont val="Tahoma"/>
      </rPr>
      <t xml:space="preserve">received
</t>
    </r>
    <r>
      <rPr>
        <sz val="11"/>
        <color indexed="12"/>
        <rFont val="Tahoma"/>
      </rPr>
      <t>(Tonnes, automatically calculated)</t>
    </r>
  </si>
  <si>
    <r>
      <rPr>
        <b val="1"/>
        <sz val="11"/>
        <color indexed="12"/>
        <rFont val="Tahoma"/>
      </rPr>
      <t xml:space="preserve">Baling wire protocol 
</t>
    </r>
    <r>
      <rPr>
        <b val="1"/>
        <sz val="11"/>
        <color indexed="12"/>
        <rFont val="Tahoma"/>
      </rPr>
      <t xml:space="preserve">applied?
</t>
    </r>
    <r>
      <rPr>
        <sz val="11"/>
        <color indexed="12"/>
        <rFont val="Tahoma"/>
      </rPr>
      <t xml:space="preserve">(This is a deduction 
</t>
    </r>
    <r>
      <rPr>
        <sz val="11"/>
        <color indexed="12"/>
        <rFont val="Tahoma"/>
      </rPr>
      <t>of 0.15%)</t>
    </r>
  </si>
  <si>
    <t>How did you calculate
the recyclable 
proportion?</t>
  </si>
  <si>
    <r>
      <rPr>
        <b val="1"/>
        <sz val="11"/>
        <color indexed="12"/>
        <rFont val="Tahoma"/>
      </rPr>
      <t xml:space="preserve">Recyclable proportion
</t>
    </r>
    <r>
      <rPr>
        <sz val="11"/>
        <color indexed="12"/>
        <rFont val="Tahoma"/>
      </rPr>
      <t>(Percentage</t>
    </r>
    <r>
      <rPr>
        <b val="1"/>
        <sz val="11"/>
        <color indexed="12"/>
        <rFont val="Tahoma"/>
      </rPr>
      <t>)</t>
    </r>
  </si>
  <si>
    <r>
      <rPr>
        <b val="1"/>
        <sz val="11"/>
        <color indexed="12"/>
        <rFont val="Tahoma"/>
      </rPr>
      <t xml:space="preserve">Tonnage of UK packaging 
</t>
    </r>
    <r>
      <rPr>
        <b val="1"/>
        <sz val="11"/>
        <color indexed="12"/>
        <rFont val="Tahoma"/>
      </rPr>
      <t xml:space="preserve">waste received for recycling
</t>
    </r>
    <r>
      <rPr>
        <sz val="11"/>
        <color indexed="12"/>
        <rFont val="Tahoma"/>
      </rPr>
      <t>(Automatically calculated)</t>
    </r>
  </si>
  <si>
    <t>Supplier name</t>
  </si>
  <si>
    <t>First line of 
supplier address</t>
  </si>
  <si>
    <t>Supplier postcode</t>
  </si>
  <si>
    <t>Supplier email</t>
  </si>
  <si>
    <t>Supplier phone</t>
  </si>
  <si>
    <r>
      <rPr>
        <b val="1"/>
        <sz val="11"/>
        <color indexed="12"/>
        <rFont val="Tahoma"/>
      </rPr>
      <t xml:space="preserve">Activities carried out by
</t>
    </r>
    <r>
      <rPr>
        <b val="1"/>
        <sz val="11"/>
        <color indexed="12"/>
        <rFont val="Tahoma"/>
      </rPr>
      <t xml:space="preserve">supplier on the packaging
</t>
    </r>
    <r>
      <rPr>
        <b val="1"/>
        <sz val="11"/>
        <color indexed="12"/>
        <rFont val="Tahoma"/>
      </rPr>
      <t xml:space="preserve">waste
</t>
    </r>
    <r>
      <rPr>
        <sz val="11"/>
        <color indexed="12"/>
        <rFont val="Tahoma"/>
      </rPr>
      <t>(For example, sorting)</t>
    </r>
  </si>
  <si>
    <t>Your reference</t>
  </si>
  <si>
    <t>Weighbridge ticket 
number or scales 
reference</t>
  </si>
  <si>
    <t>Waste Transfer Note or Hazardous Waste Consignment Note
reference number</t>
  </si>
  <si>
    <r>
      <rPr>
        <b val="1"/>
        <sz val="11"/>
        <color indexed="12"/>
        <rFont val="Tahoma"/>
      </rPr>
      <t xml:space="preserve">Description of waste received
</t>
    </r>
    <r>
      <rPr>
        <sz val="11"/>
        <color indexed="12"/>
        <rFont val="Tahoma"/>
      </rPr>
      <t xml:space="preserve">(Type and form, 
</t>
    </r>
    <r>
      <rPr>
        <sz val="11"/>
        <color indexed="12"/>
        <rFont val="Tahoma"/>
      </rPr>
      <t>including polymer type)</t>
    </r>
  </si>
  <si>
    <r>
      <rPr>
        <b val="1"/>
        <sz val="11"/>
        <color indexed="12"/>
        <rFont val="Tahoma"/>
      </rPr>
      <t xml:space="preserve">Carrier name
</t>
    </r>
    <r>
      <rPr>
        <sz val="11"/>
        <color indexed="12"/>
        <rFont val="Tahoma"/>
      </rPr>
      <t>(If applicable)</t>
    </r>
  </si>
  <si>
    <r>
      <rPr>
        <b val="1"/>
        <sz val="11"/>
        <color indexed="12"/>
        <rFont val="Tahoma"/>
      </rPr>
      <t xml:space="preserve">Carrier CBD licence 
</t>
    </r>
    <r>
      <rPr>
        <b val="1"/>
        <sz val="11"/>
        <color indexed="12"/>
        <rFont val="Tahoma"/>
      </rPr>
      <t xml:space="preserve">reference
</t>
    </r>
    <r>
      <rPr>
        <sz val="11"/>
        <color indexed="12"/>
        <rFont val="Tahoma"/>
      </rPr>
      <t>(If applicable)</t>
    </r>
  </si>
  <si>
    <r>
      <rPr>
        <b val="1"/>
        <sz val="11"/>
        <color indexed="12"/>
        <rFont val="Tahoma"/>
      </rPr>
      <t xml:space="preserve">Carrier vehicle 
</t>
    </r>
    <r>
      <rPr>
        <b val="1"/>
        <sz val="11"/>
        <color indexed="12"/>
        <rFont val="Tahoma"/>
      </rPr>
      <t xml:space="preserve">registration 
</t>
    </r>
    <r>
      <rPr>
        <sz val="11"/>
        <color indexed="12"/>
        <rFont val="Tahoma"/>
      </rPr>
      <t>(If applicable)</t>
    </r>
  </si>
  <si>
    <r>
      <rPr>
        <b val="1"/>
        <sz val="11"/>
        <color indexed="12"/>
        <rFont val="Tahoma"/>
      </rPr>
      <t xml:space="preserve">Comments 
</t>
    </r>
    <r>
      <rPr>
        <sz val="11"/>
        <color indexed="12"/>
        <rFont val="Tahoma"/>
      </rPr>
      <t>(Optional)</t>
    </r>
  </si>
  <si>
    <t>Material:</t>
  </si>
  <si>
    <t>Example</t>
  </si>
  <si>
    <t>20 01 39</t>
  </si>
  <si>
    <t>Yes</t>
  </si>
  <si>
    <t>National Protocol%</t>
  </si>
  <si>
    <t>Joe Blogs Refinery</t>
  </si>
  <si>
    <t>15 Good Street</t>
  </si>
  <si>
    <t>1A2 3CD</t>
  </si>
  <si>
    <t>Blogsrefinery.co.uk</t>
  </si>
  <si>
    <t>Sorting</t>
  </si>
  <si>
    <t>W123456</t>
  </si>
  <si>
    <t>WB-78901</t>
  </si>
  <si>
    <t>WTN-2025-00123</t>
  </si>
  <si>
    <t>Plastic - LDPE Film Clear</t>
  </si>
  <si>
    <t xml:space="preserve">Green Waste Ltd </t>
  </si>
  <si>
    <t>CBD-123456</t>
  </si>
  <si>
    <t>AB25CDE</t>
  </si>
  <si>
    <t>All the waste recorded</t>
  </si>
  <si>
    <t xml:space="preserve">Paper and board </t>
  </si>
  <si>
    <t>Accreditation Number:</t>
  </si>
  <si>
    <t>03 01 05</t>
  </si>
  <si>
    <t>No</t>
  </si>
  <si>
    <t>No protocol (actual)%</t>
  </si>
  <si>
    <t>3 Arrows Recycling Solutions Ltd</t>
  </si>
  <si>
    <t>Milton Hall</t>
  </si>
  <si>
    <t>CB24 6WZ</t>
  </si>
  <si>
    <t>Webuy@boomerang.co.uk</t>
  </si>
  <si>
    <t>07985100113</t>
  </si>
  <si>
    <t>R123456</t>
  </si>
  <si>
    <t>WB-78902</t>
  </si>
  <si>
    <t>WTN-2025-00124</t>
  </si>
  <si>
    <t>Metals - Aluminium</t>
  </si>
  <si>
    <t>Acetech Metals Ltd</t>
  </si>
  <si>
    <t>CBD-123457</t>
  </si>
  <si>
    <t>AB12CDE</t>
  </si>
  <si>
    <t>All ok</t>
  </si>
  <si>
    <t>ER25199864</t>
  </si>
  <si>
    <t>Quick links</t>
  </si>
  <si>
    <t>03 03 08</t>
  </si>
  <si>
    <t>S&amp;I plan agreed Site Specific Protocol %</t>
  </si>
  <si>
    <t>A &amp; A Recycling Services Ltd</t>
  </si>
  <si>
    <t>A&amp;A Recycling Services Limited</t>
  </si>
  <si>
    <t>CV7 7LH</t>
  </si>
  <si>
    <t>Info@boostrecyclingltd.com</t>
  </si>
  <si>
    <t>Baling</t>
  </si>
  <si>
    <t>R123457</t>
  </si>
  <si>
    <t>WB-78903</t>
  </si>
  <si>
    <t>WTN-2025-00125</t>
  </si>
  <si>
    <t>Plastic - Natural HDPE Bottles</t>
  </si>
  <si>
    <t>Asha Expo &amp; Co Ltd</t>
  </si>
  <si>
    <t>CBD-123458</t>
  </si>
  <si>
    <t>BE23FGH</t>
  </si>
  <si>
    <t>No issues</t>
  </si>
  <si>
    <r>
      <rPr>
        <u val="single"/>
        <sz val="12"/>
        <color indexed="16"/>
        <rFont val="Tahoma"/>
      </rPr>
      <t>Sign in to submit this summary log</t>
    </r>
  </si>
  <si>
    <r>
      <rPr>
        <u val="single"/>
        <sz val="12"/>
        <color indexed="16"/>
        <rFont val="Tahoma"/>
      </rPr>
      <t xml:space="preserve">Read guidance on packaging 
</t>
    </r>
    <r>
      <rPr>
        <u val="single"/>
        <sz val="12"/>
        <color indexed="16"/>
        <rFont val="Tahoma"/>
      </rPr>
      <t>waste regulations</t>
    </r>
  </si>
  <si>
    <t>15 01 01</t>
  </si>
  <si>
    <t>Studio 2</t>
  </si>
  <si>
    <t>HU1 1NQ</t>
  </si>
  <si>
    <t>01323 744057</t>
  </si>
  <si>
    <t>Crunching</t>
  </si>
  <si>
    <t>R123458</t>
  </si>
  <si>
    <t>WB-78904</t>
  </si>
  <si>
    <t>WTN-2025-00126</t>
  </si>
  <si>
    <t>Metals - Other</t>
  </si>
  <si>
    <t>City Metals Recycling Ltd</t>
  </si>
  <si>
    <t>CBD-123459</t>
  </si>
  <si>
    <t>CD23ABD</t>
  </si>
  <si>
    <t>Waste reciept confirmed</t>
  </si>
  <si>
    <t>03 03 99</t>
  </si>
  <si>
    <t>All Pallets Ltd</t>
  </si>
  <si>
    <t>Unit 6, Alder Close</t>
  </si>
  <si>
    <t>BN23 6QF</t>
  </si>
  <si>
    <t>ask@boltonbrothersltd.co.uk</t>
  </si>
  <si>
    <t>R123459</t>
  </si>
  <si>
    <t>WB-78905</t>
  </si>
  <si>
    <t>WTN-2025-00127</t>
  </si>
  <si>
    <t>Fibre-based composite - Mixed</t>
  </si>
  <si>
    <t>Day Group Ltd</t>
  </si>
  <si>
    <t>CBD-123460</t>
  </si>
  <si>
    <t>QW22WRP</t>
  </si>
  <si>
    <t>03 03 10</t>
  </si>
  <si>
    <t>Amasha Ltd</t>
  </si>
  <si>
    <t>32 Boggs Holdings</t>
  </si>
  <si>
    <t>EH34 5BA</t>
  </si>
  <si>
    <t>info@3arrowsrecycling.co.uk</t>
  </si>
  <si>
    <t>01875341993</t>
  </si>
  <si>
    <t>R123460</t>
  </si>
  <si>
    <t>WB-78906</t>
  </si>
  <si>
    <t>WTN-2025-00128</t>
  </si>
  <si>
    <t>Glass - Mixed Glass (Aggregate/Glass Sand)</t>
  </si>
  <si>
    <t>Johnsons Aggregates and Recycling Ltd</t>
  </si>
  <si>
    <t>CBD-123461</t>
  </si>
  <si>
    <t>HY72KKD</t>
  </si>
  <si>
    <t>No comments</t>
  </si>
  <si>
    <t>National Protocols %</t>
  </si>
  <si>
    <t>AMG Resources Ltd</t>
  </si>
  <si>
    <t>Nevills Dock</t>
  </si>
  <si>
    <t>SA15 2HD</t>
  </si>
  <si>
    <t>waste@starlastics.com</t>
  </si>
  <si>
    <t>01554 750791</t>
  </si>
  <si>
    <t>R123461</t>
  </si>
  <si>
    <t>WB-78907</t>
  </si>
  <si>
    <t>WTN-2025-00129</t>
  </si>
  <si>
    <t>Monoworld Recycling Ltd</t>
  </si>
  <si>
    <t>CBD-123462</t>
  </si>
  <si>
    <t>GR25YYU</t>
  </si>
  <si>
    <t>Update waste balance</t>
  </si>
  <si>
    <t>03 03 07</t>
  </si>
  <si>
    <t xml:space="preserve">AAIG % </t>
  </si>
  <si>
    <t>Anglia Green Recycling Ltd</t>
  </si>
  <si>
    <t xml:space="preserve">35 Gunton Road </t>
  </si>
  <si>
    <t>NR18 0QP</t>
  </si>
  <si>
    <t>info@99precycling.co.uk</t>
  </si>
  <si>
    <t>Collection</t>
  </si>
  <si>
    <t>R123462</t>
  </si>
  <si>
    <t>WB-78908</t>
  </si>
  <si>
    <t>WTN-2025-00130</t>
  </si>
  <si>
    <t>Mulholland Scrap Metals Ltd</t>
  </si>
  <si>
    <t>CBD-123463</t>
  </si>
  <si>
    <t>R18TRW</t>
  </si>
  <si>
    <t>AP Concept UK Ltd</t>
  </si>
  <si>
    <t>Suite 50-55, Bradbourne House</t>
  </si>
  <si>
    <t>ME19 6DZ</t>
  </si>
  <si>
    <t>dano@aarecycling.co.uk</t>
  </si>
  <si>
    <t>01622 618 715</t>
  </si>
  <si>
    <t>R123463</t>
  </si>
  <si>
    <t>WB-78909</t>
  </si>
  <si>
    <t>WTN-2025-00131</t>
  </si>
  <si>
    <t>Paper - Mixed Paper</t>
  </si>
  <si>
    <t>N+P Crayford MRF Limited</t>
  </si>
  <si>
    <t>CBD-123464</t>
  </si>
  <si>
    <t>FR50PTR</t>
  </si>
  <si>
    <t>07 02 13</t>
  </si>
  <si>
    <t>Aquavitrum Ltd</t>
  </si>
  <si>
    <t>unit 6, Conegar Rd</t>
  </si>
  <si>
    <t>SO50 6JQ</t>
  </si>
  <si>
    <t>AWJ@awjenkinsonwoodwaste.co.uk</t>
  </si>
  <si>
    <t>R123464</t>
  </si>
  <si>
    <t>WB-78910</t>
  </si>
  <si>
    <t>WTN-2025-00132</t>
  </si>
  <si>
    <t>Other</t>
  </si>
  <si>
    <t>Novelis UK Ltd</t>
  </si>
  <si>
    <t>CBD-123465</t>
  </si>
  <si>
    <t>HA25PPY</t>
  </si>
  <si>
    <t>10 11 12</t>
  </si>
  <si>
    <t>No protocol (Actual) %</t>
  </si>
  <si>
    <t>Ardagh Glass Limited</t>
  </si>
  <si>
    <t>BARNSLEY PLANT</t>
  </si>
  <si>
    <t>S71 2QG</t>
  </si>
  <si>
    <t>br@abclimited.co.uk</t>
  </si>
  <si>
    <t>01977 674111</t>
  </si>
  <si>
    <t>R123465</t>
  </si>
  <si>
    <t>WB-78911</t>
  </si>
  <si>
    <t>WTN-2025-00133</t>
  </si>
  <si>
    <t>Paperlink International Ltd</t>
  </si>
  <si>
    <t>CBD-123466</t>
  </si>
  <si>
    <t>PA74PPY</t>
  </si>
  <si>
    <t>20 01 40</t>
  </si>
  <si>
    <t>Ardagh Glass Ltd</t>
  </si>
  <si>
    <t>Knottingley Plant</t>
  </si>
  <si>
    <t>WF11 0HP</t>
  </si>
  <si>
    <t>info@acetechmetalsltd.com</t>
  </si>
  <si>
    <t xml:space="preserve">01977 674111    </t>
  </si>
  <si>
    <t>R123466</t>
  </si>
  <si>
    <t>WB-78912</t>
  </si>
  <si>
    <t>WTN-2025-00134</t>
  </si>
  <si>
    <t>Plastic - HDPE Flake</t>
  </si>
  <si>
    <t>PBatch Consulting Limited</t>
  </si>
  <si>
    <t>CBD-123467</t>
  </si>
  <si>
    <t>MA24GGY</t>
  </si>
  <si>
    <t>Section 4: Processed</t>
  </si>
  <si>
    <t>Provide all the information in this section when your packaging waste has been processed.</t>
  </si>
  <si>
    <t>Date load left site</t>
  </si>
  <si>
    <t>Weighbridge ticket number
or scales reference</t>
  </si>
  <si>
    <t>Haulier name</t>
  </si>
  <si>
    <t>Haulier vehicle registration</t>
  </si>
  <si>
    <t>Date Recycled</t>
  </si>
  <si>
    <t>Description of product</t>
  </si>
  <si>
    <r>
      <rPr>
        <b val="1"/>
        <sz val="11"/>
        <color indexed="12"/>
        <rFont val="Tahoma"/>
      </rPr>
      <t xml:space="preserve">End of waste standards
</t>
    </r>
    <r>
      <rPr>
        <sz val="11"/>
        <color indexed="12"/>
        <rFont val="Tahoma"/>
      </rPr>
      <t>(If applicable)</t>
    </r>
  </si>
  <si>
    <t>Product tonnage</t>
  </si>
  <si>
    <t>Customer invoice or 
contract reference</t>
  </si>
  <si>
    <t>WB-8901</t>
  </si>
  <si>
    <t>Horid Henry Limited</t>
  </si>
  <si>
    <t>CB25MEX</t>
  </si>
  <si>
    <t>Plastic Bottles</t>
  </si>
  <si>
    <t>INV-6534270</t>
  </si>
  <si>
    <r>
      <rPr>
        <sz val="12"/>
        <color indexed="15"/>
        <rFont val="Tahoma"/>
      </rPr>
      <t xml:space="preserve">Paper and board </t>
    </r>
  </si>
  <si>
    <t>WB-8902</t>
  </si>
  <si>
    <t>Steel cans</t>
  </si>
  <si>
    <t>WB-8903</t>
  </si>
  <si>
    <t>WB-8904</t>
  </si>
  <si>
    <t>Bottle caps</t>
  </si>
  <si>
    <t>WB-8905</t>
  </si>
  <si>
    <t>Glass mirrors</t>
  </si>
  <si>
    <t>WB-8906</t>
  </si>
  <si>
    <t>Glass Aggregates</t>
  </si>
  <si>
    <t>WB-8907</t>
  </si>
  <si>
    <t>Wood fines</t>
  </si>
  <si>
    <t>WB-8908</t>
  </si>
  <si>
    <t>Clean steel</t>
  </si>
  <si>
    <t>WB-8909</t>
  </si>
  <si>
    <t>WB-8910</t>
  </si>
  <si>
    <t>WB-8911</t>
  </si>
  <si>
    <t>WB-8912</t>
  </si>
  <si>
    <t>Section 5: Sent on</t>
  </si>
  <si>
    <t>Provide all the information in this section if any loads of packaging waste have been sent on. These loads will be removed from your waste balance.</t>
  </si>
  <si>
    <r>
      <rPr>
        <b val="1"/>
        <sz val="11"/>
        <color indexed="12"/>
        <rFont val="Tahoma"/>
      </rPr>
      <t xml:space="preserve">Description of waste sent on
</t>
    </r>
    <r>
      <rPr>
        <sz val="11"/>
        <color indexed="12"/>
        <rFont val="Tahoma"/>
      </rPr>
      <t xml:space="preserve">(Type and form, including 
</t>
    </r>
    <r>
      <rPr>
        <sz val="11"/>
        <color indexed="12"/>
        <rFont val="Tahoma"/>
      </rPr>
      <t>type of polymer)</t>
    </r>
  </si>
  <si>
    <t>Tonnage of UK packaging
waste sent on</t>
  </si>
  <si>
    <t>Final destination facility type</t>
  </si>
  <si>
    <t>Final destination facility name</t>
  </si>
  <si>
    <t>First line of final destination facility address</t>
  </si>
  <si>
    <t>Final destination facility 
postcode</t>
  </si>
  <si>
    <t>Final destination facility 
email</t>
  </si>
  <si>
    <t>Final destination facility 
phone</t>
  </si>
  <si>
    <r>
      <rPr>
        <b val="1"/>
        <sz val="11"/>
        <color indexed="12"/>
        <rFont val="Tahoma"/>
      </rPr>
      <t xml:space="preserve">Comments
</t>
    </r>
    <r>
      <rPr>
        <sz val="11"/>
        <color indexed="12"/>
        <rFont val="Tahoma"/>
      </rPr>
      <t>(Optional)</t>
    </r>
  </si>
  <si>
    <t>Broker</t>
  </si>
  <si>
    <t>Great Limited</t>
  </si>
  <si>
    <t>345 High Low Street</t>
  </si>
  <si>
    <t>S011 7ME</t>
  </si>
  <si>
    <t>info @Great.co.uk</t>
  </si>
  <si>
    <t>Reprocessor</t>
  </si>
  <si>
    <t>South West Wood Products Ltd Kings Docks site</t>
  </si>
  <si>
    <t>Chequerbent Works</t>
  </si>
  <si>
    <t>BL5 3JF</t>
  </si>
  <si>
    <t>action@southwest.com</t>
  </si>
  <si>
    <t>W123457</t>
  </si>
  <si>
    <t>Another Exporter</t>
  </si>
  <si>
    <t>West Fraser Europe Limited</t>
  </si>
  <si>
    <t>55 LOWLANDS ROAD</t>
  </si>
  <si>
    <t>SA5 7LP</t>
  </si>
  <si>
    <t>Waste@Westfrasseeurope.com</t>
  </si>
  <si>
    <t>W123458</t>
  </si>
  <si>
    <t>Sylvagen Limited</t>
  </si>
  <si>
    <t>10-14 Pheonix House</t>
  </si>
  <si>
    <t>HA1 3AW</t>
  </si>
  <si>
    <t>slvagen@waste.co.uk</t>
  </si>
  <si>
    <t>W123459</t>
  </si>
  <si>
    <t>418 carlton road</t>
  </si>
  <si>
    <t>S71 3HX</t>
  </si>
  <si>
    <t>W123460</t>
  </si>
  <si>
    <t>Sibelco Green Solutions UK Ltd</t>
  </si>
  <si>
    <t>205 Kings Road</t>
  </si>
  <si>
    <t>HG2 7SR</t>
  </si>
  <si>
    <t>W123461</t>
  </si>
  <si>
    <t xml:space="preserve">Silica Developments Ltd </t>
  </si>
  <si>
    <t>Annas Road</t>
  </si>
  <si>
    <t>B6 7DU</t>
  </si>
  <si>
    <t>W123462</t>
  </si>
  <si>
    <t>Skips R Us</t>
  </si>
  <si>
    <t>1. Valpr Street</t>
  </si>
  <si>
    <t>IP22 4AE</t>
  </si>
  <si>
    <t>W123463</t>
  </si>
  <si>
    <t>Stacey Processing Ltd</t>
  </si>
  <si>
    <t>Covert Road</t>
  </si>
  <si>
    <t>LL14 5NT</t>
  </si>
  <si>
    <t>W123464</t>
  </si>
  <si>
    <t>Stoelzle Flaconnage Limited</t>
  </si>
  <si>
    <t xml:space="preserve">Wymeswold Lane </t>
  </si>
  <si>
    <t>E1 7LE</t>
  </si>
  <si>
    <t>W123465</t>
  </si>
  <si>
    <t xml:space="preserve">Vanden Recycling Ltd </t>
  </si>
  <si>
    <t>256 Sessame Street</t>
  </si>
  <si>
    <t>BT35 8QS</t>
  </si>
  <si>
    <t>W123466</t>
  </si>
  <si>
    <t>Viridor Resource Management Ltd</t>
  </si>
  <si>
    <t>44 Washway Road</t>
  </si>
  <si>
    <t>BT35 9LR</t>
  </si>
  <si>
    <t>Choose option</t>
  </si>
  <si>
    <t>03 01 01</t>
  </si>
  <si>
    <t>03 01 99</t>
  </si>
  <si>
    <t>03 03 01</t>
  </si>
  <si>
    <t>10 11 99</t>
  </si>
  <si>
    <t>15 01 02</t>
  </si>
  <si>
    <t>15 01 03</t>
  </si>
  <si>
    <t>15 01 04</t>
  </si>
  <si>
    <t>15 01 05</t>
  </si>
  <si>
    <t>15 01 07</t>
  </si>
  <si>
    <t>16 01 19</t>
  </si>
  <si>
    <t>16 01 20</t>
  </si>
  <si>
    <t>17 02 01</t>
  </si>
  <si>
    <t>17 02 02</t>
  </si>
  <si>
    <t>17 02 03</t>
  </si>
  <si>
    <t>17 04 02</t>
  </si>
  <si>
    <t>17 04 05</t>
  </si>
  <si>
    <t>17 04 07</t>
  </si>
  <si>
    <t>19 10 01</t>
  </si>
  <si>
    <t>19 12 01</t>
  </si>
  <si>
    <t>19 12 04</t>
  </si>
  <si>
    <t>19 12 05</t>
  </si>
  <si>
    <t>19 12 07</t>
  </si>
  <si>
    <t>20 01 01</t>
  </si>
  <si>
    <t>20 01 02</t>
  </si>
  <si>
    <t>20 01 38</t>
  </si>
  <si>
    <t>Fibre-based composite - Fibre-based cups</t>
  </si>
  <si>
    <t>Fibre-based composite - Fibre-based drinks cartons</t>
  </si>
  <si>
    <t>Fibre-based composite - Fibre-based food containers</t>
  </si>
  <si>
    <t>Glass - Brown (Amber) Glass</t>
  </si>
  <si>
    <t>Glass - Clear (Flint) Glass</t>
  </si>
  <si>
    <t>Glass - Green Glass</t>
  </si>
  <si>
    <t>Glass - Mixed Glass (Container/Glass Fibre)</t>
  </si>
  <si>
    <t>Metals - Steel</t>
  </si>
  <si>
    <t>Paper - Cardboard</t>
  </si>
  <si>
    <t>Paper - Newspapers and Magazines</t>
  </si>
  <si>
    <t>Plastic - Clear and Light Blue PET Bottles</t>
  </si>
  <si>
    <t>Plastic - Coloured HDPE Bottles</t>
  </si>
  <si>
    <t>Plastic - Coloured PET Bottles</t>
  </si>
  <si>
    <t>Plastic - Hard Plastic</t>
  </si>
  <si>
    <t>Plastic - HDPE Bottles Clear</t>
  </si>
  <si>
    <t>Plastic - HDPE Bottles Coloured</t>
  </si>
  <si>
    <t>Plastic - HDPE Bottles Mixed</t>
  </si>
  <si>
    <t>Plastic - LDPE Film Coloured</t>
  </si>
  <si>
    <t>Plastic - Mixed Plastic</t>
  </si>
  <si>
    <t>Plastic - Mixed Plastic Bottles</t>
  </si>
  <si>
    <t>Plastic - Mixed Rigid Plastic</t>
  </si>
  <si>
    <t>Plastic - PET Bottles Mixed</t>
  </si>
  <si>
    <t>Plastic - Plastic Film</t>
  </si>
  <si>
    <t>Plastic - Polyethylene Terephthalate (PET)</t>
  </si>
  <si>
    <t>Plastic - Polypropylene (PP)</t>
  </si>
  <si>
    <t>Plastic - Pots, Tubs and Trays (PTT)</t>
  </si>
  <si>
    <t>Choose material</t>
  </si>
  <si>
    <t>Aluminium</t>
  </si>
  <si>
    <t>Fibre - based composite</t>
  </si>
  <si>
    <t>Glass</t>
  </si>
  <si>
    <t>Plastic</t>
  </si>
  <si>
    <t>Wood</t>
  </si>
</sst>
</file>

<file path=xl/styles.xml><?xml version="1.0" encoding="utf-8"?>
<styleSheet xmlns="http://schemas.openxmlformats.org/spreadsheetml/2006/main">
  <numFmts count="3">
    <numFmt numFmtId="0" formatCode="General"/>
    <numFmt numFmtId="59" formatCode="000000&quot; &quot;00000"/>
    <numFmt numFmtId="60" formatCode="0.00;&quot;-&quot;0.00;&quot; &quot;"/>
  </numFmts>
  <fonts count="25">
    <font>
      <sz val="11"/>
      <color indexed="8"/>
      <name val="Aptos Narrow"/>
    </font>
    <font>
      <sz val="12"/>
      <color indexed="8"/>
      <name val="Helvetica Neue"/>
    </font>
    <font>
      <sz val="15"/>
      <color indexed="8"/>
      <name val="Calibri"/>
    </font>
    <font>
      <sz val="24"/>
      <color indexed="8"/>
      <name val="Aptos Narrow"/>
    </font>
    <font>
      <b val="1"/>
      <sz val="16"/>
      <color indexed="15"/>
      <name val="Tahoma"/>
    </font>
    <font>
      <sz val="12"/>
      <color indexed="12"/>
      <name val="Tahoma"/>
    </font>
    <font>
      <b val="1"/>
      <sz val="16"/>
      <color indexed="12"/>
      <name val="Tahoma"/>
    </font>
    <font>
      <sz val="12"/>
      <color indexed="9"/>
      <name val="Tahoma"/>
    </font>
    <font>
      <u val="single"/>
      <sz val="12"/>
      <color indexed="9"/>
      <name val="Tahoma"/>
    </font>
    <font>
      <sz val="12"/>
      <color indexed="16"/>
      <name val="Tahoma"/>
    </font>
    <font>
      <u val="single"/>
      <sz val="12"/>
      <color indexed="16"/>
      <name val="Tahoma"/>
    </font>
    <font>
      <sz val="12"/>
      <color indexed="15"/>
      <name val="Tahoma"/>
    </font>
    <font>
      <b val="1"/>
      <sz val="16"/>
      <color indexed="12"/>
      <name val="Aptos Narrow"/>
    </font>
    <font>
      <b val="1"/>
      <sz val="22"/>
      <color indexed="12"/>
      <name val="Tahoma"/>
    </font>
    <font>
      <b val="1"/>
      <sz val="11"/>
      <color indexed="12"/>
      <name val="Tahoma"/>
    </font>
    <font>
      <sz val="11"/>
      <color indexed="12"/>
      <name val="Tahoma"/>
    </font>
    <font>
      <b val="1"/>
      <sz val="12"/>
      <color indexed="12"/>
      <name val="Tahoma"/>
    </font>
    <font>
      <b val="1"/>
      <sz val="10"/>
      <color indexed="12"/>
      <name val="Tahoma"/>
    </font>
    <font>
      <sz val="12"/>
      <color indexed="18"/>
      <name val="Tahoma"/>
    </font>
    <font>
      <sz val="12"/>
      <color indexed="17"/>
      <name val="Tahoma"/>
    </font>
    <font>
      <sz val="12"/>
      <color indexed="8"/>
      <name val="Tahoma"/>
    </font>
    <font>
      <sz val="12"/>
      <color indexed="20"/>
      <name val="Aptos Narrow"/>
    </font>
    <font>
      <sz val="12"/>
      <color indexed="8"/>
      <name val="Aptos Narrow"/>
    </font>
    <font>
      <sz val="10"/>
      <color indexed="8"/>
      <name val="Arial"/>
    </font>
    <font>
      <sz val="12"/>
      <color indexed="8"/>
      <name val="Aptos"/>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s>
  <borders count="76">
    <border>
      <left/>
      <right/>
      <top/>
      <bottom/>
      <diagonal/>
    </border>
    <border>
      <left style="thin">
        <color indexed="10"/>
      </left>
      <right/>
      <top style="thin">
        <color indexed="10"/>
      </top>
      <bottom/>
      <diagonal/>
    </border>
    <border>
      <left/>
      <right/>
      <top style="thin">
        <color indexed="10"/>
      </top>
      <bottom/>
      <diagonal/>
    </border>
    <border>
      <left/>
      <right/>
      <top style="thin">
        <color indexed="10"/>
      </top>
      <bottom style="thin">
        <color indexed="10"/>
      </bottom>
      <diagonal/>
    </border>
    <border>
      <left/>
      <right/>
      <top style="thin">
        <color indexed="10"/>
      </top>
      <bottom style="thin">
        <color indexed="12"/>
      </bottom>
      <diagonal/>
    </border>
    <border>
      <left/>
      <right style="thin">
        <color indexed="11"/>
      </right>
      <top style="thin">
        <color indexed="10"/>
      </top>
      <bottom/>
      <diagonal/>
    </border>
    <border>
      <left style="thin">
        <color indexed="11"/>
      </left>
      <right style="thin">
        <color indexed="11"/>
      </right>
      <top style="thin">
        <color indexed="11"/>
      </top>
      <bottom style="thin">
        <color indexed="11"/>
      </bottom>
      <diagonal/>
    </border>
    <border>
      <left style="thin">
        <color indexed="11"/>
      </left>
      <right/>
      <top style="thin">
        <color indexed="10"/>
      </top>
      <bottom/>
      <diagonal/>
    </border>
    <border>
      <left/>
      <right/>
      <top style="thin">
        <color indexed="10"/>
      </top>
      <bottom style="thin">
        <color indexed="11"/>
      </bottom>
      <diagonal/>
    </border>
    <border>
      <left/>
      <right/>
      <top style="thin">
        <color indexed="11"/>
      </top>
      <bottom/>
      <diagonal/>
    </border>
    <border>
      <left/>
      <right style="thin">
        <color indexed="11"/>
      </right>
      <top style="thin">
        <color indexed="11"/>
      </top>
      <bottom/>
      <diagonal/>
    </border>
    <border>
      <left style="thin">
        <color indexed="11"/>
      </left>
      <right/>
      <top style="thin">
        <color indexed="10"/>
      </top>
      <bottom style="thin">
        <color indexed="10"/>
      </bottom>
      <diagonal/>
    </border>
    <border>
      <left/>
      <right/>
      <top/>
      <bottom style="thin">
        <color indexed="10"/>
      </bottom>
      <diagonal/>
    </border>
    <border>
      <left/>
      <right/>
      <top/>
      <bottom/>
      <diagonal/>
    </border>
    <border>
      <left/>
      <right style="thin">
        <color indexed="12"/>
      </right>
      <top style="thin">
        <color indexed="10"/>
      </top>
      <bottom style="thin">
        <color indexed="10"/>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top/>
      <bottom style="thin">
        <color indexed="12"/>
      </bottom>
      <diagonal/>
    </border>
    <border>
      <left/>
      <right/>
      <top/>
      <bottom style="thin">
        <color indexed="12"/>
      </bottom>
      <diagonal/>
    </border>
    <border>
      <left/>
      <right style="thin">
        <color indexed="11"/>
      </right>
      <top/>
      <bottom/>
      <diagonal/>
    </border>
    <border>
      <left style="thin">
        <color indexed="11"/>
      </left>
      <right/>
      <top/>
      <bottom/>
      <diagonal/>
    </border>
    <border>
      <left/>
      <right style="thin">
        <color indexed="11"/>
      </right>
      <top style="thin">
        <color indexed="10"/>
      </top>
      <bottom style="thin">
        <color indexed="10"/>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top/>
      <bottom style="thin">
        <color indexed="11"/>
      </bottom>
      <diagonal/>
    </border>
    <border>
      <left/>
      <right/>
      <top/>
      <bottom style="thin">
        <color indexed="11"/>
      </bottom>
      <diagonal/>
    </border>
    <border>
      <left/>
      <right/>
      <top style="thin">
        <color indexed="12"/>
      </top>
      <bottom style="thin">
        <color indexed="12"/>
      </bottom>
      <diagonal/>
    </border>
    <border>
      <left style="thin">
        <color indexed="12"/>
      </left>
      <right/>
      <top/>
      <bottom/>
      <diagonal/>
    </border>
    <border>
      <left style="thin">
        <color indexed="11"/>
      </left>
      <right/>
      <top style="thin">
        <color indexed="11"/>
      </top>
      <bottom/>
      <diagonal/>
    </border>
    <border>
      <left/>
      <right/>
      <top style="thin">
        <color indexed="12"/>
      </top>
      <bottom/>
      <diagonal/>
    </border>
    <border>
      <left/>
      <right style="thin">
        <color indexed="11"/>
      </right>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bottom/>
      <diagonal/>
    </border>
    <border>
      <left style="thin">
        <color indexed="11"/>
      </left>
      <right style="thin">
        <color indexed="11"/>
      </right>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1"/>
      </bottom>
      <diagonal/>
    </border>
    <border>
      <left/>
      <right/>
      <top/>
      <bottom style="thin">
        <color indexed="15"/>
      </bottom>
      <diagonal/>
    </border>
    <border>
      <left/>
      <right style="thin">
        <color indexed="15"/>
      </right>
      <top style="thin">
        <color indexed="10"/>
      </top>
      <bottom style="thin">
        <color indexed="10"/>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top/>
      <bottom style="thin">
        <color indexed="10"/>
      </bottom>
      <diagonal/>
    </border>
    <border>
      <left/>
      <right/>
      <top style="thin">
        <color indexed="15"/>
      </top>
      <bottom/>
      <diagonal/>
    </border>
    <border>
      <left/>
      <right style="thin">
        <color indexed="11"/>
      </right>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bottom/>
      <diagonal/>
    </border>
    <border>
      <left style="thin">
        <color indexed="15"/>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right/>
      <top style="thin">
        <color indexed="15"/>
      </top>
      <bottom style="thin">
        <color indexed="10"/>
      </bottom>
      <diagonal/>
    </border>
    <border>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top/>
      <bottom style="thin">
        <color indexed="10"/>
      </bottom>
      <diagonal/>
    </border>
    <border>
      <left style="thin">
        <color indexed="11"/>
      </left>
      <right style="thin">
        <color indexed="11"/>
      </right>
      <top style="thin">
        <color indexed="10"/>
      </top>
      <bottom style="thin">
        <color indexed="8"/>
      </bottom>
      <diagonal/>
    </border>
    <border>
      <left style="thin">
        <color indexed="11"/>
      </left>
      <right style="thin">
        <color indexed="8"/>
      </right>
      <top style="thin">
        <color indexed="11"/>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right/>
      <top style="thin">
        <color indexed="12"/>
      </top>
      <bottom style="thin">
        <color indexed="11"/>
      </bottom>
      <diagonal/>
    </border>
    <border>
      <left style="thin">
        <color indexed="12"/>
      </left>
      <right/>
      <top style="thin">
        <color indexed="12"/>
      </top>
      <bottom style="thin">
        <color indexed="8"/>
      </bottom>
      <diagonal/>
    </border>
    <border>
      <left/>
      <right/>
      <top style="thin">
        <color indexed="12"/>
      </top>
      <bottom style="thin">
        <color indexed="8"/>
      </bottom>
      <diagonal/>
    </border>
    <border>
      <left/>
      <right style="thin">
        <color indexed="12"/>
      </right>
      <top style="thin">
        <color indexed="12"/>
      </top>
      <bottom style="thin">
        <color indexed="8"/>
      </bottom>
      <diagonal/>
    </border>
    <border>
      <left/>
      <right style="thin">
        <color indexed="11"/>
      </right>
      <top/>
      <bottom style="thin">
        <color indexed="12"/>
      </bottom>
      <diagonal/>
    </border>
    <border>
      <left style="thin">
        <color indexed="12"/>
      </left>
      <right/>
      <top style="thin">
        <color indexed="8"/>
      </top>
      <bottom style="thin">
        <color indexed="12"/>
      </bottom>
      <diagonal/>
    </border>
    <border>
      <left/>
      <right/>
      <top style="thin">
        <color indexed="8"/>
      </top>
      <bottom style="thin">
        <color indexed="12"/>
      </bottom>
      <diagonal/>
    </border>
    <border>
      <left style="thin">
        <color indexed="12"/>
      </left>
      <right style="thin">
        <color indexed="11"/>
      </right>
      <top style="thin">
        <color indexed="11"/>
      </top>
      <bottom style="thin">
        <color indexed="11"/>
      </bottom>
      <diagonal/>
    </border>
    <border>
      <left/>
      <right style="thin">
        <color indexed="11"/>
      </right>
      <top style="thin">
        <color indexed="12"/>
      </top>
      <bottom style="thin">
        <color indexed="11"/>
      </bottom>
      <diagonal/>
    </border>
    <border>
      <left style="thin">
        <color indexed="11"/>
      </left>
      <right style="thin">
        <color indexed="11"/>
      </right>
      <top/>
      <bottom style="thin">
        <color indexed="8"/>
      </bottom>
      <diagonal/>
    </border>
    <border>
      <left style="thin">
        <color indexed="11"/>
      </left>
      <right style="thin">
        <color indexed="8"/>
      </right>
      <top style="thin">
        <color indexed="11"/>
      </top>
      <bottom/>
      <diagonal/>
    </border>
    <border>
      <left style="thin">
        <color indexed="8"/>
      </left>
      <right style="thin">
        <color indexed="11"/>
      </right>
      <top style="thin">
        <color indexed="8"/>
      </top>
      <bottom/>
      <diagonal/>
    </border>
    <border>
      <left style="thin">
        <color indexed="11"/>
      </left>
      <right style="thin">
        <color indexed="8"/>
      </right>
      <top/>
      <bottom/>
      <diagonal/>
    </border>
    <border>
      <left style="thin">
        <color indexed="8"/>
      </left>
      <right style="thin">
        <color indexed="11"/>
      </right>
      <top/>
      <bottom/>
      <diagonal/>
    </border>
    <border>
      <left style="thin">
        <color indexed="11"/>
      </left>
      <right style="thin">
        <color indexed="8"/>
      </right>
      <top/>
      <bottom style="thin">
        <color indexed="11"/>
      </bottom>
      <diagonal/>
    </border>
    <border>
      <left style="thin">
        <color indexed="8"/>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25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0" fontId="0" fillId="3" borderId="2"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0" fontId="0" fillId="3" borderId="7"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8"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1" fontId="3" fillId="2" borderId="13" applyNumberFormat="1" applyFont="1" applyFill="1" applyBorder="1" applyAlignment="1" applyProtection="0">
      <alignment vertical="center"/>
    </xf>
    <xf numFmtId="0" fontId="3" fillId="2" borderId="13" applyNumberFormat="0" applyFont="1" applyFill="1" applyBorder="1" applyAlignment="1" applyProtection="0">
      <alignment vertical="bottom"/>
    </xf>
    <xf numFmtId="0" fontId="0" fillId="3" borderId="14" applyNumberFormat="0" applyFont="1" applyFill="1" applyBorder="1" applyAlignment="1" applyProtection="0">
      <alignment vertical="bottom"/>
    </xf>
    <xf numFmtId="49" fontId="4" fillId="6" borderId="15" applyNumberFormat="1" applyFont="1" applyFill="1" applyBorder="1" applyAlignment="1" applyProtection="0">
      <alignment horizontal="left" vertical="center" wrapText="1"/>
    </xf>
    <xf numFmtId="0" fontId="4" fillId="6" borderId="16" applyNumberFormat="0" applyFont="1" applyFill="1" applyBorder="1" applyAlignment="1" applyProtection="0">
      <alignment horizontal="left" vertical="center" wrapText="1"/>
    </xf>
    <xf numFmtId="0" fontId="4" fillId="6" borderId="17" applyNumberFormat="0" applyFont="1" applyFill="1" applyBorder="1" applyAlignment="1" applyProtection="0">
      <alignment horizontal="left" vertical="center" wrapText="1"/>
    </xf>
    <xf numFmtId="0" fontId="5" fillId="3" borderId="18" applyNumberFormat="0" applyFont="1" applyFill="1" applyBorder="1" applyAlignment="1" applyProtection="0">
      <alignment horizontal="left" vertical="center"/>
    </xf>
    <xf numFmtId="0" fontId="5" fillId="3" borderId="13" applyNumberFormat="0" applyFont="1" applyFill="1" applyBorder="1" applyAlignment="1" applyProtection="0">
      <alignment horizontal="left" vertical="center"/>
    </xf>
    <xf numFmtId="0" fontId="0" fillId="3" borderId="13" applyNumberFormat="0" applyFont="1" applyFill="1" applyBorder="1" applyAlignment="1" applyProtection="0">
      <alignment vertical="bottom"/>
    </xf>
    <xf numFmtId="0" fontId="0" fillId="3" borderId="19" applyNumberFormat="0" applyFont="1" applyFill="1" applyBorder="1" applyAlignment="1" applyProtection="0">
      <alignment vertical="bottom"/>
    </xf>
    <xf numFmtId="0" fontId="0" fillId="3" borderId="20" applyNumberFormat="0" applyFont="1" applyFill="1" applyBorder="1" applyAlignment="1" applyProtection="0">
      <alignment vertical="bottom"/>
    </xf>
    <xf numFmtId="0" fontId="0" fillId="3" borderId="12"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49" fontId="6" fillId="3" borderId="22" applyNumberFormat="1" applyFont="1" applyFill="1" applyBorder="1" applyAlignment="1" applyProtection="0">
      <alignment horizontal="left" vertical="center" wrapText="1"/>
    </xf>
    <xf numFmtId="0" fontId="6" fillId="3" borderId="23" applyNumberFormat="0" applyFont="1" applyFill="1" applyBorder="1" applyAlignment="1" applyProtection="0">
      <alignment horizontal="left" vertical="center" wrapText="1"/>
    </xf>
    <xf numFmtId="0" fontId="6" fillId="3" borderId="24" applyNumberFormat="0" applyFont="1" applyFill="1" applyBorder="1" applyAlignment="1" applyProtection="0">
      <alignment horizontal="left" vertical="center" wrapText="1"/>
    </xf>
    <xf numFmtId="0" fontId="0" fillId="4" borderId="25" applyNumberFormat="0" applyFont="1" applyFill="1" applyBorder="1" applyAlignment="1" applyProtection="0">
      <alignment vertical="bottom"/>
    </xf>
    <xf numFmtId="49" fontId="7" fillId="4" borderId="13" applyNumberFormat="1" applyFont="1" applyFill="1" applyBorder="1" applyAlignment="1" applyProtection="0">
      <alignment horizontal="left" vertical="center" indent="3"/>
    </xf>
    <xf numFmtId="0" fontId="7" fillId="4" borderId="19" applyNumberFormat="0" applyFont="1" applyFill="1" applyBorder="1" applyAlignment="1" applyProtection="0">
      <alignment horizontal="left" vertical="center"/>
    </xf>
    <xf numFmtId="0" fontId="0" fillId="5" borderId="21" applyNumberFormat="0" applyFont="1" applyFill="1" applyBorder="1" applyAlignment="1" applyProtection="0">
      <alignment vertical="bottom"/>
    </xf>
    <xf numFmtId="0" fontId="0" fillId="5" borderId="25" applyNumberFormat="0" applyFont="1" applyFill="1" applyBorder="1" applyAlignment="1" applyProtection="0">
      <alignment vertical="bottom"/>
    </xf>
    <xf numFmtId="0" fontId="0" fillId="5" borderId="26" applyNumberFormat="0" applyFont="1" applyFill="1" applyBorder="1" applyAlignment="1" applyProtection="0">
      <alignment vertical="bottom"/>
    </xf>
    <xf numFmtId="49" fontId="7" fillId="5" borderId="13" applyNumberFormat="1" applyFont="1" applyFill="1" applyBorder="1" applyAlignment="1" applyProtection="0">
      <alignment horizontal="left" vertical="center" indent="3"/>
    </xf>
    <xf numFmtId="0" fontId="0" fillId="5" borderId="13" applyNumberFormat="0" applyFont="1" applyFill="1" applyBorder="1" applyAlignment="1" applyProtection="0">
      <alignment vertical="bottom"/>
    </xf>
    <xf numFmtId="0" fontId="3" fillId="2" borderId="13" applyNumberFormat="0" applyFont="1" applyFill="1" applyBorder="1" applyAlignment="1" applyProtection="0">
      <alignment vertical="center"/>
    </xf>
    <xf numFmtId="49" fontId="5" fillId="3" borderId="15" applyNumberFormat="1" applyFont="1" applyFill="1" applyBorder="1" applyAlignment="1" applyProtection="0">
      <alignment horizontal="left" vertical="center"/>
    </xf>
    <xf numFmtId="0" fontId="5" fillId="3" borderId="27" applyNumberFormat="0" applyFont="1" applyFill="1" applyBorder="1" applyAlignment="1" applyProtection="0">
      <alignment horizontal="left" vertical="center"/>
    </xf>
    <xf numFmtId="0" fontId="5" fillId="3" borderId="16" applyNumberFormat="0" applyFont="1" applyFill="1" applyBorder="1" applyAlignment="1" applyProtection="0">
      <alignment horizontal="left" vertical="center"/>
    </xf>
    <xf numFmtId="49" fontId="9" fillId="3" borderId="28" applyNumberFormat="1" applyFont="1" applyFill="1" applyBorder="1" applyAlignment="1" applyProtection="0">
      <alignment horizontal="left" vertical="center" indent="3"/>
    </xf>
    <xf numFmtId="0" fontId="9" fillId="3" borderId="13" applyNumberFormat="0" applyFont="1" applyFill="1" applyBorder="1" applyAlignment="1" applyProtection="0">
      <alignment horizontal="left" vertical="center"/>
    </xf>
    <xf numFmtId="49" fontId="11" fillId="4" borderId="22" applyNumberFormat="1" applyFont="1" applyFill="1" applyBorder="1" applyAlignment="1" applyProtection="0">
      <alignment horizontal="left" vertical="center"/>
    </xf>
    <xf numFmtId="0" fontId="11" fillId="4" borderId="23" applyNumberFormat="0" applyFont="1" applyFill="1" applyBorder="1" applyAlignment="1" applyProtection="0">
      <alignment horizontal="left" vertical="center"/>
    </xf>
    <xf numFmtId="0" fontId="11" fillId="4" borderId="24" applyNumberFormat="0" applyFont="1" applyFill="1" applyBorder="1" applyAlignment="1" applyProtection="0">
      <alignment horizontal="left" vertical="center"/>
    </xf>
    <xf numFmtId="49" fontId="7" fillId="4" borderId="20" applyNumberFormat="1" applyFont="1" applyFill="1" applyBorder="1" applyAlignment="1" applyProtection="0">
      <alignment horizontal="left" vertical="center" indent="3"/>
    </xf>
    <xf numFmtId="49" fontId="11" fillId="5" borderId="29" applyNumberFormat="1" applyFont="1" applyFill="1" applyBorder="1" applyAlignment="1" applyProtection="0">
      <alignment horizontal="left" vertical="center" wrapText="1"/>
    </xf>
    <xf numFmtId="0" fontId="11" fillId="5" borderId="9" applyNumberFormat="0" applyFont="1" applyFill="1" applyBorder="1" applyAlignment="1" applyProtection="0">
      <alignment horizontal="left" vertical="center"/>
    </xf>
    <xf numFmtId="0" fontId="11" fillId="5" borderId="10" applyNumberFormat="0" applyFont="1" applyFill="1" applyBorder="1" applyAlignment="1" applyProtection="0">
      <alignment horizontal="left" vertical="center"/>
    </xf>
    <xf numFmtId="49" fontId="7" fillId="5" borderId="20" applyNumberFormat="1" applyFont="1" applyFill="1" applyBorder="1" applyAlignment="1" applyProtection="0">
      <alignment horizontal="left" vertical="center" indent="3"/>
    </xf>
    <xf numFmtId="0" fontId="5" fillId="3" borderId="30" applyNumberFormat="0" applyFont="1" applyFill="1" applyBorder="1" applyAlignment="1" applyProtection="0">
      <alignment horizontal="left" vertical="center"/>
    </xf>
    <xf numFmtId="0" fontId="11" fillId="4" borderId="9" applyNumberFormat="0" applyFont="1" applyFill="1" applyBorder="1" applyAlignment="1" applyProtection="0">
      <alignment horizontal="left" vertical="center"/>
    </xf>
    <xf numFmtId="0" fontId="7" fillId="4" borderId="13" applyNumberFormat="0" applyFont="1" applyFill="1" applyBorder="1" applyAlignment="1" applyProtection="0">
      <alignment horizontal="left" vertical="center"/>
    </xf>
    <xf numFmtId="0" fontId="11" fillId="5" borderId="25" applyNumberFormat="0" applyFont="1" applyFill="1" applyBorder="1" applyAlignment="1" applyProtection="0">
      <alignment horizontal="left" vertical="center"/>
    </xf>
    <xf numFmtId="0" fontId="11" fillId="5" borderId="26" applyNumberFormat="0" applyFont="1" applyFill="1" applyBorder="1" applyAlignment="1" applyProtection="0">
      <alignment horizontal="left" vertical="center"/>
    </xf>
    <xf numFmtId="0" fontId="11" fillId="5" borderId="31" applyNumberFormat="0" applyFont="1" applyFill="1" applyBorder="1" applyAlignment="1" applyProtection="0">
      <alignment horizontal="left" vertical="center"/>
    </xf>
    <xf numFmtId="0" fontId="0" fillId="5" borderId="20"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12" fillId="2" borderId="13" applyNumberFormat="0" applyFont="1" applyFill="1" applyBorder="1" applyAlignment="1" applyProtection="0">
      <alignment vertical="center"/>
    </xf>
    <xf numFmtId="0" fontId="0" fillId="3" borderId="26" applyNumberFormat="0" applyFont="1" applyFill="1" applyBorder="1" applyAlignment="1" applyProtection="0">
      <alignment vertical="bottom"/>
    </xf>
    <xf numFmtId="0" fontId="0" fillId="3" borderId="31" applyNumberFormat="0" applyFont="1" applyFill="1" applyBorder="1" applyAlignment="1" applyProtection="0">
      <alignment vertical="bottom"/>
    </xf>
    <xf numFmtId="0" fontId="0" fillId="3"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5" borderId="23" applyNumberFormat="0" applyFont="1" applyFill="1" applyBorder="1" applyAlignment="1" applyProtection="0">
      <alignment vertical="bottom"/>
    </xf>
    <xf numFmtId="49" fontId="13" fillId="2" borderId="13" applyNumberFormat="1" applyFont="1" applyFill="1" applyBorder="1" applyAlignment="1" applyProtection="0">
      <alignment vertical="center" wrapText="1"/>
    </xf>
    <xf numFmtId="0" fontId="13" fillId="2" borderId="13" applyNumberFormat="0" applyFont="1" applyFill="1" applyBorder="1" applyAlignment="1" applyProtection="0">
      <alignment vertical="center" wrapText="1"/>
    </xf>
    <xf numFmtId="0" fontId="0" fillId="3" borderId="21" applyNumberFormat="0" applyFont="1" applyFill="1" applyBorder="1" applyAlignment="1" applyProtection="0">
      <alignment vertical="bottom"/>
    </xf>
    <xf numFmtId="49" fontId="14" fillId="7" borderId="32" applyNumberFormat="1" applyFont="1" applyFill="1" applyBorder="1" applyAlignment="1" applyProtection="0">
      <alignment horizontal="left" vertical="center"/>
    </xf>
    <xf numFmtId="49" fontId="14" fillId="7" borderId="32" applyNumberFormat="1" applyFont="1" applyFill="1" applyBorder="1" applyAlignment="1" applyProtection="0">
      <alignment horizontal="left" vertical="center" wrapText="1"/>
    </xf>
    <xf numFmtId="49" fontId="14" fillId="7" borderId="32" applyNumberFormat="1" applyFont="1" applyFill="1" applyBorder="1" applyAlignment="1" applyProtection="0">
      <alignment vertical="center" indent="1" wrapText="1"/>
    </xf>
    <xf numFmtId="49" fontId="14" fillId="7" borderId="32" applyNumberFormat="1" applyFont="1" applyFill="1" applyBorder="1" applyAlignment="1" applyProtection="0">
      <alignment horizontal="left" vertical="center" indent="1" wrapText="1"/>
    </xf>
    <xf numFmtId="49" fontId="14" fillId="7" borderId="6" applyNumberFormat="1" applyFont="1" applyFill="1" applyBorder="1" applyAlignment="1" applyProtection="0">
      <alignment horizontal="left" vertical="center" wrapText="1"/>
    </xf>
    <xf numFmtId="0" fontId="0" fillId="3" borderId="11" applyNumberFormat="0" applyFont="1" applyFill="1" applyBorder="1" applyAlignment="1" applyProtection="0">
      <alignment vertical="bottom"/>
    </xf>
    <xf numFmtId="49" fontId="14" fillId="7" borderId="33" applyNumberFormat="1" applyFont="1" applyFill="1" applyBorder="1" applyAlignment="1" applyProtection="0">
      <alignment horizontal="left" vertical="center"/>
    </xf>
    <xf numFmtId="0" fontId="0" fillId="5" borderId="11" applyNumberFormat="0" applyFont="1" applyFill="1" applyBorder="1" applyAlignment="1" applyProtection="0">
      <alignment vertical="bottom"/>
    </xf>
    <xf numFmtId="0" fontId="14" fillId="7" borderId="34" applyNumberFormat="0" applyFont="1" applyFill="1" applyBorder="1" applyAlignment="1" applyProtection="0">
      <alignment horizontal="left" vertical="center"/>
    </xf>
    <xf numFmtId="0" fontId="14" fillId="7" borderId="34" applyNumberFormat="0" applyFont="1" applyFill="1" applyBorder="1" applyAlignment="1" applyProtection="0">
      <alignment horizontal="left" vertical="center" wrapText="1"/>
    </xf>
    <xf numFmtId="0" fontId="14" fillId="7" borderId="34" applyNumberFormat="0" applyFont="1" applyFill="1" applyBorder="1" applyAlignment="1" applyProtection="0">
      <alignment vertical="center" wrapText="1"/>
    </xf>
    <xf numFmtId="0" fontId="14" fillId="7" borderId="6" applyNumberFormat="0" applyFont="1" applyFill="1" applyBorder="1" applyAlignment="1" applyProtection="0">
      <alignment horizontal="left" vertical="center" wrapText="1"/>
    </xf>
    <xf numFmtId="0" fontId="14" fillId="7" borderId="6" applyNumberFormat="0" applyFont="1" applyFill="1" applyBorder="1" applyAlignment="1" applyProtection="0">
      <alignment horizontal="left" vertical="center"/>
    </xf>
    <xf numFmtId="0" fontId="0" borderId="35" applyNumberFormat="0" applyFont="1" applyFill="0" applyBorder="1" applyAlignment="1" applyProtection="0">
      <alignment vertical="bottom"/>
    </xf>
    <xf numFmtId="0" fontId="5" fillId="3" borderId="19" applyNumberFormat="0" applyFont="1" applyFill="1" applyBorder="1" applyAlignment="1" applyProtection="0">
      <alignment horizontal="left" vertical="center"/>
    </xf>
    <xf numFmtId="0" fontId="0" borderId="36" applyNumberFormat="0" applyFont="1" applyFill="0" applyBorder="1" applyAlignment="1" applyProtection="0">
      <alignment vertical="bottom"/>
    </xf>
    <xf numFmtId="0" fontId="14" fillId="7" borderId="33" applyNumberFormat="0" applyFont="1" applyFill="1" applyBorder="1" applyAlignment="1" applyProtection="0">
      <alignment horizontal="left" vertical="center"/>
    </xf>
    <xf numFmtId="0" fontId="14" fillId="7" borderId="33" applyNumberFormat="0" applyFont="1" applyFill="1" applyBorder="1" applyAlignment="1" applyProtection="0">
      <alignment horizontal="left" vertical="center" wrapText="1"/>
    </xf>
    <xf numFmtId="0" fontId="14" fillId="7" borderId="33" applyNumberFormat="0" applyFont="1" applyFill="1" applyBorder="1" applyAlignment="1" applyProtection="0">
      <alignment vertical="center" wrapText="1"/>
    </xf>
    <xf numFmtId="0" fontId="0" borderId="37" applyNumberFormat="0" applyFont="1" applyFill="0" applyBorder="1" applyAlignment="1" applyProtection="0">
      <alignment vertical="bottom"/>
    </xf>
    <xf numFmtId="49" fontId="16" fillId="2" borderId="38" applyNumberFormat="1" applyFont="1" applyFill="1" applyBorder="1" applyAlignment="1" applyProtection="0">
      <alignment horizontal="left" vertical="center"/>
    </xf>
    <xf numFmtId="0" fontId="16" fillId="2" borderId="38" applyNumberFormat="0" applyFont="1" applyFill="1" applyBorder="1" applyAlignment="1" applyProtection="0">
      <alignment horizontal="left" vertical="center"/>
    </xf>
    <xf numFmtId="0" fontId="14" fillId="2" borderId="13" applyNumberFormat="0" applyFont="1" applyFill="1" applyBorder="1" applyAlignment="1" applyProtection="0">
      <alignment horizontal="right" vertical="center"/>
    </xf>
    <xf numFmtId="49" fontId="17" fillId="3" borderId="19" applyNumberFormat="1" applyFont="1" applyFill="1" applyBorder="1" applyAlignment="1" applyProtection="0">
      <alignment horizontal="right" vertical="center"/>
    </xf>
    <xf numFmtId="0" fontId="18" fillId="8" borderId="32" applyNumberFormat="1" applyFont="1" applyFill="1" applyBorder="1" applyAlignment="1" applyProtection="0">
      <alignment horizontal="left" vertical="center"/>
    </xf>
    <xf numFmtId="14" fontId="18" fillId="8" borderId="32" applyNumberFormat="1" applyFont="1" applyFill="1" applyBorder="1" applyAlignment="1" applyProtection="0">
      <alignment horizontal="left" vertical="center"/>
    </xf>
    <xf numFmtId="49" fontId="18" fillId="8" borderId="32" applyNumberFormat="1" applyFont="1" applyFill="1" applyBorder="1" applyAlignment="1" applyProtection="0">
      <alignment horizontal="left" vertical="center"/>
    </xf>
    <xf numFmtId="2" fontId="18" fillId="8" borderId="32" applyNumberFormat="1" applyFont="1" applyFill="1" applyBorder="1" applyAlignment="1" applyProtection="0">
      <alignment horizontal="left" vertical="center"/>
    </xf>
    <xf numFmtId="49" fontId="18" fillId="8" borderId="6" applyNumberFormat="1" applyFont="1" applyFill="1" applyBorder="1" applyAlignment="1" applyProtection="0">
      <alignment horizontal="left" vertical="center"/>
    </xf>
    <xf numFmtId="10" fontId="18" fillId="8" borderId="32" applyNumberFormat="1" applyFont="1" applyFill="1" applyBorder="1" applyAlignment="1" applyProtection="0">
      <alignment horizontal="left" vertical="center"/>
    </xf>
    <xf numFmtId="59" fontId="18" fillId="8" borderId="6" applyNumberFormat="1" applyFont="1" applyFill="1" applyBorder="1" applyAlignment="1" applyProtection="0">
      <alignment horizontal="left" vertical="center" wrapText="1"/>
    </xf>
    <xf numFmtId="0" fontId="0" fillId="2" borderId="39" applyNumberFormat="0" applyFont="1" applyFill="1" applyBorder="1" applyAlignment="1" applyProtection="0">
      <alignment vertical="bottom"/>
    </xf>
    <xf numFmtId="49" fontId="11" fillId="6" borderId="40" applyNumberFormat="1" applyFont="1" applyFill="1" applyBorder="1" applyAlignment="1" applyProtection="0">
      <alignment horizontal="left" vertical="center"/>
    </xf>
    <xf numFmtId="0" fontId="11" fillId="6" borderId="41" applyNumberFormat="0" applyFont="1" applyFill="1" applyBorder="1" applyAlignment="1" applyProtection="0">
      <alignment horizontal="left" vertical="center"/>
    </xf>
    <xf numFmtId="0" fontId="0" fillId="2" borderId="42" applyNumberFormat="0" applyFont="1" applyFill="1" applyBorder="1" applyAlignment="1" applyProtection="0">
      <alignment vertical="bottom"/>
    </xf>
    <xf numFmtId="0" fontId="17" fillId="3" borderId="19" applyNumberFormat="0" applyFont="1" applyFill="1" applyBorder="1" applyAlignment="1" applyProtection="0">
      <alignment horizontal="right" vertical="center"/>
    </xf>
    <xf numFmtId="0" fontId="18" fillId="8" borderId="34" applyNumberFormat="0" applyFont="1" applyFill="1" applyBorder="1" applyAlignment="1" applyProtection="0">
      <alignment horizontal="left" vertical="center"/>
    </xf>
    <xf numFmtId="14" fontId="18" fillId="8" borderId="34" applyNumberFormat="1" applyFont="1" applyFill="1" applyBorder="1" applyAlignment="1" applyProtection="0">
      <alignment horizontal="left" vertical="center"/>
    </xf>
    <xf numFmtId="2" fontId="18" fillId="8" borderId="34" applyNumberFormat="1" applyFont="1" applyFill="1" applyBorder="1" applyAlignment="1" applyProtection="0">
      <alignment horizontal="left" vertical="center"/>
    </xf>
    <xf numFmtId="0" fontId="18" fillId="8" borderId="6" applyNumberFormat="0" applyFont="1" applyFill="1" applyBorder="1" applyAlignment="1" applyProtection="0">
      <alignment horizontal="left" vertical="center"/>
    </xf>
    <xf numFmtId="10" fontId="18" fillId="8" borderId="34" applyNumberFormat="1" applyFont="1" applyFill="1" applyBorder="1" applyAlignment="1" applyProtection="0">
      <alignment horizontal="left" vertical="center"/>
    </xf>
    <xf numFmtId="0" fontId="16" fillId="2" borderId="43" applyNumberFormat="0" applyFont="1" applyFill="1" applyBorder="1" applyAlignment="1" applyProtection="0">
      <alignment horizontal="left" vertical="center"/>
    </xf>
    <xf numFmtId="0" fontId="18" fillId="8" borderId="33" applyNumberFormat="0" applyFont="1" applyFill="1" applyBorder="1" applyAlignment="1" applyProtection="0">
      <alignment horizontal="left" vertical="center"/>
    </xf>
    <xf numFmtId="14" fontId="18" fillId="8" borderId="33" applyNumberFormat="1" applyFont="1" applyFill="1" applyBorder="1" applyAlignment="1" applyProtection="0">
      <alignment horizontal="left" vertical="center"/>
    </xf>
    <xf numFmtId="2" fontId="18" fillId="8" borderId="33" applyNumberFormat="1" applyFont="1" applyFill="1" applyBorder="1" applyAlignment="1" applyProtection="0">
      <alignment horizontal="left" vertical="center"/>
    </xf>
    <xf numFmtId="10" fontId="18" fillId="8" borderId="33" applyNumberFormat="1" applyFont="1" applyFill="1" applyBorder="1" applyAlignment="1" applyProtection="0">
      <alignment horizontal="left" vertical="center"/>
    </xf>
    <xf numFmtId="0" fontId="0" fillId="4" borderId="7"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fillId="3" borderId="44" applyNumberFormat="0" applyFont="1" applyFill="1" applyBorder="1" applyAlignment="1" applyProtection="0">
      <alignment vertical="bottom"/>
    </xf>
    <xf numFmtId="0" fontId="19" fillId="6" borderId="45" applyNumberFormat="1" applyFont="1" applyFill="1" applyBorder="1" applyAlignment="1" applyProtection="0">
      <alignment horizontal="left" vertical="center"/>
    </xf>
    <xf numFmtId="14" fontId="19" fillId="6" borderId="45" applyNumberFormat="1" applyFont="1" applyFill="1" applyBorder="1" applyAlignment="1" applyProtection="0">
      <alignment horizontal="left" vertical="center"/>
    </xf>
    <xf numFmtId="49" fontId="20" fillId="6" borderId="45" applyNumberFormat="1" applyFont="1" applyFill="1" applyBorder="1" applyAlignment="1" applyProtection="0">
      <alignment horizontal="left" vertical="center"/>
    </xf>
    <xf numFmtId="2" fontId="19" fillId="6" borderId="45" applyNumberFormat="1" applyFont="1" applyFill="1" applyBorder="1" applyAlignment="1" applyProtection="0">
      <alignment horizontal="left" vertical="center"/>
    </xf>
    <xf numFmtId="60" fontId="19" fillId="6" borderId="45" applyNumberFormat="1" applyFont="1" applyFill="1" applyBorder="1" applyAlignment="1" applyProtection="0">
      <alignment horizontal="left" vertical="center"/>
    </xf>
    <xf numFmtId="49" fontId="19" fillId="6" borderId="45" applyNumberFormat="1" applyFont="1" applyFill="1" applyBorder="1" applyAlignment="1" applyProtection="0">
      <alignment horizontal="left" vertical="center"/>
    </xf>
    <xf numFmtId="49" fontId="20" fillId="6" borderId="45" applyNumberFormat="1" applyFont="1" applyFill="1" applyBorder="1" applyAlignment="1" applyProtection="0">
      <alignment horizontal="left" vertical="center" wrapText="1"/>
    </xf>
    <xf numFmtId="10" fontId="19" fillId="6" borderId="45" applyNumberFormat="1" applyFont="1" applyFill="1" applyBorder="1" applyAlignment="1" applyProtection="0">
      <alignment horizontal="left" vertical="center"/>
    </xf>
    <xf numFmtId="49" fontId="20" fillId="6" borderId="45" applyNumberFormat="1" applyFont="1" applyFill="1" applyBorder="1" applyAlignment="1" applyProtection="0">
      <alignment horizontal="center" vertical="center" wrapText="1"/>
    </xf>
    <xf numFmtId="49" fontId="20" fillId="6" borderId="6" applyNumberFormat="1" applyFont="1" applyFill="1" applyBorder="1" applyAlignment="1" applyProtection="0">
      <alignment horizontal="center" vertical="center" wrapText="1"/>
    </xf>
    <xf numFmtId="2" fontId="20" fillId="4" borderId="20" applyNumberFormat="1" applyFont="1" applyFill="1" applyBorder="1" applyAlignment="1" applyProtection="0">
      <alignment horizontal="left" vertical="center"/>
    </xf>
    <xf numFmtId="0" fontId="0" fillId="5" borderId="19" applyNumberFormat="0" applyFont="1" applyFill="1" applyBorder="1" applyAlignment="1" applyProtection="0">
      <alignment horizontal="left" vertical="bottom"/>
    </xf>
    <xf numFmtId="49" fontId="20" fillId="6" borderId="6" applyNumberFormat="1" applyFont="1" applyFill="1" applyBorder="1" applyAlignment="1" applyProtection="0">
      <alignment horizontal="left" vertical="center" wrapText="1"/>
    </xf>
    <xf numFmtId="49" fontId="20" fillId="6" borderId="6" applyNumberFormat="1" applyFont="1" applyFill="1" applyBorder="1" applyAlignment="1" applyProtection="0">
      <alignment horizontal="left" vertical="center"/>
    </xf>
    <xf numFmtId="0" fontId="20" fillId="5" borderId="46" applyNumberFormat="0" applyFont="1" applyFill="1" applyBorder="1" applyAlignment="1" applyProtection="0">
      <alignment horizontal="left" vertical="center"/>
    </xf>
    <xf numFmtId="0" fontId="0" fillId="2" borderId="47" applyNumberFormat="0" applyFont="1" applyFill="1" applyBorder="1" applyAlignment="1" applyProtection="0">
      <alignment vertical="bottom"/>
    </xf>
    <xf numFmtId="0" fontId="19" fillId="6" borderId="36" applyNumberFormat="0" applyFont="1" applyFill="1" applyBorder="1" applyAlignment="1" applyProtection="0">
      <alignment horizontal="left" vertical="center"/>
    </xf>
    <xf numFmtId="14" fontId="19" fillId="6" borderId="36" applyNumberFormat="1" applyFont="1" applyFill="1" applyBorder="1" applyAlignment="1" applyProtection="0">
      <alignment horizontal="left" vertical="center"/>
    </xf>
    <xf numFmtId="0" fontId="20" fillId="6" borderId="36" applyNumberFormat="0" applyFont="1" applyFill="1" applyBorder="1" applyAlignment="1" applyProtection="0">
      <alignment horizontal="left" vertical="center"/>
    </xf>
    <xf numFmtId="2" fontId="19" fillId="6" borderId="36" applyNumberFormat="1" applyFont="1" applyFill="1" applyBorder="1" applyAlignment="1" applyProtection="0">
      <alignment horizontal="left" vertical="center"/>
    </xf>
    <xf numFmtId="60" fontId="19" fillId="6" borderId="36" applyNumberFormat="1" applyFont="1" applyFill="1" applyBorder="1" applyAlignment="1" applyProtection="0">
      <alignment horizontal="left" vertical="center"/>
    </xf>
    <xf numFmtId="0" fontId="20" fillId="6" borderId="36" applyNumberFormat="0" applyFont="1" applyFill="1" applyBorder="1" applyAlignment="1" applyProtection="0">
      <alignment horizontal="left" vertical="center" wrapText="1"/>
    </xf>
    <xf numFmtId="10" fontId="19" fillId="6" borderId="36" applyNumberFormat="1" applyFont="1" applyFill="1" applyBorder="1" applyAlignment="1" applyProtection="0">
      <alignment horizontal="left" vertical="center"/>
    </xf>
    <xf numFmtId="0" fontId="0" borderId="48" applyNumberFormat="0" applyFont="1" applyFill="0" applyBorder="1" applyAlignment="1" applyProtection="0">
      <alignment vertical="bottom"/>
    </xf>
    <xf numFmtId="0" fontId="0" borderId="49" applyNumberFormat="0" applyFont="1" applyFill="0" applyBorder="1" applyAlignment="1" applyProtection="0">
      <alignment vertical="bottom"/>
    </xf>
    <xf numFmtId="0" fontId="0" borderId="50" applyNumberFormat="0" applyFont="1" applyFill="0" applyBorder="1" applyAlignment="1" applyProtection="0">
      <alignment vertical="bottom"/>
    </xf>
    <xf numFmtId="0" fontId="20" fillId="6" borderId="36" applyNumberFormat="0" applyFont="1" applyFill="1" applyBorder="1" applyAlignment="1" applyProtection="0">
      <alignment horizontal="center" vertical="center" wrapText="1"/>
    </xf>
    <xf numFmtId="0" fontId="0" fillId="6" borderId="45" applyNumberFormat="0" applyFont="1" applyFill="1" applyBorder="1" applyAlignment="1" applyProtection="0">
      <alignment vertical="bottom"/>
    </xf>
    <xf numFmtId="0" fontId="20" fillId="6" borderId="6" applyNumberFormat="0" applyFont="1" applyFill="1" applyBorder="1" applyAlignment="1" applyProtection="0">
      <alignment horizontal="left" vertical="center" wrapText="1"/>
    </xf>
    <xf numFmtId="0" fontId="20" fillId="6" borderId="6" applyNumberFormat="0" applyFont="1" applyFill="1" applyBorder="1" applyAlignment="1" applyProtection="0">
      <alignment horizontal="left" vertical="center"/>
    </xf>
    <xf numFmtId="0" fontId="0" fillId="2" borderId="43" applyNumberFormat="0" applyFont="1" applyFill="1" applyBorder="1" applyAlignment="1" applyProtection="0">
      <alignment vertical="bottom"/>
    </xf>
    <xf numFmtId="0" fontId="0" fillId="2" borderId="51" applyNumberFormat="0" applyFont="1" applyFill="1" applyBorder="1" applyAlignment="1" applyProtection="0">
      <alignment vertical="bottom"/>
    </xf>
    <xf numFmtId="0" fontId="19" fillId="6" borderId="37" applyNumberFormat="0" applyFont="1" applyFill="1" applyBorder="1" applyAlignment="1" applyProtection="0">
      <alignment horizontal="left" vertical="center"/>
    </xf>
    <xf numFmtId="14" fontId="19" fillId="6" borderId="37" applyNumberFormat="1" applyFont="1" applyFill="1" applyBorder="1" applyAlignment="1" applyProtection="0">
      <alignment horizontal="left" vertical="center"/>
    </xf>
    <xf numFmtId="0" fontId="20" fillId="6" borderId="37" applyNumberFormat="0" applyFont="1" applyFill="1" applyBorder="1" applyAlignment="1" applyProtection="0">
      <alignment horizontal="left" vertical="center"/>
    </xf>
    <xf numFmtId="2" fontId="19" fillId="6" borderId="37" applyNumberFormat="1" applyFont="1" applyFill="1" applyBorder="1" applyAlignment="1" applyProtection="0">
      <alignment horizontal="left" vertical="center"/>
    </xf>
    <xf numFmtId="60" fontId="19" fillId="6" borderId="37" applyNumberFormat="1" applyFont="1" applyFill="1" applyBorder="1" applyAlignment="1" applyProtection="0">
      <alignment horizontal="left" vertical="center"/>
    </xf>
    <xf numFmtId="0" fontId="20" fillId="6" borderId="37" applyNumberFormat="0" applyFont="1" applyFill="1" applyBorder="1" applyAlignment="1" applyProtection="0">
      <alignment horizontal="left" vertical="center" wrapText="1"/>
    </xf>
    <xf numFmtId="10" fontId="19" fillId="6" borderId="37" applyNumberFormat="1" applyFont="1" applyFill="1" applyBorder="1" applyAlignment="1" applyProtection="0">
      <alignment horizontal="left" vertical="center"/>
    </xf>
    <xf numFmtId="0" fontId="0" borderId="52" applyNumberFormat="0" applyFont="1" applyFill="0" applyBorder="1" applyAlignment="1" applyProtection="0">
      <alignment vertical="bottom"/>
    </xf>
    <xf numFmtId="0" fontId="0" borderId="53" applyNumberFormat="0" applyFont="1" applyFill="0" applyBorder="1" applyAlignment="1" applyProtection="0">
      <alignment vertical="bottom"/>
    </xf>
    <xf numFmtId="0" fontId="0" borderId="54" applyNumberFormat="0" applyFont="1" applyFill="0" applyBorder="1" applyAlignment="1" applyProtection="0">
      <alignment vertical="bottom"/>
    </xf>
    <xf numFmtId="0" fontId="20" fillId="6" borderId="37" applyNumberFormat="0" applyFont="1" applyFill="1" applyBorder="1" applyAlignment="1" applyProtection="0">
      <alignment horizontal="center" vertical="center" wrapText="1"/>
    </xf>
    <xf numFmtId="0" fontId="0" fillId="6" borderId="37" applyNumberFormat="0" applyFont="1" applyFill="1" applyBorder="1" applyAlignment="1" applyProtection="0">
      <alignment vertical="bottom"/>
    </xf>
    <xf numFmtId="49" fontId="16" fillId="2" borderId="13" applyNumberFormat="1" applyFont="1" applyFill="1" applyBorder="1" applyAlignment="1" applyProtection="0">
      <alignment vertical="center"/>
    </xf>
    <xf numFmtId="0" fontId="0" fillId="4" borderId="20" applyNumberFormat="0" applyFont="1" applyFill="1" applyBorder="1" applyAlignment="1" applyProtection="0">
      <alignment horizontal="left" vertical="bottom"/>
    </xf>
    <xf numFmtId="0" fontId="0" fillId="5" borderId="55" applyNumberFormat="0" applyFont="1" applyFill="1" applyBorder="1" applyAlignment="1" applyProtection="0">
      <alignment vertical="bottom"/>
    </xf>
    <xf numFmtId="49" fontId="9" fillId="2" borderId="13" applyNumberFormat="1" applyFont="1" applyFill="1" applyBorder="1" applyAlignment="1" applyProtection="0">
      <alignment horizontal="left" vertical="center"/>
    </xf>
    <xf numFmtId="0" fontId="9" fillId="2" borderId="13" applyNumberFormat="0" applyFont="1" applyFill="1" applyBorder="1" applyAlignment="1" applyProtection="0">
      <alignment horizontal="left" vertical="center"/>
    </xf>
    <xf numFmtId="49" fontId="9" fillId="2" borderId="13" applyNumberFormat="1" applyFont="1" applyFill="1" applyBorder="1" applyAlignment="1" applyProtection="0">
      <alignment horizontal="left" vertical="center" wrapText="1"/>
    </xf>
    <xf numFmtId="0" fontId="9" fillId="2" borderId="13" applyNumberFormat="0" applyFont="1" applyFill="1" applyBorder="1" applyAlignment="1" applyProtection="0">
      <alignment horizontal="left" vertical="center" wrapText="1"/>
    </xf>
    <xf numFmtId="0" fontId="20" fillId="6" borderId="56" applyNumberFormat="0" applyFont="1" applyFill="1" applyBorder="1" applyAlignment="1" applyProtection="0">
      <alignment horizontal="left" vertical="center" wrapText="1"/>
    </xf>
    <xf numFmtId="0" fontId="19" fillId="6" borderId="6" applyNumberFormat="1" applyFont="1" applyFill="1" applyBorder="1" applyAlignment="1" applyProtection="0">
      <alignment horizontal="left" vertical="center"/>
    </xf>
    <xf numFmtId="14" fontId="19" fillId="6" borderId="6" applyNumberFormat="1" applyFont="1" applyFill="1" applyBorder="1" applyAlignment="1" applyProtection="0">
      <alignment horizontal="left" vertical="center"/>
    </xf>
    <xf numFmtId="2" fontId="19" fillId="6" borderId="6" applyNumberFormat="1" applyFont="1" applyFill="1" applyBorder="1" applyAlignment="1" applyProtection="0">
      <alignment horizontal="left" vertical="center"/>
    </xf>
    <xf numFmtId="60" fontId="19" fillId="6" borderId="6" applyNumberFormat="1" applyFont="1" applyFill="1" applyBorder="1" applyAlignment="1" applyProtection="0">
      <alignment horizontal="left" vertical="center"/>
    </xf>
    <xf numFmtId="49" fontId="19" fillId="6" borderId="57" applyNumberFormat="1" applyFont="1" applyFill="1" applyBorder="1" applyAlignment="1" applyProtection="0">
      <alignment horizontal="left" vertical="center"/>
    </xf>
    <xf numFmtId="49" fontId="20" fillId="6" borderId="58" applyNumberFormat="1" applyFont="1" applyFill="1" applyBorder="1" applyAlignment="1" applyProtection="0">
      <alignment horizontal="left" vertical="center" wrapText="1"/>
    </xf>
    <xf numFmtId="9" fontId="19" fillId="6" borderId="59"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4" fillId="6" borderId="15" applyNumberFormat="1" applyFont="1" applyFill="1" applyBorder="1" applyAlignment="1" applyProtection="0">
      <alignment horizontal="center" vertical="center"/>
    </xf>
    <xf numFmtId="0" fontId="4" fillId="6" borderId="16" applyNumberFormat="0" applyFont="1" applyFill="1" applyBorder="1" applyAlignment="1" applyProtection="0">
      <alignment vertical="center"/>
    </xf>
    <xf numFmtId="0" fontId="5" fillId="3" borderId="17" applyNumberFormat="0" applyFont="1" applyFill="1" applyBorder="1" applyAlignment="1" applyProtection="0">
      <alignment horizontal="left" vertical="center"/>
    </xf>
    <xf numFmtId="0" fontId="5" fillId="3" borderId="6" applyNumberFormat="0" applyFont="1" applyFill="1" applyBorder="1" applyAlignment="1" applyProtection="0">
      <alignment horizontal="left" vertical="center"/>
    </xf>
    <xf numFmtId="0" fontId="6" fillId="6" borderId="49" applyNumberFormat="0" applyFont="1" applyFill="1" applyBorder="1" applyAlignment="1" applyProtection="0">
      <alignment horizontal="left" vertical="center" wrapText="1"/>
    </xf>
    <xf numFmtId="0" fontId="7" fillId="6" borderId="49" applyNumberFormat="0" applyFont="1" applyFill="1" applyBorder="1" applyAlignment="1" applyProtection="0">
      <alignment horizontal="left" vertical="center"/>
    </xf>
    <xf numFmtId="0" fontId="5" fillId="3" borderId="28" applyNumberFormat="0" applyFont="1" applyFill="1" applyBorder="1" applyAlignment="1" applyProtection="0">
      <alignment horizontal="left" vertical="center"/>
    </xf>
    <xf numFmtId="0" fontId="5" fillId="3" borderId="24" applyNumberFormat="0" applyFont="1" applyFill="1" applyBorder="1" applyAlignment="1" applyProtection="0">
      <alignment horizontal="left" vertical="center"/>
    </xf>
    <xf numFmtId="0" fontId="9" fillId="3" borderId="20" applyNumberFormat="0" applyFont="1" applyFill="1" applyBorder="1" applyAlignment="1" applyProtection="0">
      <alignment horizontal="left" vertical="center"/>
    </xf>
    <xf numFmtId="0" fontId="11" fillId="6" borderId="49" applyNumberFormat="0" applyFont="1" applyFill="1" applyBorder="1" applyAlignment="1" applyProtection="0">
      <alignment horizontal="left" vertical="center"/>
    </xf>
    <xf numFmtId="0" fontId="0" fillId="3" borderId="60" applyNumberFormat="0" applyFont="1" applyFill="1" applyBorder="1" applyAlignment="1" applyProtection="0">
      <alignment vertical="bottom"/>
    </xf>
    <xf numFmtId="49" fontId="14" fillId="7" borderId="32" applyNumberFormat="1" applyFont="1" applyFill="1" applyBorder="1" applyAlignment="1" applyProtection="0">
      <alignment vertical="center" wrapText="1"/>
    </xf>
    <xf numFmtId="0" fontId="14" fillId="6" borderId="49" applyNumberFormat="0" applyFont="1" applyFill="1" applyBorder="1" applyAlignment="1" applyProtection="0">
      <alignment horizontal="left" vertical="center"/>
    </xf>
    <xf numFmtId="0" fontId="14" fillId="6" borderId="49" applyNumberFormat="0" applyFont="1" applyFill="1" applyBorder="1" applyAlignment="1" applyProtection="0">
      <alignment horizontal="left" vertical="center" wrapText="1"/>
    </xf>
    <xf numFmtId="49" fontId="14" fillId="6" borderId="49" applyNumberFormat="1" applyFont="1" applyFill="1" applyBorder="1" applyAlignment="1" applyProtection="0">
      <alignment horizontal="left" vertical="center" indent="1" wrapText="1"/>
    </xf>
    <xf numFmtId="0" fontId="18" fillId="8" borderId="6" applyNumberFormat="1" applyFont="1" applyFill="1" applyBorder="1" applyAlignment="1" applyProtection="0">
      <alignment horizontal="left" vertical="center"/>
    </xf>
    <xf numFmtId="14" fontId="18" fillId="8" borderId="6" applyNumberFormat="1" applyFont="1" applyFill="1" applyBorder="1" applyAlignment="1" applyProtection="0">
      <alignment horizontal="left" vertical="center"/>
    </xf>
    <xf numFmtId="0" fontId="18" fillId="8" borderId="32" applyNumberFormat="0" applyFont="1" applyFill="1" applyBorder="1" applyAlignment="1" applyProtection="0">
      <alignment horizontal="left" vertical="center"/>
    </xf>
    <xf numFmtId="2" fontId="18" fillId="8" borderId="6" applyNumberFormat="1" applyFont="1" applyFill="1" applyBorder="1" applyAlignment="1" applyProtection="0">
      <alignment horizontal="left" vertical="center"/>
    </xf>
    <xf numFmtId="0" fontId="18" fillId="6" borderId="49" applyNumberFormat="0" applyFont="1" applyFill="1" applyBorder="1" applyAlignment="1" applyProtection="0">
      <alignment horizontal="left" vertical="center"/>
    </xf>
    <xf numFmtId="59" fontId="18" fillId="6" borderId="49" applyNumberFormat="1" applyFont="1" applyFill="1" applyBorder="1" applyAlignment="1" applyProtection="0">
      <alignment horizontal="center" vertical="center" wrapText="1"/>
    </xf>
    <xf numFmtId="2" fontId="18" fillId="6" borderId="49" applyNumberFormat="1" applyFont="1" applyFill="1" applyBorder="1" applyAlignment="1" applyProtection="0">
      <alignment horizontal="left" vertical="center"/>
    </xf>
    <xf numFmtId="0" fontId="11" fillId="6" borderId="40" applyNumberFormat="0" applyFont="1" applyFill="1" applyBorder="1" applyAlignment="1" applyProtection="0">
      <alignment horizontal="left" vertical="center"/>
    </xf>
    <xf numFmtId="0" fontId="21" fillId="6" borderId="41" applyNumberFormat="0" applyFont="1" applyFill="1" applyBorder="1" applyAlignment="1" applyProtection="0">
      <alignment horizontal="left" vertical="center"/>
    </xf>
    <xf numFmtId="0" fontId="20" fillId="6" borderId="45" applyNumberFormat="0" applyFont="1" applyFill="1" applyBorder="1" applyAlignment="1" applyProtection="0">
      <alignment horizontal="left" vertical="center"/>
    </xf>
    <xf numFmtId="2" fontId="20" fillId="6" borderId="6" applyNumberFormat="1" applyFont="1" applyFill="1" applyBorder="1" applyAlignment="1" applyProtection="0">
      <alignment horizontal="left" vertical="center"/>
    </xf>
    <xf numFmtId="0" fontId="20" fillId="6" borderId="49" applyNumberFormat="0" applyFont="1" applyFill="1" applyBorder="1" applyAlignment="1" applyProtection="0">
      <alignment horizontal="left" vertical="center"/>
    </xf>
    <xf numFmtId="0" fontId="20" fillId="6" borderId="49" applyNumberFormat="0" applyFont="1" applyFill="1" applyBorder="1" applyAlignment="1" applyProtection="0">
      <alignment horizontal="center" vertical="center"/>
    </xf>
    <xf numFmtId="59" fontId="20" fillId="6" borderId="49" applyNumberFormat="1" applyFont="1" applyFill="1" applyBorder="1" applyAlignment="1" applyProtection="0">
      <alignment horizontal="left" vertical="center" wrapText="1"/>
    </xf>
    <xf numFmtId="2" fontId="20" fillId="6" borderId="49" applyNumberFormat="1" applyFont="1" applyFill="1" applyBorder="1" applyAlignment="1" applyProtection="0">
      <alignment horizontal="left" vertical="center"/>
    </xf>
    <xf numFmtId="0" fontId="0" borderId="49" applyNumberFormat="0" applyFont="1" applyFill="0" applyBorder="1" applyAlignment="1" applyProtection="0">
      <alignment horizontal="left" vertical="bottom"/>
    </xf>
    <xf numFmtId="0" fontId="0" borderId="49" applyNumberFormat="0" applyFont="1" applyFill="0" applyBorder="1" applyAlignment="1" applyProtection="0">
      <alignment horizontal="center" vertical="bottom"/>
    </xf>
    <xf numFmtId="0" fontId="19" fillId="6" borderId="6" applyNumberFormat="0" applyFont="1" applyFill="1" applyBorder="1" applyAlignment="1" applyProtection="0">
      <alignment horizontal="left" vertical="center"/>
    </xf>
    <xf numFmtId="2" fontId="20" fillId="6" borderId="45" applyNumberFormat="1" applyFont="1" applyFill="1" applyBorder="1" applyAlignment="1" applyProtection="0">
      <alignment horizontal="left" vertical="center"/>
    </xf>
    <xf numFmtId="2" fontId="20" fillId="6" borderId="36" applyNumberFormat="1" applyFont="1" applyFill="1" applyBorder="1" applyAlignment="1" applyProtection="0">
      <alignment horizontal="left" vertical="center"/>
    </xf>
    <xf numFmtId="2" fontId="20" fillId="6" borderId="37" applyNumberFormat="1" applyFont="1" applyFill="1" applyBorder="1" applyAlignment="1" applyProtection="0">
      <alignment horizontal="left" vertical="center"/>
    </xf>
    <xf numFmtId="0" fontId="22" fillId="6" borderId="49"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4" fillId="6" borderId="61" applyNumberFormat="1" applyFont="1" applyFill="1" applyBorder="1" applyAlignment="1" applyProtection="0">
      <alignment vertical="center" wrapText="1"/>
    </xf>
    <xf numFmtId="0" fontId="4" fillId="6" borderId="62" applyNumberFormat="0" applyFont="1" applyFill="1" applyBorder="1" applyAlignment="1" applyProtection="0">
      <alignment vertical="center" wrapText="1"/>
    </xf>
    <xf numFmtId="0" fontId="4" fillId="6" borderId="63" applyNumberFormat="0" applyFont="1" applyFill="1" applyBorder="1" applyAlignment="1" applyProtection="0">
      <alignment vertical="center" wrapText="1"/>
    </xf>
    <xf numFmtId="0" fontId="5" fillId="3" borderId="64" applyNumberFormat="0" applyFont="1" applyFill="1" applyBorder="1" applyAlignment="1" applyProtection="0">
      <alignment horizontal="left" vertical="center"/>
    </xf>
    <xf numFmtId="49" fontId="5" fillId="3" borderId="65" applyNumberFormat="1" applyFont="1" applyFill="1" applyBorder="1" applyAlignment="1" applyProtection="0">
      <alignment vertical="center"/>
    </xf>
    <xf numFmtId="0" fontId="5" fillId="3" borderId="66" applyNumberFormat="0" applyFont="1" applyFill="1" applyBorder="1" applyAlignment="1" applyProtection="0">
      <alignment vertical="center"/>
    </xf>
    <xf numFmtId="0" fontId="5" fillId="3" borderId="27" applyNumberFormat="0" applyFont="1" applyFill="1" applyBorder="1" applyAlignment="1" applyProtection="0">
      <alignment vertical="center"/>
    </xf>
    <xf numFmtId="0" fontId="5" fillId="3" borderId="67" applyNumberFormat="0" applyFont="1" applyFill="1" applyBorder="1" applyAlignment="1" applyProtection="0">
      <alignment horizontal="left" vertical="center"/>
    </xf>
    <xf numFmtId="0" fontId="0" fillId="3" borderId="68" applyNumberFormat="0" applyFont="1" applyFill="1" applyBorder="1" applyAlignment="1" applyProtection="0">
      <alignment vertical="bottom"/>
    </xf>
    <xf numFmtId="0" fontId="14" fillId="7" borderId="69" applyNumberFormat="0" applyFont="1" applyFill="1" applyBorder="1" applyAlignment="1" applyProtection="0">
      <alignment horizontal="left" vertical="center" wrapText="1"/>
    </xf>
    <xf numFmtId="49" fontId="18" fillId="8" borderId="70" applyNumberFormat="1" applyFont="1" applyFill="1" applyBorder="1" applyAlignment="1" applyProtection="0">
      <alignment horizontal="left" vertical="center"/>
    </xf>
    <xf numFmtId="59" fontId="18" fillId="8" borderId="71" applyNumberFormat="1" applyFont="1" applyFill="1" applyBorder="1" applyAlignment="1" applyProtection="0">
      <alignment horizontal="left" vertical="center" wrapText="1"/>
    </xf>
    <xf numFmtId="0" fontId="18" fillId="8" borderId="72" applyNumberFormat="0" applyFont="1" applyFill="1" applyBorder="1" applyAlignment="1" applyProtection="0">
      <alignment horizontal="left" vertical="center"/>
    </xf>
    <xf numFmtId="59" fontId="18" fillId="8" borderId="73" applyNumberFormat="1" applyFont="1" applyFill="1" applyBorder="1" applyAlignment="1" applyProtection="0">
      <alignment horizontal="left" vertical="center" wrapText="1"/>
    </xf>
    <xf numFmtId="0" fontId="18" fillId="8" borderId="74" applyNumberFormat="0" applyFont="1" applyFill="1" applyBorder="1" applyAlignment="1" applyProtection="0">
      <alignment horizontal="left" vertical="center"/>
    </xf>
    <xf numFmtId="59" fontId="18" fillId="8" borderId="75" applyNumberFormat="1" applyFont="1" applyFill="1" applyBorder="1" applyAlignment="1" applyProtection="0">
      <alignment horizontal="left" vertical="center" wrapText="1"/>
    </xf>
    <xf numFmtId="14" fontId="20" fillId="6" borderId="6" applyNumberFormat="1" applyFont="1" applyFill="1" applyBorder="1" applyAlignment="1" applyProtection="0">
      <alignment horizontal="left" vertical="center"/>
    </xf>
    <xf numFmtId="59" fontId="20" fillId="6" borderId="6" applyNumberFormat="1" applyFont="1" applyFill="1" applyBorder="1" applyAlignment="1" applyProtection="0">
      <alignment horizontal="left" vertical="center" wrapText="1"/>
    </xf>
    <xf numFmtId="49" fontId="19" fillId="6" borderId="6"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0" borderId="49" applyNumberFormat="1" applyFont="1" applyFill="0" applyBorder="1" applyAlignment="1" applyProtection="0">
      <alignment vertical="bottom"/>
    </xf>
    <xf numFmtId="49" fontId="0" fillId="6" borderId="49" applyNumberFormat="1" applyFont="1" applyFill="1" applyBorder="1" applyAlignment="1" applyProtection="0">
      <alignment vertical="center" wrapText="1"/>
    </xf>
    <xf numFmtId="49" fontId="23" borderId="49" applyNumberFormat="1" applyFont="1" applyFill="0" applyBorder="1" applyAlignment="1" applyProtection="0">
      <alignment vertical="bottom"/>
    </xf>
    <xf numFmtId="49" fontId="23" borderId="49" applyNumberFormat="1" applyFont="1" applyFill="0" applyBorder="1" applyAlignment="1" applyProtection="0">
      <alignment horizontal="justify" vertical="bottom"/>
    </xf>
    <xf numFmtId="49" fontId="24" borderId="4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d6fb8"/>
      <rgbColor rgb="ffaaaaaa"/>
      <rgbColor rgb="ff16558d"/>
      <rgbColor rgb="ffffffff"/>
      <rgbColor rgb="fff3f2f1"/>
      <rgbColor rgb="ffecebe9"/>
      <rgbColor rgb="ff0b0c0c"/>
      <rgbColor rgb="ff00fee1"/>
      <rgbColor rgb="ff0b2b46"/>
      <rgbColor rgb="ff86939f"/>
      <rgbColor rgb="ffe6e9eb"/>
      <rgbColor rgb="ff00331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oogle.com/" TargetMode="External"/><Relationship Id="rId2" Type="http://schemas.openxmlformats.org/officeDocument/2006/relationships/hyperlink" Target="https://google.com/" TargetMode="External"/></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Relationship Id="rId2" Type="http://schemas.openxmlformats.org/officeDocument/2006/relationships/hyperlink" Target="https://google.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oogle.com/" TargetMode="External"/><Relationship Id="rId2" Type="http://schemas.openxmlformats.org/officeDocument/2006/relationships/hyperlink" Target="https://google.com/" TargetMode="External"/></Relationships>

</file>

<file path=xl/worksheets/sheet1.xml><?xml version="1.0" encoding="utf-8"?>
<worksheet xmlns:r="http://schemas.openxmlformats.org/officeDocument/2006/relationships" xmlns="http://schemas.openxmlformats.org/spreadsheetml/2006/main">
  <dimension ref="A1:AJ31"/>
  <sheetViews>
    <sheetView workbookViewId="0" showGridLines="0" defaultGridColor="1"/>
  </sheetViews>
  <sheetFormatPr defaultColWidth="22.8333" defaultRowHeight="15" customHeight="1" outlineLevelRow="0" outlineLevelCol="0"/>
  <cols>
    <col min="1" max="1" width="5.67188" style="1" customWidth="1"/>
    <col min="2" max="3" width="22.8516" style="1" customWidth="1"/>
    <col min="4" max="5" width="6.85156" style="1" customWidth="1"/>
    <col min="6" max="17" width="34.3516" style="1" customWidth="1"/>
    <col min="18" max="19" width="6.85156" style="1" customWidth="1"/>
    <col min="20" max="25" width="34.3516" style="1" customWidth="1"/>
    <col min="26" max="27" width="6.85156" style="1" customWidth="1"/>
    <col min="28" max="35" width="34.3516" style="1" customWidth="1"/>
    <col min="36" max="36" width="6.85156" style="1" customWidth="1"/>
    <col min="37" max="16384" width="22.8516" style="1" customWidth="1"/>
  </cols>
  <sheetData>
    <row r="1" ht="16" customHeight="1">
      <c r="A1" s="2"/>
      <c r="B1" s="3"/>
      <c r="C1" s="3"/>
      <c r="D1" s="4"/>
      <c r="E1" s="5"/>
      <c r="F1" s="6"/>
      <c r="G1" s="6"/>
      <c r="H1" s="7"/>
      <c r="I1" s="7"/>
      <c r="J1" s="7"/>
      <c r="K1" s="7"/>
      <c r="L1" s="7"/>
      <c r="M1" s="7"/>
      <c r="N1" s="8"/>
      <c r="O1" s="9"/>
      <c r="P1" s="10"/>
      <c r="Q1" s="7"/>
      <c r="R1" s="7"/>
      <c r="S1" s="11"/>
      <c r="T1" s="12"/>
      <c r="U1" s="12"/>
      <c r="V1" s="12"/>
      <c r="W1" s="13"/>
      <c r="X1" s="14"/>
      <c r="Y1" s="15"/>
      <c r="Z1" s="16"/>
      <c r="AA1" s="17"/>
      <c r="AB1" s="18"/>
      <c r="AC1" s="18"/>
      <c r="AD1" s="19"/>
      <c r="AE1" s="19"/>
      <c r="AF1" s="19"/>
      <c r="AG1" s="19"/>
      <c r="AH1" s="19"/>
      <c r="AI1" s="19"/>
      <c r="AJ1" s="17"/>
    </row>
    <row r="2" ht="30" customHeight="1">
      <c r="A2" s="20"/>
      <c r="B2" s="21"/>
      <c r="C2" s="22"/>
      <c r="D2" s="4"/>
      <c r="E2" s="23"/>
      <c r="F2" t="s" s="24">
        <v>0</v>
      </c>
      <c r="G2" s="25"/>
      <c r="H2" s="26"/>
      <c r="I2" s="27"/>
      <c r="J2" s="28"/>
      <c r="K2" s="29"/>
      <c r="L2" s="28"/>
      <c r="M2" s="29"/>
      <c r="N2" s="30"/>
      <c r="O2" s="9"/>
      <c r="P2" s="31"/>
      <c r="Q2" s="29"/>
      <c r="R2" s="32"/>
      <c r="S2" s="33"/>
      <c r="T2" t="s" s="34">
        <v>1</v>
      </c>
      <c r="U2" s="35"/>
      <c r="V2" s="36"/>
      <c r="W2" s="37"/>
      <c r="X2" t="s" s="38">
        <v>2</v>
      </c>
      <c r="Y2" s="39"/>
      <c r="Z2" s="16"/>
      <c r="AA2" s="40"/>
      <c r="AB2" t="s" s="34">
        <v>3</v>
      </c>
      <c r="AC2" s="36"/>
      <c r="AD2" s="41"/>
      <c r="AE2" s="42"/>
      <c r="AF2" t="s" s="43">
        <v>2</v>
      </c>
      <c r="AG2" s="44"/>
      <c r="AH2" s="44"/>
      <c r="AI2" s="44"/>
      <c r="AJ2" s="17"/>
    </row>
    <row r="3" ht="30" customHeight="1">
      <c r="A3" s="4"/>
      <c r="B3" s="45"/>
      <c r="C3" s="22"/>
      <c r="D3" s="4"/>
      <c r="E3" s="23"/>
      <c r="F3" t="s" s="46">
        <v>4</v>
      </c>
      <c r="G3" s="47"/>
      <c r="H3" s="47"/>
      <c r="I3" s="48"/>
      <c r="J3" t="s" s="49">
        <v>5</v>
      </c>
      <c r="K3" s="50"/>
      <c r="L3" s="50"/>
      <c r="M3" s="29"/>
      <c r="N3" s="30"/>
      <c r="O3" s="9"/>
      <c r="P3" s="31"/>
      <c r="Q3" s="29"/>
      <c r="R3" s="5"/>
      <c r="S3" s="33"/>
      <c r="T3" t="s" s="51">
        <v>6</v>
      </c>
      <c r="U3" s="52"/>
      <c r="V3" s="52"/>
      <c r="W3" s="53"/>
      <c r="X3" t="s" s="54">
        <v>7</v>
      </c>
      <c r="Y3" s="39"/>
      <c r="Z3" s="16"/>
      <c r="AA3" s="40"/>
      <c r="AB3" t="s" s="55">
        <v>8</v>
      </c>
      <c r="AC3" s="56"/>
      <c r="AD3" s="56"/>
      <c r="AE3" s="57"/>
      <c r="AF3" t="s" s="58">
        <v>9</v>
      </c>
      <c r="AG3" s="44"/>
      <c r="AH3" s="44"/>
      <c r="AI3" s="44"/>
      <c r="AJ3" s="17"/>
    </row>
    <row r="4" ht="30" customHeight="1">
      <c r="A4" s="4"/>
      <c r="B4" s="45"/>
      <c r="C4" s="22"/>
      <c r="D4" s="4"/>
      <c r="E4" s="5"/>
      <c r="F4" s="59"/>
      <c r="G4" s="59"/>
      <c r="H4" s="59"/>
      <c r="I4" s="59"/>
      <c r="J4" s="50"/>
      <c r="K4" s="50"/>
      <c r="L4" s="50"/>
      <c r="M4" s="29"/>
      <c r="N4" s="30"/>
      <c r="O4" s="9"/>
      <c r="P4" s="31"/>
      <c r="Q4" s="29"/>
      <c r="R4" s="5"/>
      <c r="S4" s="11"/>
      <c r="T4" s="60"/>
      <c r="U4" s="60"/>
      <c r="V4" s="60"/>
      <c r="W4" s="60"/>
      <c r="X4" s="61"/>
      <c r="Y4" s="39"/>
      <c r="Z4" s="16"/>
      <c r="AA4" s="40"/>
      <c r="AB4" s="62"/>
      <c r="AC4" s="63"/>
      <c r="AD4" s="63"/>
      <c r="AE4" s="64"/>
      <c r="AF4" s="65"/>
      <c r="AG4" s="44"/>
      <c r="AH4" s="44"/>
      <c r="AI4" s="44"/>
      <c r="AJ4" s="17"/>
    </row>
    <row r="5" ht="24" customHeight="1">
      <c r="A5" s="4"/>
      <c r="B5" s="66"/>
      <c r="C5" s="67"/>
      <c r="D5" s="4"/>
      <c r="E5" s="5"/>
      <c r="F5" s="68"/>
      <c r="G5" s="68"/>
      <c r="H5" s="68"/>
      <c r="I5" s="68"/>
      <c r="J5" s="68"/>
      <c r="K5" s="68"/>
      <c r="L5" s="68"/>
      <c r="M5" s="68"/>
      <c r="N5" s="69"/>
      <c r="O5" s="9"/>
      <c r="P5" s="70"/>
      <c r="Q5" s="68"/>
      <c r="R5" s="5"/>
      <c r="S5" s="11"/>
      <c r="T5" s="71"/>
      <c r="U5" s="71"/>
      <c r="V5" s="71"/>
      <c r="W5" s="71"/>
      <c r="X5" s="72"/>
      <c r="Y5" s="73"/>
      <c r="Z5" s="16"/>
      <c r="AA5" s="17"/>
      <c r="AB5" s="74"/>
      <c r="AC5" s="74"/>
      <c r="AD5" s="74"/>
      <c r="AE5" s="74"/>
      <c r="AF5" s="42"/>
      <c r="AG5" s="42"/>
      <c r="AH5" s="42"/>
      <c r="AI5" s="42"/>
      <c r="AJ5" s="17"/>
    </row>
    <row r="6" ht="24" customHeight="1">
      <c r="A6" s="4"/>
      <c r="B6" t="s" s="75">
        <v>10</v>
      </c>
      <c r="C6" s="76"/>
      <c r="D6" s="4"/>
      <c r="E6" s="77"/>
      <c r="F6" t="s" s="78">
        <v>11</v>
      </c>
      <c r="G6" t="s" s="78">
        <v>12</v>
      </c>
      <c r="H6" t="s" s="79">
        <v>13</v>
      </c>
      <c r="I6" t="s" s="80">
        <v>14</v>
      </c>
      <c r="J6" t="s" s="80">
        <v>15</v>
      </c>
      <c r="K6" t="s" s="81">
        <v>16</v>
      </c>
      <c r="L6" t="s" s="81">
        <v>17</v>
      </c>
      <c r="M6" t="s" s="81">
        <v>18</v>
      </c>
      <c r="N6" t="s" s="81">
        <v>19</v>
      </c>
      <c r="O6" t="s" s="82">
        <v>20</v>
      </c>
      <c r="P6" t="s" s="81">
        <v>21</v>
      </c>
      <c r="Q6" t="s" s="81">
        <v>22</v>
      </c>
      <c r="R6" s="83"/>
      <c r="S6" s="33"/>
      <c r="T6" t="s" s="78">
        <v>23</v>
      </c>
      <c r="U6" t="s" s="79">
        <v>24</v>
      </c>
      <c r="V6" t="s" s="78">
        <v>25</v>
      </c>
      <c r="W6" t="s" s="78">
        <v>26</v>
      </c>
      <c r="X6" t="s" s="84">
        <v>27</v>
      </c>
      <c r="Y6" t="s" s="81">
        <v>28</v>
      </c>
      <c r="Z6" s="16"/>
      <c r="AA6" s="40"/>
      <c r="AB6" t="s" s="78">
        <v>29</v>
      </c>
      <c r="AC6" t="s" s="79">
        <v>30</v>
      </c>
      <c r="AD6" t="s" s="79">
        <v>31</v>
      </c>
      <c r="AE6" t="s" s="81">
        <v>32</v>
      </c>
      <c r="AF6" t="s" s="81">
        <v>33</v>
      </c>
      <c r="AG6" t="s" s="81">
        <v>34</v>
      </c>
      <c r="AH6" t="s" s="81">
        <v>35</v>
      </c>
      <c r="AI6" t="s" s="81">
        <v>36</v>
      </c>
      <c r="AJ6" s="85"/>
    </row>
    <row r="7" ht="24" customHeight="1">
      <c r="A7" s="4"/>
      <c r="B7" s="76"/>
      <c r="C7" s="76"/>
      <c r="D7" s="3"/>
      <c r="E7" s="8"/>
      <c r="F7" s="86"/>
      <c r="G7" s="86"/>
      <c r="H7" s="87"/>
      <c r="I7" s="88"/>
      <c r="J7" s="88"/>
      <c r="K7" s="87"/>
      <c r="L7" s="87"/>
      <c r="M7" s="87"/>
      <c r="N7" s="87"/>
      <c r="O7" s="89"/>
      <c r="P7" s="87"/>
      <c r="Q7" s="87"/>
      <c r="R7" s="83"/>
      <c r="S7" s="33"/>
      <c r="T7" s="86"/>
      <c r="U7" s="87"/>
      <c r="V7" s="86"/>
      <c r="W7" s="86"/>
      <c r="X7" s="90"/>
      <c r="Y7" s="87"/>
      <c r="Z7" s="16"/>
      <c r="AA7" s="40"/>
      <c r="AB7" s="86"/>
      <c r="AC7" s="87"/>
      <c r="AD7" s="91"/>
      <c r="AE7" s="87"/>
      <c r="AF7" s="87"/>
      <c r="AG7" s="87"/>
      <c r="AH7" s="87"/>
      <c r="AI7" s="87"/>
      <c r="AJ7" s="85"/>
    </row>
    <row r="8" ht="24" customHeight="1">
      <c r="A8" s="4"/>
      <c r="B8" s="76"/>
      <c r="C8" s="76"/>
      <c r="D8" s="22"/>
      <c r="E8" s="92"/>
      <c r="F8" s="86"/>
      <c r="G8" s="86"/>
      <c r="H8" s="87"/>
      <c r="I8" s="88"/>
      <c r="J8" s="88"/>
      <c r="K8" s="87"/>
      <c r="L8" s="87"/>
      <c r="M8" s="87"/>
      <c r="N8" s="87"/>
      <c r="O8" s="89"/>
      <c r="P8" s="87"/>
      <c r="Q8" s="87"/>
      <c r="R8" s="83"/>
      <c r="S8" s="33"/>
      <c r="T8" s="86"/>
      <c r="U8" s="87"/>
      <c r="V8" s="86"/>
      <c r="W8" s="86"/>
      <c r="X8" s="90"/>
      <c r="Y8" s="87"/>
      <c r="Z8" s="16"/>
      <c r="AA8" s="40"/>
      <c r="AB8" s="86"/>
      <c r="AC8" s="87"/>
      <c r="AD8" s="93"/>
      <c r="AE8" s="87"/>
      <c r="AF8" s="87"/>
      <c r="AG8" s="87"/>
      <c r="AH8" s="87"/>
      <c r="AI8" s="87"/>
      <c r="AJ8" s="85"/>
    </row>
    <row r="9" ht="24" customHeight="1">
      <c r="A9" s="4"/>
      <c r="B9" s="66"/>
      <c r="C9" s="22"/>
      <c r="D9" s="22"/>
      <c r="E9" s="92"/>
      <c r="F9" s="94"/>
      <c r="G9" s="94"/>
      <c r="H9" s="95"/>
      <c r="I9" s="96"/>
      <c r="J9" s="96"/>
      <c r="K9" s="95"/>
      <c r="L9" s="95"/>
      <c r="M9" s="95"/>
      <c r="N9" s="95"/>
      <c r="O9" s="89"/>
      <c r="P9" s="95"/>
      <c r="Q9" s="95"/>
      <c r="R9" s="83"/>
      <c r="S9" s="33"/>
      <c r="T9" s="94"/>
      <c r="U9" s="95"/>
      <c r="V9" s="94"/>
      <c r="W9" s="94"/>
      <c r="X9" s="90"/>
      <c r="Y9" s="95"/>
      <c r="Z9" s="16"/>
      <c r="AA9" s="40"/>
      <c r="AB9" s="94"/>
      <c r="AC9" s="95"/>
      <c r="AD9" s="97"/>
      <c r="AE9" s="95"/>
      <c r="AF9" s="95"/>
      <c r="AG9" s="95"/>
      <c r="AH9" s="95"/>
      <c r="AI9" s="95"/>
      <c r="AJ9" s="85"/>
    </row>
    <row r="10" ht="24" customHeight="1">
      <c r="A10" s="4"/>
      <c r="B10" t="s" s="98">
        <v>37</v>
      </c>
      <c r="C10" s="99"/>
      <c r="D10" s="100"/>
      <c r="E10" t="s" s="101">
        <v>38</v>
      </c>
      <c r="F10" s="102">
        <v>12345678910</v>
      </c>
      <c r="G10" s="103">
        <v>45805</v>
      </c>
      <c r="H10" t="s" s="104">
        <v>39</v>
      </c>
      <c r="I10" s="102">
        <v>10500.75</v>
      </c>
      <c r="J10" s="105">
        <v>500</v>
      </c>
      <c r="K10" s="105">
        <v>1000</v>
      </c>
      <c r="L10" s="105">
        <v>3500</v>
      </c>
      <c r="M10" s="105" cm="1">
        <f t="array" ref="M10">_xlfn.IFERROR((I10-J10-K10-L10),"")</f>
        <v>5500.75</v>
      </c>
      <c r="N10" t="s" s="104">
        <v>40</v>
      </c>
      <c r="O10" t="s" s="106">
        <v>41</v>
      </c>
      <c r="P10" s="107">
        <v>0.5</v>
      </c>
      <c r="Q10" s="105" cm="1">
        <f t="array" ref="Q10">IF(IF(N10="Yes",((M10-(M10*0.15%))*P10),(M10*P10))=0,"",IF(N10="Yes",((M10-(M10*0.15%))*P10),(M10*P10)))</f>
        <v>2746.2494375</v>
      </c>
      <c r="R10" s="83"/>
      <c r="S10" s="33"/>
      <c r="T10" t="s" s="104">
        <v>42</v>
      </c>
      <c r="U10" t="s" s="104">
        <v>43</v>
      </c>
      <c r="V10" t="s" s="104">
        <v>44</v>
      </c>
      <c r="W10" t="s" s="104">
        <v>45</v>
      </c>
      <c r="X10" s="108">
        <v>1234567890</v>
      </c>
      <c r="Y10" t="s" s="104">
        <v>46</v>
      </c>
      <c r="Z10" s="16"/>
      <c r="AA10" s="40"/>
      <c r="AB10" t="s" s="104">
        <v>47</v>
      </c>
      <c r="AC10" t="s" s="104">
        <v>48</v>
      </c>
      <c r="AD10" t="s" s="104">
        <v>49</v>
      </c>
      <c r="AE10" t="s" s="104">
        <v>50</v>
      </c>
      <c r="AF10" t="s" s="104">
        <v>51</v>
      </c>
      <c r="AG10" t="s" s="104">
        <v>52</v>
      </c>
      <c r="AH10" t="s" s="104">
        <v>53</v>
      </c>
      <c r="AI10" t="s" s="104">
        <v>54</v>
      </c>
      <c r="AJ10" s="85"/>
    </row>
    <row r="11" ht="24" customHeight="1">
      <c r="A11" s="109"/>
      <c r="B11" t="s" s="110">
        <v>55</v>
      </c>
      <c r="C11" s="111"/>
      <c r="D11" s="112"/>
      <c r="E11" s="113"/>
      <c r="F11" s="114"/>
      <c r="G11" s="115"/>
      <c r="H11" s="114"/>
      <c r="I11" s="114"/>
      <c r="J11" s="116"/>
      <c r="K11" s="116"/>
      <c r="L11" s="116"/>
      <c r="M11" s="116"/>
      <c r="N11" s="114"/>
      <c r="O11" s="117"/>
      <c r="P11" s="118"/>
      <c r="Q11" s="116"/>
      <c r="R11" s="83"/>
      <c r="S11" s="33"/>
      <c r="T11" s="114"/>
      <c r="U11" s="114"/>
      <c r="V11" s="114"/>
      <c r="W11" s="114"/>
      <c r="X11" s="108"/>
      <c r="Y11" s="114"/>
      <c r="Z11" s="16"/>
      <c r="AA11" s="40"/>
      <c r="AB11" s="114"/>
      <c r="AC11" s="114"/>
      <c r="AD11" s="114"/>
      <c r="AE11" s="114"/>
      <c r="AF11" s="114"/>
      <c r="AG11" s="114"/>
      <c r="AH11" s="114"/>
      <c r="AI11" s="114"/>
      <c r="AJ11" s="85"/>
    </row>
    <row r="12" ht="24" customHeight="1">
      <c r="A12" s="4"/>
      <c r="B12" s="119"/>
      <c r="C12" s="119"/>
      <c r="D12" s="4"/>
      <c r="E12" s="113"/>
      <c r="F12" s="120"/>
      <c r="G12" s="121"/>
      <c r="H12" s="120"/>
      <c r="I12" s="120"/>
      <c r="J12" s="122"/>
      <c r="K12" s="122"/>
      <c r="L12" s="122"/>
      <c r="M12" s="122"/>
      <c r="N12" s="120"/>
      <c r="O12" s="117"/>
      <c r="P12" s="123"/>
      <c r="Q12" s="122"/>
      <c r="R12" s="83"/>
      <c r="S12" s="33"/>
      <c r="T12" s="120"/>
      <c r="U12" s="120"/>
      <c r="V12" s="120"/>
      <c r="W12" s="120"/>
      <c r="X12" s="108"/>
      <c r="Y12" s="120"/>
      <c r="Z12" s="124"/>
      <c r="AA12" s="125"/>
      <c r="AB12" s="120"/>
      <c r="AC12" s="120"/>
      <c r="AD12" s="120"/>
      <c r="AE12" s="120"/>
      <c r="AF12" s="120"/>
      <c r="AG12" s="120"/>
      <c r="AH12" s="120"/>
      <c r="AI12" s="120"/>
      <c r="AJ12" s="126"/>
    </row>
    <row r="13" ht="24" customHeight="1">
      <c r="A13" s="4"/>
      <c r="B13" t="s" s="98">
        <v>56</v>
      </c>
      <c r="C13" s="99"/>
      <c r="D13" s="4"/>
      <c r="E13" s="127"/>
      <c r="F13" s="128">
        <v>12345678911</v>
      </c>
      <c r="G13" s="129">
        <v>45870</v>
      </c>
      <c r="H13" t="s" s="130">
        <v>57</v>
      </c>
      <c r="I13" s="131">
        <v>10000</v>
      </c>
      <c r="J13" s="131">
        <v>5000</v>
      </c>
      <c r="K13" s="131">
        <v>505</v>
      </c>
      <c r="L13" s="131">
        <v>100</v>
      </c>
      <c r="M13" s="132" cm="1">
        <f t="array" ref="M13">_xlfn.IFERROR((I13-J13-K13-L13),"")</f>
        <v>4395</v>
      </c>
      <c r="N13" t="s" s="133">
        <v>58</v>
      </c>
      <c r="O13" t="s" s="134">
        <v>59</v>
      </c>
      <c r="P13" s="135">
        <v>0.65</v>
      </c>
      <c r="Q13" s="132" cm="1">
        <f t="array" ref="Q13">IF(IF(N13="Yes",((M13-(M13*0.15%))*P13),(M13*P13))=0,"",IF(N13="Yes",((M13-(M13*0.15%))*P13),(M13*P13)))</f>
        <v>2856.75</v>
      </c>
      <c r="R13" s="83"/>
      <c r="S13" s="33"/>
      <c r="T13" t="s" s="136">
        <v>60</v>
      </c>
      <c r="U13" t="s" s="136">
        <v>61</v>
      </c>
      <c r="V13" t="s" s="136">
        <v>62</v>
      </c>
      <c r="W13" t="s" s="136">
        <v>63</v>
      </c>
      <c r="X13" t="s" s="137">
        <v>64</v>
      </c>
      <c r="Y13" t="s" s="136">
        <v>46</v>
      </c>
      <c r="Z13" s="138"/>
      <c r="AA13" s="139"/>
      <c r="AB13" t="s" s="130">
        <v>65</v>
      </c>
      <c r="AC13" t="s" s="130">
        <v>66</v>
      </c>
      <c r="AD13" t="s" s="130">
        <v>67</v>
      </c>
      <c r="AE13" t="s" s="140">
        <v>68</v>
      </c>
      <c r="AF13" t="s" s="134">
        <v>69</v>
      </c>
      <c r="AG13" t="s" s="130">
        <v>70</v>
      </c>
      <c r="AH13" t="s" s="130">
        <v>71</v>
      </c>
      <c r="AI13" t="s" s="141">
        <v>72</v>
      </c>
      <c r="AJ13" s="142"/>
    </row>
    <row r="14" ht="24" customHeight="1">
      <c r="A14" s="109"/>
      <c r="B14" t="s" s="110">
        <v>73</v>
      </c>
      <c r="C14" s="111"/>
      <c r="D14" s="143"/>
      <c r="E14" s="77"/>
      <c r="F14" s="144"/>
      <c r="G14" s="145"/>
      <c r="H14" s="146"/>
      <c r="I14" s="147"/>
      <c r="J14" s="147"/>
      <c r="K14" s="147"/>
      <c r="L14" s="147"/>
      <c r="M14" s="148"/>
      <c r="N14" s="144"/>
      <c r="O14" s="149"/>
      <c r="P14" s="150"/>
      <c r="Q14" s="148"/>
      <c r="R14" s="83"/>
      <c r="S14" s="11"/>
      <c r="T14" s="151"/>
      <c r="U14" s="152"/>
      <c r="V14" s="153"/>
      <c r="W14" s="154"/>
      <c r="X14" s="155"/>
      <c r="Y14" s="154"/>
      <c r="Z14" s="138"/>
      <c r="AA14" s="139"/>
      <c r="AB14" s="146"/>
      <c r="AC14" s="146"/>
      <c r="AD14" s="146"/>
      <c r="AE14" s="156"/>
      <c r="AF14" s="93"/>
      <c r="AG14" s="146"/>
      <c r="AH14" s="146"/>
      <c r="AI14" s="157"/>
      <c r="AJ14" s="142"/>
    </row>
    <row r="15" ht="24" customHeight="1">
      <c r="A15" s="4"/>
      <c r="B15" s="158"/>
      <c r="C15" s="159"/>
      <c r="D15" s="4"/>
      <c r="E15" s="77"/>
      <c r="F15" s="160"/>
      <c r="G15" s="161"/>
      <c r="H15" s="162"/>
      <c r="I15" s="163"/>
      <c r="J15" s="163"/>
      <c r="K15" s="163"/>
      <c r="L15" s="163"/>
      <c r="M15" s="164"/>
      <c r="N15" s="160"/>
      <c r="O15" s="165"/>
      <c r="P15" s="166"/>
      <c r="Q15" s="164"/>
      <c r="R15" s="83"/>
      <c r="S15" s="11"/>
      <c r="T15" s="167"/>
      <c r="U15" s="168"/>
      <c r="V15" s="169"/>
      <c r="W15" s="170"/>
      <c r="X15" s="171"/>
      <c r="Y15" s="170"/>
      <c r="Z15" s="138"/>
      <c r="AA15" s="139"/>
      <c r="AB15" s="162"/>
      <c r="AC15" s="162"/>
      <c r="AD15" s="162"/>
      <c r="AE15" s="156"/>
      <c r="AF15" s="97"/>
      <c r="AG15" s="162"/>
      <c r="AH15" s="162"/>
      <c r="AI15" s="157"/>
      <c r="AJ15" s="142"/>
    </row>
    <row r="16" ht="24" customHeight="1">
      <c r="A16" s="4"/>
      <c r="B16" t="s" s="172">
        <v>74</v>
      </c>
      <c r="C16" s="3"/>
      <c r="D16" s="4"/>
      <c r="E16" s="77"/>
      <c r="F16" s="128">
        <v>12345678912</v>
      </c>
      <c r="G16" s="129">
        <v>45871</v>
      </c>
      <c r="H16" t="s" s="130">
        <v>75</v>
      </c>
      <c r="I16" s="131">
        <v>10050</v>
      </c>
      <c r="J16" s="131">
        <v>5150</v>
      </c>
      <c r="K16" s="131">
        <v>515</v>
      </c>
      <c r="L16" s="131">
        <v>95</v>
      </c>
      <c r="M16" s="132" cm="1">
        <f t="array" ref="M16">_xlfn.IFERROR((I16-J16-K16-L16),"")</f>
        <v>4290</v>
      </c>
      <c r="N16" t="s" s="133">
        <v>40</v>
      </c>
      <c r="O16" t="s" s="134">
        <v>76</v>
      </c>
      <c r="P16" s="135">
        <v>0.79</v>
      </c>
      <c r="Q16" s="132" cm="1">
        <f t="array" ref="Q16">IF(IF(N16="Yes",((M16-(M16*0.15%))*P16),(M16*P16))=0,"",IF(N16="Yes",((M16-(M16*0.15%))*P16),(M16*P16)))</f>
        <v>3384.01635</v>
      </c>
      <c r="R16" s="83"/>
      <c r="S16" s="33"/>
      <c r="T16" t="s" s="136">
        <v>77</v>
      </c>
      <c r="U16" t="s" s="136">
        <v>78</v>
      </c>
      <c r="V16" t="s" s="136">
        <v>79</v>
      </c>
      <c r="W16" t="s" s="136">
        <v>80</v>
      </c>
      <c r="X16" t="s" s="137">
        <v>64</v>
      </c>
      <c r="Y16" t="s" s="136">
        <v>81</v>
      </c>
      <c r="Z16" s="173"/>
      <c r="AA16" s="139"/>
      <c r="AB16" t="s" s="130">
        <v>82</v>
      </c>
      <c r="AC16" t="s" s="130">
        <v>83</v>
      </c>
      <c r="AD16" t="s" s="130">
        <v>84</v>
      </c>
      <c r="AE16" t="s" s="140">
        <v>85</v>
      </c>
      <c r="AF16" t="s" s="134">
        <v>86</v>
      </c>
      <c r="AG16" t="s" s="130">
        <v>87</v>
      </c>
      <c r="AH16" t="s" s="130">
        <v>88</v>
      </c>
      <c r="AI16" t="s" s="141">
        <v>89</v>
      </c>
      <c r="AJ16" s="174"/>
    </row>
    <row r="17" ht="24" customHeight="1">
      <c r="A17" s="4"/>
      <c r="B17" t="s" s="175">
        <v>90</v>
      </c>
      <c r="C17" s="176"/>
      <c r="D17" s="4"/>
      <c r="E17" s="77"/>
      <c r="F17" s="144"/>
      <c r="G17" s="145"/>
      <c r="H17" s="146"/>
      <c r="I17" s="147"/>
      <c r="J17" s="147"/>
      <c r="K17" s="147"/>
      <c r="L17" s="147"/>
      <c r="M17" s="148"/>
      <c r="N17" s="144"/>
      <c r="O17" s="149"/>
      <c r="P17" s="150"/>
      <c r="Q17" s="148"/>
      <c r="R17" s="83"/>
      <c r="S17" s="11"/>
      <c r="T17" s="151"/>
      <c r="U17" s="152"/>
      <c r="V17" s="153"/>
      <c r="W17" s="154"/>
      <c r="X17" s="155"/>
      <c r="Y17" s="154"/>
      <c r="Z17" s="173"/>
      <c r="AA17" s="139"/>
      <c r="AB17" s="146"/>
      <c r="AC17" s="146"/>
      <c r="AD17" s="146"/>
      <c r="AE17" s="156"/>
      <c r="AF17" s="93"/>
      <c r="AG17" s="146"/>
      <c r="AH17" s="146"/>
      <c r="AI17" s="157"/>
      <c r="AJ17" s="85"/>
    </row>
    <row r="18" ht="24" customHeight="1">
      <c r="A18" s="4"/>
      <c r="B18" t="s" s="177">
        <v>91</v>
      </c>
      <c r="C18" s="178"/>
      <c r="D18" s="4"/>
      <c r="E18" s="77"/>
      <c r="F18" s="160"/>
      <c r="G18" s="161"/>
      <c r="H18" s="162"/>
      <c r="I18" s="163"/>
      <c r="J18" s="163"/>
      <c r="K18" s="163"/>
      <c r="L18" s="163"/>
      <c r="M18" s="164"/>
      <c r="N18" s="160"/>
      <c r="O18" s="165"/>
      <c r="P18" s="166"/>
      <c r="Q18" s="164"/>
      <c r="R18" s="83"/>
      <c r="S18" s="11"/>
      <c r="T18" s="167"/>
      <c r="U18" s="168"/>
      <c r="V18" s="169"/>
      <c r="W18" s="170"/>
      <c r="X18" s="171"/>
      <c r="Y18" s="170"/>
      <c r="Z18" s="173"/>
      <c r="AA18" s="139"/>
      <c r="AB18" s="162"/>
      <c r="AC18" s="162"/>
      <c r="AD18" s="162"/>
      <c r="AE18" s="156"/>
      <c r="AF18" s="97"/>
      <c r="AG18" s="162"/>
      <c r="AH18" s="162"/>
      <c r="AI18" s="157"/>
      <c r="AJ18" s="85"/>
    </row>
    <row r="19" ht="24" customHeight="1">
      <c r="A19" s="4"/>
      <c r="B19" s="178"/>
      <c r="C19" s="178"/>
      <c r="D19" s="4"/>
      <c r="E19" s="77"/>
      <c r="F19" s="128">
        <v>12345678913</v>
      </c>
      <c r="G19" s="129">
        <v>45872</v>
      </c>
      <c r="H19" t="s" s="130">
        <v>92</v>
      </c>
      <c r="I19" s="131">
        <v>10100</v>
      </c>
      <c r="J19" s="131">
        <v>5300</v>
      </c>
      <c r="K19" s="131">
        <v>525</v>
      </c>
      <c r="L19" s="131">
        <v>90</v>
      </c>
      <c r="M19" s="132" cm="1">
        <f t="array" ref="M19">_xlfn.IFERROR((I19-J19-K19-L19),"")</f>
        <v>4185</v>
      </c>
      <c r="N19" t="s" s="133">
        <v>58</v>
      </c>
      <c r="O19" t="s" s="134">
        <v>76</v>
      </c>
      <c r="P19" s="135">
        <v>0.97</v>
      </c>
      <c r="Q19" s="132" cm="1">
        <f t="array" ref="Q19">IF(IF(N19="Yes",((M19-(M19*0.15%))*P19),(M19*P19))=0,"",IF(N19="Yes",((M19-(M19*0.15%))*P19),(M19*P19)))</f>
        <v>4059.45</v>
      </c>
      <c r="R19" s="83"/>
      <c r="S19" s="33"/>
      <c r="T19" t="s" s="136">
        <v>69</v>
      </c>
      <c r="U19" t="s" s="136">
        <v>93</v>
      </c>
      <c r="V19" t="s" s="136">
        <v>94</v>
      </c>
      <c r="W19" t="s" s="136">
        <v>80</v>
      </c>
      <c r="X19" t="s" s="137">
        <v>95</v>
      </c>
      <c r="Y19" t="s" s="136">
        <v>96</v>
      </c>
      <c r="Z19" s="173"/>
      <c r="AA19" s="139"/>
      <c r="AB19" t="s" s="130">
        <v>97</v>
      </c>
      <c r="AC19" t="s" s="130">
        <v>98</v>
      </c>
      <c r="AD19" t="s" s="130">
        <v>99</v>
      </c>
      <c r="AE19" t="s" s="140">
        <v>100</v>
      </c>
      <c r="AF19" t="s" s="134">
        <v>101</v>
      </c>
      <c r="AG19" t="s" s="130">
        <v>102</v>
      </c>
      <c r="AH19" t="s" s="130">
        <v>103</v>
      </c>
      <c r="AI19" t="s" s="141">
        <v>104</v>
      </c>
      <c r="AJ19" s="85"/>
    </row>
    <row r="20" ht="24" customHeight="1">
      <c r="A20" s="4"/>
      <c r="B20" s="20"/>
      <c r="C20" s="20"/>
      <c r="D20" s="4"/>
      <c r="E20" s="77"/>
      <c r="F20" s="144"/>
      <c r="G20" s="145"/>
      <c r="H20" s="146"/>
      <c r="I20" s="147"/>
      <c r="J20" s="147"/>
      <c r="K20" s="147"/>
      <c r="L20" s="147"/>
      <c r="M20" s="148"/>
      <c r="N20" s="144"/>
      <c r="O20" s="149"/>
      <c r="P20" s="150"/>
      <c r="Q20" s="148"/>
      <c r="R20" s="83"/>
      <c r="S20" s="11"/>
      <c r="T20" s="151"/>
      <c r="U20" s="152"/>
      <c r="V20" s="153"/>
      <c r="W20" s="154"/>
      <c r="X20" s="155"/>
      <c r="Y20" s="154"/>
      <c r="Z20" s="173"/>
      <c r="AA20" s="139"/>
      <c r="AB20" s="146"/>
      <c r="AC20" s="146"/>
      <c r="AD20" s="146"/>
      <c r="AE20" s="156"/>
      <c r="AF20" s="93"/>
      <c r="AG20" s="146"/>
      <c r="AH20" s="146"/>
      <c r="AI20" s="157"/>
      <c r="AJ20" s="85"/>
    </row>
    <row r="21" ht="24" customHeight="1">
      <c r="A21" s="4"/>
      <c r="B21" s="4"/>
      <c r="C21" s="4"/>
      <c r="D21" s="4"/>
      <c r="E21" s="77"/>
      <c r="F21" s="160"/>
      <c r="G21" s="161"/>
      <c r="H21" s="162"/>
      <c r="I21" s="163"/>
      <c r="J21" s="163"/>
      <c r="K21" s="163"/>
      <c r="L21" s="163"/>
      <c r="M21" s="164"/>
      <c r="N21" s="160"/>
      <c r="O21" s="165"/>
      <c r="P21" s="166"/>
      <c r="Q21" s="164"/>
      <c r="R21" s="83"/>
      <c r="S21" s="11"/>
      <c r="T21" s="167"/>
      <c r="U21" s="168"/>
      <c r="V21" s="169"/>
      <c r="W21" s="170"/>
      <c r="X21" s="171"/>
      <c r="Y21" s="170"/>
      <c r="Z21" s="173"/>
      <c r="AA21" s="139"/>
      <c r="AB21" s="162"/>
      <c r="AC21" s="162"/>
      <c r="AD21" s="162"/>
      <c r="AE21" s="156"/>
      <c r="AF21" s="97"/>
      <c r="AG21" s="162"/>
      <c r="AH21" s="162"/>
      <c r="AI21" s="157"/>
      <c r="AJ21" s="85"/>
    </row>
    <row r="22" ht="24" customHeight="1">
      <c r="A22" s="4"/>
      <c r="B22" s="4"/>
      <c r="C22" s="4"/>
      <c r="D22" s="4"/>
      <c r="E22" s="77"/>
      <c r="F22" s="128">
        <v>12345678914</v>
      </c>
      <c r="G22" s="129">
        <v>45873</v>
      </c>
      <c r="H22" t="s" s="130">
        <v>105</v>
      </c>
      <c r="I22" s="131">
        <v>10150</v>
      </c>
      <c r="J22" s="131">
        <v>5450</v>
      </c>
      <c r="K22" s="131">
        <v>535</v>
      </c>
      <c r="L22" s="131">
        <v>20</v>
      </c>
      <c r="M22" s="132" cm="1">
        <f t="array" ref="M22">_xlfn.IFERROR((I22-J22-K22-L22),"")</f>
        <v>4145</v>
      </c>
      <c r="N22" t="s" s="133">
        <v>40</v>
      </c>
      <c r="O22" t="s" s="134">
        <v>41</v>
      </c>
      <c r="P22" s="135">
        <v>0.6</v>
      </c>
      <c r="Q22" s="132" cm="1">
        <f t="array" ref="Q22">IF(IF(N22="Yes",((M22-(M22*0.15%))*P22),(M22*P22))=0,"",IF(N22="Yes",((M22-(M22*0.15%))*P22),(M22*P22)))</f>
        <v>2483.2695</v>
      </c>
      <c r="R22" s="83"/>
      <c r="S22" s="33"/>
      <c r="T22" t="s" s="136">
        <v>106</v>
      </c>
      <c r="U22" t="s" s="136">
        <v>107</v>
      </c>
      <c r="V22" t="s" s="136">
        <v>108</v>
      </c>
      <c r="W22" t="s" s="136">
        <v>109</v>
      </c>
      <c r="X22" t="s" s="137">
        <v>95</v>
      </c>
      <c r="Y22" t="s" s="136">
        <v>46</v>
      </c>
      <c r="Z22" s="173"/>
      <c r="AA22" s="139"/>
      <c r="AB22" t="s" s="130">
        <v>110</v>
      </c>
      <c r="AC22" t="s" s="130">
        <v>111</v>
      </c>
      <c r="AD22" t="s" s="130">
        <v>112</v>
      </c>
      <c r="AE22" t="s" s="140">
        <v>113</v>
      </c>
      <c r="AF22" t="s" s="134">
        <v>114</v>
      </c>
      <c r="AG22" t="s" s="130">
        <v>115</v>
      </c>
      <c r="AH22" t="s" s="130">
        <v>116</v>
      </c>
      <c r="AI22" t="s" s="141">
        <v>89</v>
      </c>
      <c r="AJ22" s="85"/>
    </row>
    <row r="23" ht="24" customHeight="1">
      <c r="A23" s="4"/>
      <c r="B23" s="4"/>
      <c r="C23" s="4"/>
      <c r="D23" s="4"/>
      <c r="E23" s="77"/>
      <c r="F23" s="144"/>
      <c r="G23" s="145"/>
      <c r="H23" s="146"/>
      <c r="I23" s="147"/>
      <c r="J23" s="147"/>
      <c r="K23" s="147"/>
      <c r="L23" s="147"/>
      <c r="M23" s="148"/>
      <c r="N23" s="144"/>
      <c r="O23" s="149"/>
      <c r="P23" s="150"/>
      <c r="Q23" s="148"/>
      <c r="R23" s="83"/>
      <c r="S23" s="11"/>
      <c r="T23" s="151"/>
      <c r="U23" s="152"/>
      <c r="V23" s="153"/>
      <c r="W23" s="154"/>
      <c r="X23" s="155"/>
      <c r="Y23" s="154"/>
      <c r="Z23" s="173"/>
      <c r="AA23" s="139"/>
      <c r="AB23" s="146"/>
      <c r="AC23" s="146"/>
      <c r="AD23" s="146"/>
      <c r="AE23" s="156"/>
      <c r="AF23" s="93"/>
      <c r="AG23" s="146"/>
      <c r="AH23" s="146"/>
      <c r="AI23" s="157"/>
      <c r="AJ23" s="85"/>
    </row>
    <row r="24" ht="24" customHeight="1">
      <c r="A24" s="4"/>
      <c r="B24" s="4"/>
      <c r="C24" s="4"/>
      <c r="D24" s="4"/>
      <c r="E24" s="77"/>
      <c r="F24" s="160"/>
      <c r="G24" s="161"/>
      <c r="H24" s="162"/>
      <c r="I24" s="163"/>
      <c r="J24" s="163"/>
      <c r="K24" s="163"/>
      <c r="L24" s="163"/>
      <c r="M24" s="164"/>
      <c r="N24" s="160"/>
      <c r="O24" s="179"/>
      <c r="P24" s="166"/>
      <c r="Q24" s="164"/>
      <c r="R24" s="83"/>
      <c r="S24" s="11"/>
      <c r="T24" s="167"/>
      <c r="U24" s="168"/>
      <c r="V24" s="169"/>
      <c r="W24" s="170"/>
      <c r="X24" s="171"/>
      <c r="Y24" s="170"/>
      <c r="Z24" s="173"/>
      <c r="AA24" s="139"/>
      <c r="AB24" s="162"/>
      <c r="AC24" s="162"/>
      <c r="AD24" s="162"/>
      <c r="AE24" s="156"/>
      <c r="AF24" s="97"/>
      <c r="AG24" s="162"/>
      <c r="AH24" s="162"/>
      <c r="AI24" s="157"/>
      <c r="AJ24" s="85"/>
    </row>
    <row r="25" ht="72" customHeight="1">
      <c r="A25" s="4"/>
      <c r="B25" s="4"/>
      <c r="C25" s="4"/>
      <c r="D25" s="4"/>
      <c r="E25" s="77"/>
      <c r="F25" s="180">
        <v>12345678915</v>
      </c>
      <c r="G25" s="181">
        <v>45879</v>
      </c>
      <c r="H25" t="s" s="141">
        <v>117</v>
      </c>
      <c r="I25" s="182">
        <v>3510</v>
      </c>
      <c r="J25" s="182">
        <v>1400</v>
      </c>
      <c r="K25" s="182">
        <v>25</v>
      </c>
      <c r="L25" s="182">
        <v>21</v>
      </c>
      <c r="M25" s="183" cm="1">
        <f t="array" ref="M25">_xlfn.IFERROR((I25-J25-K25-L25),"")</f>
        <v>2064</v>
      </c>
      <c r="N25" t="s" s="184">
        <v>40</v>
      </c>
      <c r="O25" t="s" s="185">
        <v>76</v>
      </c>
      <c r="P25" s="186">
        <v>0.75</v>
      </c>
      <c r="Q25" s="182" cm="1">
        <f t="array" ref="Q25">IF(IF(N25="Yes",((M25-(M25*0.15%))*P25),(M25*P25))=0,"",IF(N25="Yes",((M25-(M25*0.15%))*P25),(M25*P25)))</f>
        <v>1545.678</v>
      </c>
      <c r="R25" s="83"/>
      <c r="S25" s="33"/>
      <c r="T25" t="s" s="137">
        <v>118</v>
      </c>
      <c r="U25" t="s" s="137">
        <v>119</v>
      </c>
      <c r="V25" t="s" s="137">
        <v>120</v>
      </c>
      <c r="W25" t="s" s="137">
        <v>121</v>
      </c>
      <c r="X25" t="s" s="137">
        <v>122</v>
      </c>
      <c r="Y25" t="s" s="137">
        <v>81</v>
      </c>
      <c r="Z25" s="173"/>
      <c r="AA25" s="139"/>
      <c r="AB25" t="s" s="141">
        <v>123</v>
      </c>
      <c r="AC25" t="s" s="141">
        <v>124</v>
      </c>
      <c r="AD25" t="s" s="141">
        <v>125</v>
      </c>
      <c r="AE25" t="s" s="140">
        <v>126</v>
      </c>
      <c r="AF25" t="s" s="140">
        <v>127</v>
      </c>
      <c r="AG25" t="s" s="141">
        <v>128</v>
      </c>
      <c r="AH25" t="s" s="141">
        <v>129</v>
      </c>
      <c r="AI25" t="s" s="141">
        <v>130</v>
      </c>
      <c r="AJ25" s="85"/>
    </row>
    <row r="26" ht="72" customHeight="1">
      <c r="A26" s="4"/>
      <c r="B26" s="4"/>
      <c r="C26" s="4"/>
      <c r="D26" s="4"/>
      <c r="E26" s="77"/>
      <c r="F26" s="180">
        <v>12345678916</v>
      </c>
      <c r="G26" s="181">
        <v>45880</v>
      </c>
      <c r="H26" t="s" s="141">
        <v>92</v>
      </c>
      <c r="I26" s="182">
        <v>3515</v>
      </c>
      <c r="J26" s="182">
        <v>1410</v>
      </c>
      <c r="K26" s="182">
        <v>20</v>
      </c>
      <c r="L26" s="182">
        <v>115</v>
      </c>
      <c r="M26" s="183" cm="1">
        <f t="array" ref="M26">_xlfn.IFERROR((I26-J26-K26-L26),"")</f>
        <v>1970</v>
      </c>
      <c r="N26" t="s" s="184">
        <v>58</v>
      </c>
      <c r="O26" t="s" s="185">
        <v>131</v>
      </c>
      <c r="P26" s="186">
        <v>0.8</v>
      </c>
      <c r="Q26" s="182" cm="1">
        <f t="array" ref="Q26">IF(IF(N26="Yes",((M26-(M26*0.15%))*P26),(M26*P26))=0,"",IF(N26="Yes",((M26-(M26*0.15%))*P26),(M26*P26)))</f>
        <v>1576</v>
      </c>
      <c r="R26" s="83"/>
      <c r="S26" s="33"/>
      <c r="T26" t="s" s="137">
        <v>132</v>
      </c>
      <c r="U26" t="s" s="137">
        <v>133</v>
      </c>
      <c r="V26" t="s" s="137">
        <v>134</v>
      </c>
      <c r="W26" t="s" s="137">
        <v>135</v>
      </c>
      <c r="X26" t="s" s="137">
        <v>136</v>
      </c>
      <c r="Y26" t="s" s="137">
        <v>46</v>
      </c>
      <c r="Z26" s="173"/>
      <c r="AA26" s="139"/>
      <c r="AB26" t="s" s="141">
        <v>137</v>
      </c>
      <c r="AC26" t="s" s="141">
        <v>138</v>
      </c>
      <c r="AD26" t="s" s="141">
        <v>139</v>
      </c>
      <c r="AE26" t="s" s="140">
        <v>113</v>
      </c>
      <c r="AF26" t="s" s="140">
        <v>140</v>
      </c>
      <c r="AG26" t="s" s="141">
        <v>141</v>
      </c>
      <c r="AH26" t="s" s="141">
        <v>142</v>
      </c>
      <c r="AI26" t="s" s="141">
        <v>143</v>
      </c>
      <c r="AJ26" s="85"/>
    </row>
    <row r="27" ht="72" customHeight="1">
      <c r="A27" s="4"/>
      <c r="B27" s="4"/>
      <c r="C27" s="4"/>
      <c r="D27" s="4"/>
      <c r="E27" s="77"/>
      <c r="F27" s="180">
        <v>12345678917</v>
      </c>
      <c r="G27" s="181">
        <v>45881</v>
      </c>
      <c r="H27" t="s" s="141">
        <v>144</v>
      </c>
      <c r="I27" s="182">
        <v>3520</v>
      </c>
      <c r="J27" s="182">
        <v>1420</v>
      </c>
      <c r="K27" s="182">
        <v>15</v>
      </c>
      <c r="L27" s="182">
        <v>120</v>
      </c>
      <c r="M27" s="183" cm="1">
        <f t="array" ref="M27">_xlfn.IFERROR((I27-J27-K27-L27),"")</f>
        <v>1965</v>
      </c>
      <c r="N27" t="s" s="184">
        <v>40</v>
      </c>
      <c r="O27" t="s" s="185">
        <v>145</v>
      </c>
      <c r="P27" s="186">
        <v>0.85</v>
      </c>
      <c r="Q27" s="182" cm="1">
        <f t="array" ref="Q27">IF(IF(N27="Yes",((M27-(M27*0.15%))*P27),(M27*P27))=0,"",IF(N27="Yes",((M27-(M27*0.15%))*P27),(M27*P27)))</f>
        <v>1667.744625</v>
      </c>
      <c r="R27" s="83"/>
      <c r="S27" s="33"/>
      <c r="T27" t="s" s="137">
        <v>146</v>
      </c>
      <c r="U27" t="s" s="137">
        <v>147</v>
      </c>
      <c r="V27" t="s" s="137">
        <v>148</v>
      </c>
      <c r="W27" t="s" s="137">
        <v>149</v>
      </c>
      <c r="X27" t="s" s="137">
        <v>136</v>
      </c>
      <c r="Y27" t="s" s="137">
        <v>150</v>
      </c>
      <c r="Z27" s="173"/>
      <c r="AA27" s="139"/>
      <c r="AB27" t="s" s="141">
        <v>151</v>
      </c>
      <c r="AC27" t="s" s="141">
        <v>152</v>
      </c>
      <c r="AD27" t="s" s="141">
        <v>153</v>
      </c>
      <c r="AE27" t="s" s="140">
        <v>68</v>
      </c>
      <c r="AF27" t="s" s="140">
        <v>154</v>
      </c>
      <c r="AG27" t="s" s="141">
        <v>155</v>
      </c>
      <c r="AH27" t="s" s="141">
        <v>156</v>
      </c>
      <c r="AI27" t="s" s="141">
        <v>130</v>
      </c>
      <c r="AJ27" s="85"/>
    </row>
    <row r="28" ht="72" customHeight="1">
      <c r="A28" s="4"/>
      <c r="B28" s="4"/>
      <c r="C28" s="4"/>
      <c r="D28" s="4"/>
      <c r="E28" s="77"/>
      <c r="F28" s="180">
        <v>12345678918</v>
      </c>
      <c r="G28" s="181">
        <v>45882</v>
      </c>
      <c r="H28" t="s" s="141">
        <v>39</v>
      </c>
      <c r="I28" s="182">
        <v>3525</v>
      </c>
      <c r="J28" s="182">
        <v>1430</v>
      </c>
      <c r="K28" s="182">
        <v>10</v>
      </c>
      <c r="L28" s="182">
        <v>125</v>
      </c>
      <c r="M28" s="183" cm="1">
        <f t="array" ref="M28">_xlfn.IFERROR((I28-J28-K28-L28),"")</f>
        <v>1960</v>
      </c>
      <c r="N28" t="s" s="184">
        <v>40</v>
      </c>
      <c r="O28" t="s" s="185">
        <v>145</v>
      </c>
      <c r="P28" s="186">
        <v>0.9</v>
      </c>
      <c r="Q28" s="182" cm="1">
        <f t="array" ref="Q28">IF(IF(N28="Yes",((M28-(M28*0.15%))*P28),(M28*P28))=0,"",IF(N28="Yes",((M28-(M28*0.15%))*P28),(M28*P28)))</f>
        <v>1761.354</v>
      </c>
      <c r="R28" s="83"/>
      <c r="S28" s="33"/>
      <c r="T28" t="s" s="137">
        <v>157</v>
      </c>
      <c r="U28" t="s" s="137">
        <v>158</v>
      </c>
      <c r="V28" t="s" s="137">
        <v>159</v>
      </c>
      <c r="W28" t="s" s="137">
        <v>160</v>
      </c>
      <c r="X28" t="s" s="137">
        <v>161</v>
      </c>
      <c r="Y28" t="s" s="137">
        <v>150</v>
      </c>
      <c r="Z28" s="173"/>
      <c r="AA28" s="139"/>
      <c r="AB28" t="s" s="141">
        <v>162</v>
      </c>
      <c r="AC28" t="s" s="141">
        <v>163</v>
      </c>
      <c r="AD28" t="s" s="141">
        <v>164</v>
      </c>
      <c r="AE28" t="s" s="140">
        <v>165</v>
      </c>
      <c r="AF28" t="s" s="140">
        <v>166</v>
      </c>
      <c r="AG28" t="s" s="141">
        <v>167</v>
      </c>
      <c r="AH28" t="s" s="141">
        <v>168</v>
      </c>
      <c r="AI28" t="s" s="141">
        <v>143</v>
      </c>
      <c r="AJ28" s="85"/>
    </row>
    <row r="29" ht="72" customHeight="1">
      <c r="A29" s="4"/>
      <c r="B29" s="4"/>
      <c r="C29" s="4"/>
      <c r="D29" s="4"/>
      <c r="E29" s="77"/>
      <c r="F29" s="180">
        <v>12345678919</v>
      </c>
      <c r="G29" s="181">
        <v>45883</v>
      </c>
      <c r="H29" t="s" s="141">
        <v>169</v>
      </c>
      <c r="I29" s="182">
        <v>3530</v>
      </c>
      <c r="J29" s="182">
        <v>1440</v>
      </c>
      <c r="K29" s="182">
        <v>5</v>
      </c>
      <c r="L29" s="182">
        <v>23</v>
      </c>
      <c r="M29" s="183" cm="1">
        <f t="array" ref="M29">_xlfn.IFERROR((I29-J29-K29-L29),"")</f>
        <v>2062</v>
      </c>
      <c r="N29" t="s" s="184">
        <v>58</v>
      </c>
      <c r="O29" t="s" s="185">
        <v>131</v>
      </c>
      <c r="P29" s="186">
        <v>0.95</v>
      </c>
      <c r="Q29" s="182" cm="1">
        <f t="array" ref="Q29">IF(IF(N29="Yes",((M29-(M29*0.15%))*P29),(M29*P29))=0,"",IF(N29="Yes",((M29-(M29*0.15%))*P29),(M29*P29)))</f>
        <v>1958.9</v>
      </c>
      <c r="R29" s="83"/>
      <c r="S29" s="33"/>
      <c r="T29" t="s" s="137">
        <v>170</v>
      </c>
      <c r="U29" t="s" s="137">
        <v>171</v>
      </c>
      <c r="V29" t="s" s="137">
        <v>172</v>
      </c>
      <c r="W29" t="s" s="137">
        <v>173</v>
      </c>
      <c r="X29" t="s" s="137">
        <v>161</v>
      </c>
      <c r="Y29" t="s" s="137">
        <v>81</v>
      </c>
      <c r="Z29" s="173"/>
      <c r="AA29" s="139"/>
      <c r="AB29" t="s" s="141">
        <v>174</v>
      </c>
      <c r="AC29" t="s" s="141">
        <v>175</v>
      </c>
      <c r="AD29" t="s" s="141">
        <v>176</v>
      </c>
      <c r="AE29" t="s" s="140">
        <v>177</v>
      </c>
      <c r="AF29" t="s" s="140">
        <v>178</v>
      </c>
      <c r="AG29" t="s" s="141">
        <v>179</v>
      </c>
      <c r="AH29" t="s" s="141">
        <v>180</v>
      </c>
      <c r="AI29" t="s" s="141">
        <v>72</v>
      </c>
      <c r="AJ29" s="85"/>
    </row>
    <row r="30" ht="72" customHeight="1">
      <c r="A30" s="4"/>
      <c r="B30" s="4"/>
      <c r="C30" s="4"/>
      <c r="D30" s="4"/>
      <c r="E30" s="77"/>
      <c r="F30" s="180">
        <v>12345678920</v>
      </c>
      <c r="G30" s="181">
        <v>45884</v>
      </c>
      <c r="H30" t="s" s="141">
        <v>181</v>
      </c>
      <c r="I30" s="182">
        <v>3535</v>
      </c>
      <c r="J30" s="182">
        <v>1450</v>
      </c>
      <c r="K30" s="182">
        <v>35</v>
      </c>
      <c r="L30" s="182">
        <v>115</v>
      </c>
      <c r="M30" s="183" cm="1">
        <f t="array" ref="M30">_xlfn.IFERROR((I30-J30-K30-L30),"")</f>
        <v>1935</v>
      </c>
      <c r="N30" t="s" s="184">
        <v>58</v>
      </c>
      <c r="O30" t="s" s="185">
        <v>182</v>
      </c>
      <c r="P30" s="186">
        <v>0.45</v>
      </c>
      <c r="Q30" s="182" cm="1">
        <f t="array" ref="Q30">IF(IF(N30="Yes",((M30-(M30*0.15%))*P30),(M30*P30))=0,"",IF(N30="Yes",((M30-(M30*0.15%))*P30),(M30*P30)))</f>
        <v>870.75</v>
      </c>
      <c r="R30" s="83"/>
      <c r="S30" s="33"/>
      <c r="T30" t="s" s="137">
        <v>183</v>
      </c>
      <c r="U30" t="s" s="137">
        <v>184</v>
      </c>
      <c r="V30" t="s" s="137">
        <v>185</v>
      </c>
      <c r="W30" t="s" s="137">
        <v>186</v>
      </c>
      <c r="X30" t="s" s="137">
        <v>187</v>
      </c>
      <c r="Y30" t="s" s="137">
        <v>46</v>
      </c>
      <c r="Z30" s="173"/>
      <c r="AA30" s="139"/>
      <c r="AB30" t="s" s="141">
        <v>188</v>
      </c>
      <c r="AC30" t="s" s="141">
        <v>189</v>
      </c>
      <c r="AD30" t="s" s="141">
        <v>190</v>
      </c>
      <c r="AE30" t="s" s="140">
        <v>165</v>
      </c>
      <c r="AF30" t="s" s="140">
        <v>191</v>
      </c>
      <c r="AG30" t="s" s="141">
        <v>192</v>
      </c>
      <c r="AH30" t="s" s="141">
        <v>193</v>
      </c>
      <c r="AI30" t="s" s="141">
        <v>89</v>
      </c>
      <c r="AJ30" s="85"/>
    </row>
    <row r="31" ht="72" customHeight="1">
      <c r="A31" s="4"/>
      <c r="B31" s="4"/>
      <c r="C31" s="4"/>
      <c r="D31" s="4"/>
      <c r="E31" s="77"/>
      <c r="F31" s="180">
        <v>12345678921</v>
      </c>
      <c r="G31" s="181">
        <v>45885</v>
      </c>
      <c r="H31" t="s" s="141">
        <v>194</v>
      </c>
      <c r="I31" s="182">
        <v>3540</v>
      </c>
      <c r="J31" s="182">
        <v>1460</v>
      </c>
      <c r="K31" s="182">
        <v>40</v>
      </c>
      <c r="L31" s="182">
        <v>120</v>
      </c>
      <c r="M31" s="183" cm="1">
        <f t="array" ref="M31">_xlfn.IFERROR((I31-J31-K31-L31),"")</f>
        <v>1920</v>
      </c>
      <c r="N31" t="s" s="184">
        <v>40</v>
      </c>
      <c r="O31" t="s" s="185">
        <v>76</v>
      </c>
      <c r="P31" s="186">
        <v>0.5</v>
      </c>
      <c r="Q31" s="182" cm="1">
        <f t="array" ref="Q31">IF(IF(N31="Yes",((M31-(M31*0.15%))*P31),(M31*P31))=0,"",IF(N31="Yes",((M31-(M31*0.15%))*P31),(M31*P31)))</f>
        <v>958.5599999999999</v>
      </c>
      <c r="R31" s="83"/>
      <c r="S31" s="33"/>
      <c r="T31" t="s" s="137">
        <v>195</v>
      </c>
      <c r="U31" t="s" s="137">
        <v>196</v>
      </c>
      <c r="V31" t="s" s="137">
        <v>197</v>
      </c>
      <c r="W31" t="s" s="137">
        <v>198</v>
      </c>
      <c r="X31" t="s" s="137">
        <v>199</v>
      </c>
      <c r="Y31" t="s" s="137">
        <v>81</v>
      </c>
      <c r="Z31" s="173"/>
      <c r="AA31" s="139"/>
      <c r="AB31" t="s" s="141">
        <v>200</v>
      </c>
      <c r="AC31" t="s" s="141">
        <v>201</v>
      </c>
      <c r="AD31" t="s" s="141">
        <v>202</v>
      </c>
      <c r="AE31" t="s" s="140">
        <v>203</v>
      </c>
      <c r="AF31" t="s" s="140">
        <v>204</v>
      </c>
      <c r="AG31" t="s" s="141">
        <v>205</v>
      </c>
      <c r="AH31" t="s" s="141">
        <v>206</v>
      </c>
      <c r="AI31" s="157"/>
      <c r="AJ31" s="85"/>
    </row>
  </sheetData>
  <mergeCells count="171">
    <mergeCell ref="AJ13:AJ15"/>
    <mergeCell ref="AH16:AH18"/>
    <mergeCell ref="AI16:AI18"/>
    <mergeCell ref="AG16:AG18"/>
    <mergeCell ref="AG19:AG21"/>
    <mergeCell ref="AG22:AG24"/>
    <mergeCell ref="AF22:AF24"/>
    <mergeCell ref="AF19:AF21"/>
    <mergeCell ref="AF16:AF18"/>
    <mergeCell ref="AG13:AG15"/>
    <mergeCell ref="AH19:AH21"/>
    <mergeCell ref="AH13:AH15"/>
    <mergeCell ref="AB3:AE4"/>
    <mergeCell ref="AE16:AE18"/>
    <mergeCell ref="AE19:AE21"/>
    <mergeCell ref="AE22:AE24"/>
    <mergeCell ref="W10:W12"/>
    <mergeCell ref="Y10:Y12"/>
    <mergeCell ref="W13:W15"/>
    <mergeCell ref="AI19:AI21"/>
    <mergeCell ref="AH22:AH24"/>
    <mergeCell ref="AI22:AI24"/>
    <mergeCell ref="AH10:AH12"/>
    <mergeCell ref="AI10:AI12"/>
    <mergeCell ref="AI13:AI15"/>
    <mergeCell ref="AF10:AF12"/>
    <mergeCell ref="AG10:AG12"/>
    <mergeCell ref="AE13:AE15"/>
    <mergeCell ref="AC13:AC15"/>
    <mergeCell ref="AD13:AD15"/>
    <mergeCell ref="X10:X12"/>
    <mergeCell ref="X13:X15"/>
    <mergeCell ref="Z13:Z15"/>
    <mergeCell ref="Y13:Y15"/>
    <mergeCell ref="AB13:AB15"/>
    <mergeCell ref="AC16:AC18"/>
    <mergeCell ref="AC19:AC21"/>
    <mergeCell ref="Y16:Y18"/>
    <mergeCell ref="W16:W18"/>
    <mergeCell ref="AB16:AB18"/>
    <mergeCell ref="AB19:AB21"/>
    <mergeCell ref="X16:X18"/>
    <mergeCell ref="X19:X21"/>
    <mergeCell ref="X22:X24"/>
    <mergeCell ref="Q22:Q24"/>
    <mergeCell ref="Q19:Q21"/>
    <mergeCell ref="Q16:Q18"/>
    <mergeCell ref="T16:T18"/>
    <mergeCell ref="T19:T21"/>
    <mergeCell ref="T22:T24"/>
    <mergeCell ref="U13:U15"/>
    <mergeCell ref="U10:U12"/>
    <mergeCell ref="AD19:AD21"/>
    <mergeCell ref="AD22:AD24"/>
    <mergeCell ref="V19:V21"/>
    <mergeCell ref="V22:V24"/>
    <mergeCell ref="W19:W21"/>
    <mergeCell ref="W22:W24"/>
    <mergeCell ref="U22:U24"/>
    <mergeCell ref="U19:U21"/>
    <mergeCell ref="Q10:Q12"/>
    <mergeCell ref="U16:U18"/>
    <mergeCell ref="AC22:AC24"/>
    <mergeCell ref="AD16:AD18"/>
    <mergeCell ref="Y19:Y21"/>
    <mergeCell ref="Y22:Y24"/>
    <mergeCell ref="V16:V18"/>
    <mergeCell ref="AB22:AB24"/>
    <mergeCell ref="G22:G24"/>
    <mergeCell ref="I16:I18"/>
    <mergeCell ref="I22:I24"/>
    <mergeCell ref="H22:H24"/>
    <mergeCell ref="K13:K15"/>
    <mergeCell ref="K16:K18"/>
    <mergeCell ref="K19:K21"/>
    <mergeCell ref="K22:K24"/>
    <mergeCell ref="AI6:AI9"/>
    <mergeCell ref="AF6:AF9"/>
    <mergeCell ref="AG6:AG9"/>
    <mergeCell ref="AH6:AH9"/>
    <mergeCell ref="AD6:AD9"/>
    <mergeCell ref="AE6:AE9"/>
    <mergeCell ref="X6:X9"/>
    <mergeCell ref="T10:T12"/>
    <mergeCell ref="T13:T15"/>
    <mergeCell ref="V10:V12"/>
    <mergeCell ref="V13:V15"/>
    <mergeCell ref="AC10:AC12"/>
    <mergeCell ref="AD10:AD12"/>
    <mergeCell ref="AB10:AB12"/>
    <mergeCell ref="AF13:AF15"/>
    <mergeCell ref="AE10:AE12"/>
    <mergeCell ref="M13:M15"/>
    <mergeCell ref="M16:M18"/>
    <mergeCell ref="M22:M24"/>
    <mergeCell ref="P22:P24"/>
    <mergeCell ref="P19:P21"/>
    <mergeCell ref="L22:L24"/>
    <mergeCell ref="O6:O9"/>
    <mergeCell ref="O10:O12"/>
    <mergeCell ref="O13:O15"/>
    <mergeCell ref="O16:O18"/>
    <mergeCell ref="O19:O21"/>
    <mergeCell ref="O22:O24"/>
    <mergeCell ref="P10:P12"/>
    <mergeCell ref="L10:L12"/>
    <mergeCell ref="L13:L15"/>
    <mergeCell ref="P16:P18"/>
    <mergeCell ref="P13:P15"/>
    <mergeCell ref="M19:M21"/>
    <mergeCell ref="G16:G18"/>
    <mergeCell ref="G19:G21"/>
    <mergeCell ref="B14:C14"/>
    <mergeCell ref="I10:I12"/>
    <mergeCell ref="I13:I15"/>
    <mergeCell ref="F13:F15"/>
    <mergeCell ref="F16:F18"/>
    <mergeCell ref="F19:F21"/>
    <mergeCell ref="G10:G12"/>
    <mergeCell ref="G13:G15"/>
    <mergeCell ref="I19:I21"/>
    <mergeCell ref="H13:H15"/>
    <mergeCell ref="H16:H18"/>
    <mergeCell ref="H19:H21"/>
    <mergeCell ref="B17:C17"/>
    <mergeCell ref="B18:C19"/>
    <mergeCell ref="B2:B3"/>
    <mergeCell ref="B6:C8"/>
    <mergeCell ref="E10:E12"/>
    <mergeCell ref="F6:F9"/>
    <mergeCell ref="F10:F12"/>
    <mergeCell ref="M6:M9"/>
    <mergeCell ref="N6:N9"/>
    <mergeCell ref="F2:G2"/>
    <mergeCell ref="F3:I3"/>
    <mergeCell ref="J10:J12"/>
    <mergeCell ref="L6:L9"/>
    <mergeCell ref="I6:I9"/>
    <mergeCell ref="G6:G9"/>
    <mergeCell ref="J6:J9"/>
    <mergeCell ref="M10:M12"/>
    <mergeCell ref="N10:N12"/>
    <mergeCell ref="H6:H9"/>
    <mergeCell ref="H10:H12"/>
    <mergeCell ref="K6:K9"/>
    <mergeCell ref="K10:K12"/>
    <mergeCell ref="B11:C11"/>
    <mergeCell ref="F22:F24"/>
    <mergeCell ref="AB2:AC2"/>
    <mergeCell ref="T2:V2"/>
    <mergeCell ref="T3:W3"/>
    <mergeCell ref="T6:T9"/>
    <mergeCell ref="U6:U9"/>
    <mergeCell ref="V6:V9"/>
    <mergeCell ref="W6:W9"/>
    <mergeCell ref="Y6:Y9"/>
    <mergeCell ref="AB6:AB9"/>
    <mergeCell ref="AC6:AC9"/>
    <mergeCell ref="J22:J24"/>
    <mergeCell ref="N19:N21"/>
    <mergeCell ref="N13:N15"/>
    <mergeCell ref="L19:L21"/>
    <mergeCell ref="L16:L18"/>
    <mergeCell ref="J13:J15"/>
    <mergeCell ref="J16:J18"/>
    <mergeCell ref="J19:J21"/>
    <mergeCell ref="N16:N18"/>
    <mergeCell ref="Q13:Q15"/>
    <mergeCell ref="N22:N24"/>
    <mergeCell ref="Q6:Q9"/>
    <mergeCell ref="P6:P9"/>
  </mergeCells>
  <dataValidations count="8">
    <dataValidation type="list" allowBlank="1" showInputMessage="1" showErrorMessage="1" sqref="H10:H31">
      <formula1>"Choose option,03 01 01,03 01 05,03 01 99,03 03 01,03 03 07,03 03 08,03 03 10,03 03 99,07 02 13,10 11 12,10 11 99,15 01 01,15 01 02,15 01 03,15 01 04,15 01 05,15 01 07,16 01 19,16 01 20,17 02 01,17 02 02,17 02 03,17 04 02,17 04 05,17 04 07,19 10 01"</formula1>
    </dataValidation>
    <dataValidation type="list" allowBlank="1" showInputMessage="1" showErrorMessage="1" sqref="N10:N12">
      <formula1>"Yes,No"</formula1>
    </dataValidation>
    <dataValidation type="list" allowBlank="1" showInputMessage="1" showErrorMessage="1" sqref="O10:O12">
      <formula1>"National Protocol%,AAIG%,S&amp;I plan agreed Site Specific Protocol %,No protocol (actual)%"</formula1>
    </dataValidation>
    <dataValidation type="list" allowBlank="1" showInputMessage="1" showErrorMessage="1" sqref="AE10:AE31">
      <formula1>"Choose option,Fibre-based composite - Fibre-based cups,Fibre-based composite - Fibre-based drinks cartons,Fibre-based composite - Fibre-based food containers,Fibre-based composite - Mixed,Glass - Brown (Amber) Glass,Glass - Clear (Flint) Glass"</formula1>
    </dataValidation>
    <dataValidation type="list" allowBlank="1" showInputMessage="1" showErrorMessage="1" sqref="B11:C11">
      <formula1>"Choose material,Aluminium,Fibre - based composite,Glass,Paper and board ,Plastic,Wood"</formula1>
    </dataValidation>
    <dataValidation type="list" allowBlank="1" showInputMessage="1" showErrorMessage="1" sqref="N13:N31">
      <formula1>"Choose option,Yes,No"</formula1>
    </dataValidation>
    <dataValidation type="list" allowBlank="1" showInputMessage="1" showErrorMessage="1" sqref="O13:O24">
      <formula1>"Choose option,National Protocol%,AAIG%,S&amp;I plan agreed Site Specific Protocol %,No protocol (actual)%"</formula1>
    </dataValidation>
    <dataValidation type="list" allowBlank="1" showInputMessage="1" showErrorMessage="1" sqref="O25:O31">
      <formula1>"Choose option,National Protocols %,AAIG % ,S&amp;I plan agreed Site Specific Protocol %,No protocol (Actual) %"</formula1>
    </dataValidation>
  </dataValidations>
  <hyperlinks>
    <hyperlink ref="X2" location="'Received (sections 1, 2, 3)'!R1C1" tooltip="" display="&lt; Go to section 1"/>
    <hyperlink ref="AF2" location="'Received (sections 1, 2, 3)'!R1C1" tooltip="" display="&lt; Go to section 1"/>
    <hyperlink ref="J3" location="'Received (sections 1, 2, 3)'!R1C1" tooltip="" display="Go to section 2 &gt;"/>
    <hyperlink ref="X3" location="'Received (sections 1, 2, 3)'!R1C1" tooltip="" display="Go to section 3 &gt;"/>
    <hyperlink ref="AF3" location="'Received (sections 1, 2, 3)'!R1C1" tooltip="" display="&lt;Go to section 2 "/>
    <hyperlink ref="B17" r:id="rId1" location="" tooltip="" display="Sign in to submit this summary log"/>
    <hyperlink ref="B18" r:id="rId2" location="" tooltip="" display="Read guidance on packaging &#10;waste regulation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L30"/>
  <sheetViews>
    <sheetView workbookViewId="0" showGridLines="0" defaultGridColor="1"/>
  </sheetViews>
  <sheetFormatPr defaultColWidth="22.8333" defaultRowHeight="15" customHeight="1" outlineLevelRow="0" outlineLevelCol="0"/>
  <cols>
    <col min="1" max="1" width="5.67188" style="187" customWidth="1"/>
    <col min="2" max="3" width="22.8516" style="187" customWidth="1"/>
    <col min="4" max="5" width="6.85156" style="187" customWidth="1"/>
    <col min="6" max="15" width="34.3516" style="187" customWidth="1"/>
    <col min="16" max="17" width="6.85156" style="187" customWidth="1"/>
    <col min="18" max="24" width="34.3516" style="187" customWidth="1"/>
    <col min="25" max="26" width="6.85156" style="187" customWidth="1"/>
    <col min="27" max="37" width="34.3516" style="187" customWidth="1"/>
    <col min="38" max="38" width="6.85156" style="187" customWidth="1"/>
    <col min="39" max="16384" width="22.8516" style="187" customWidth="1"/>
  </cols>
  <sheetData>
    <row r="1" ht="16" customHeight="1">
      <c r="A1" s="4"/>
      <c r="B1" s="3"/>
      <c r="C1" s="3"/>
      <c r="D1" s="4"/>
      <c r="E1" s="5"/>
      <c r="F1" s="6"/>
      <c r="G1" s="6"/>
      <c r="H1" s="7"/>
      <c r="I1" s="7"/>
      <c r="J1" s="8"/>
      <c r="K1" s="9"/>
      <c r="L1" s="10"/>
      <c r="M1" s="7"/>
      <c r="N1" s="7"/>
      <c r="O1" s="7"/>
      <c r="P1" s="5"/>
      <c r="Q1" s="151"/>
      <c r="R1" s="152"/>
      <c r="S1" s="152"/>
      <c r="T1" s="152"/>
      <c r="U1" s="152"/>
      <c r="V1" s="152"/>
      <c r="W1" s="152"/>
      <c r="X1" s="152"/>
      <c r="Y1" s="152"/>
      <c r="Z1" s="152"/>
      <c r="AA1" s="152"/>
      <c r="AB1" s="152"/>
      <c r="AC1" s="152"/>
      <c r="AD1" s="152"/>
      <c r="AE1" s="152"/>
      <c r="AF1" s="152"/>
      <c r="AG1" s="152"/>
      <c r="AH1" s="152"/>
      <c r="AI1" s="152"/>
      <c r="AJ1" s="152"/>
      <c r="AK1" s="152"/>
      <c r="AL1" s="152"/>
    </row>
    <row r="2" ht="30" customHeight="1">
      <c r="A2" s="4"/>
      <c r="B2" s="21"/>
      <c r="C2" s="22"/>
      <c r="D2" s="4"/>
      <c r="E2" s="23"/>
      <c r="F2" t="s" s="188">
        <v>207</v>
      </c>
      <c r="G2" s="189"/>
      <c r="H2" s="190"/>
      <c r="I2" s="27"/>
      <c r="J2" s="92"/>
      <c r="K2" s="191"/>
      <c r="L2" s="31"/>
      <c r="M2" s="29"/>
      <c r="N2" s="29"/>
      <c r="O2" s="29"/>
      <c r="P2" s="5"/>
      <c r="Q2" s="151"/>
      <c r="R2" s="192"/>
      <c r="S2" s="192"/>
      <c r="T2" s="192"/>
      <c r="U2" s="152"/>
      <c r="V2" s="193"/>
      <c r="W2" s="152"/>
      <c r="X2" s="152"/>
      <c r="Y2" s="152"/>
      <c r="Z2" s="152"/>
      <c r="AA2" s="192"/>
      <c r="AB2" s="192"/>
      <c r="AC2" s="152"/>
      <c r="AD2" s="152"/>
      <c r="AE2" s="193"/>
      <c r="AF2" s="152"/>
      <c r="AG2" s="152"/>
      <c r="AH2" s="152"/>
      <c r="AI2" s="152"/>
      <c r="AJ2" s="152"/>
      <c r="AK2" s="152"/>
      <c r="AL2" s="152"/>
    </row>
    <row r="3" ht="30" customHeight="1">
      <c r="A3" s="4"/>
      <c r="B3" s="45"/>
      <c r="C3" s="22"/>
      <c r="D3" s="4"/>
      <c r="E3" s="23"/>
      <c r="F3" t="s" s="46">
        <v>208</v>
      </c>
      <c r="G3" s="47"/>
      <c r="H3" s="47"/>
      <c r="I3" s="48"/>
      <c r="J3" s="194"/>
      <c r="K3" s="195"/>
      <c r="L3" s="196"/>
      <c r="M3" s="29"/>
      <c r="N3" s="29"/>
      <c r="O3" s="29"/>
      <c r="P3" s="5"/>
      <c r="Q3" s="151"/>
      <c r="R3" s="197"/>
      <c r="S3" s="197"/>
      <c r="T3" s="197"/>
      <c r="U3" s="197"/>
      <c r="V3" s="193"/>
      <c r="W3" s="193"/>
      <c r="X3" s="152"/>
      <c r="Y3" s="152"/>
      <c r="Z3" s="152"/>
      <c r="AA3" s="197"/>
      <c r="AB3" s="197"/>
      <c r="AC3" s="197"/>
      <c r="AD3" s="197"/>
      <c r="AE3" s="193"/>
      <c r="AF3" s="152"/>
      <c r="AG3" s="152"/>
      <c r="AH3" s="152"/>
      <c r="AI3" s="152"/>
      <c r="AJ3" s="152"/>
      <c r="AK3" s="152"/>
      <c r="AL3" s="152"/>
    </row>
    <row r="4" ht="24" customHeight="1">
      <c r="A4" s="4"/>
      <c r="B4" s="66"/>
      <c r="C4" s="67"/>
      <c r="D4" s="4"/>
      <c r="E4" s="5"/>
      <c r="F4" s="198"/>
      <c r="G4" s="198"/>
      <c r="H4" s="198"/>
      <c r="I4" s="198"/>
      <c r="J4" s="69"/>
      <c r="K4" s="9"/>
      <c r="L4" s="70"/>
      <c r="M4" s="68"/>
      <c r="N4" s="68"/>
      <c r="O4" s="68"/>
      <c r="P4" s="5"/>
      <c r="Q4" s="151"/>
      <c r="R4" s="152"/>
      <c r="S4" s="152"/>
      <c r="T4" s="152"/>
      <c r="U4" s="152"/>
      <c r="V4" s="152"/>
      <c r="W4" s="152"/>
      <c r="X4" s="152"/>
      <c r="Y4" s="152"/>
      <c r="Z4" s="152"/>
      <c r="AA4" s="152"/>
      <c r="AB4" s="152"/>
      <c r="AC4" s="152"/>
      <c r="AD4" s="152"/>
      <c r="AE4" s="152"/>
      <c r="AF4" s="152"/>
      <c r="AG4" s="152"/>
      <c r="AH4" s="152"/>
      <c r="AI4" s="152"/>
      <c r="AJ4" s="152"/>
      <c r="AK4" s="152"/>
      <c r="AL4" s="152"/>
    </row>
    <row r="5" ht="24" customHeight="1">
      <c r="A5" s="4"/>
      <c r="B5" t="s" s="75">
        <v>10</v>
      </c>
      <c r="C5" s="76"/>
      <c r="D5" s="4"/>
      <c r="E5" s="77"/>
      <c r="F5" t="s" s="78">
        <v>11</v>
      </c>
      <c r="G5" t="s" s="78">
        <v>209</v>
      </c>
      <c r="H5" t="s" s="199">
        <v>210</v>
      </c>
      <c r="I5" t="s" s="199">
        <v>211</v>
      </c>
      <c r="J5" t="s" s="79">
        <v>212</v>
      </c>
      <c r="K5" t="s" s="78">
        <v>213</v>
      </c>
      <c r="L5" t="s" s="79">
        <v>214</v>
      </c>
      <c r="M5" t="s" s="81">
        <v>215</v>
      </c>
      <c r="N5" t="s" s="79">
        <v>216</v>
      </c>
      <c r="O5" t="s" s="79">
        <v>217</v>
      </c>
      <c r="P5" s="83"/>
      <c r="Q5" s="151"/>
      <c r="R5" s="200"/>
      <c r="S5" s="201"/>
      <c r="T5" s="200"/>
      <c r="U5" s="200"/>
      <c r="V5" s="200"/>
      <c r="W5" s="201"/>
      <c r="X5" s="201"/>
      <c r="Y5" s="152"/>
      <c r="Z5" s="152"/>
      <c r="AA5" s="200"/>
      <c r="AB5" s="201"/>
      <c r="AC5" s="201"/>
      <c r="AD5" s="201"/>
      <c r="AE5" s="201"/>
      <c r="AF5" s="201"/>
      <c r="AG5" s="201"/>
      <c r="AH5" s="201"/>
      <c r="AI5" s="201"/>
      <c r="AJ5" s="201"/>
      <c r="AK5" t="s" s="202">
        <v>36</v>
      </c>
      <c r="AL5" s="152"/>
    </row>
    <row r="6" ht="24" customHeight="1">
      <c r="A6" s="4"/>
      <c r="B6" s="76"/>
      <c r="C6" s="76"/>
      <c r="D6" s="3"/>
      <c r="E6" s="8"/>
      <c r="F6" s="86"/>
      <c r="G6" s="86"/>
      <c r="H6" s="88"/>
      <c r="I6" s="88"/>
      <c r="J6" s="87"/>
      <c r="K6" s="86"/>
      <c r="L6" s="87"/>
      <c r="M6" s="87"/>
      <c r="N6" s="87"/>
      <c r="O6" s="87"/>
      <c r="P6" s="83"/>
      <c r="Q6" s="151"/>
      <c r="R6" s="200"/>
      <c r="S6" s="200"/>
      <c r="T6" s="200"/>
      <c r="U6" s="200"/>
      <c r="V6" s="200"/>
      <c r="W6" s="200"/>
      <c r="X6" s="200"/>
      <c r="Y6" s="152"/>
      <c r="Z6" s="152"/>
      <c r="AA6" s="200"/>
      <c r="AB6" s="200"/>
      <c r="AC6" s="200"/>
      <c r="AD6" s="200"/>
      <c r="AE6" s="200"/>
      <c r="AF6" s="200"/>
      <c r="AG6" s="200"/>
      <c r="AH6" s="200"/>
      <c r="AI6" s="200"/>
      <c r="AJ6" s="200"/>
      <c r="AK6" s="200"/>
      <c r="AL6" s="152"/>
    </row>
    <row r="7" ht="24" customHeight="1">
      <c r="A7" s="4"/>
      <c r="B7" s="76"/>
      <c r="C7" s="76"/>
      <c r="D7" s="22"/>
      <c r="E7" s="92"/>
      <c r="F7" s="86"/>
      <c r="G7" s="86"/>
      <c r="H7" s="88"/>
      <c r="I7" s="88"/>
      <c r="J7" s="87"/>
      <c r="K7" s="86"/>
      <c r="L7" s="87"/>
      <c r="M7" s="87"/>
      <c r="N7" s="87"/>
      <c r="O7" s="87"/>
      <c r="P7" s="83"/>
      <c r="Q7" s="151"/>
      <c r="R7" s="200"/>
      <c r="S7" s="200"/>
      <c r="T7" s="200"/>
      <c r="U7" s="200"/>
      <c r="V7" s="200"/>
      <c r="W7" s="200"/>
      <c r="X7" s="200"/>
      <c r="Y7" s="152"/>
      <c r="Z7" s="152"/>
      <c r="AA7" s="200"/>
      <c r="AB7" s="200"/>
      <c r="AC7" s="200"/>
      <c r="AD7" s="200"/>
      <c r="AE7" s="200"/>
      <c r="AF7" s="200"/>
      <c r="AG7" s="200"/>
      <c r="AH7" s="200"/>
      <c r="AI7" s="200"/>
      <c r="AJ7" s="200"/>
      <c r="AK7" s="200"/>
      <c r="AL7" s="152"/>
    </row>
    <row r="8" ht="24" customHeight="1">
      <c r="A8" s="4"/>
      <c r="B8" s="66"/>
      <c r="C8" s="22"/>
      <c r="D8" s="22"/>
      <c r="E8" s="92"/>
      <c r="F8" s="94"/>
      <c r="G8" s="94"/>
      <c r="H8" s="96"/>
      <c r="I8" s="96"/>
      <c r="J8" s="95"/>
      <c r="K8" s="94"/>
      <c r="L8" s="95"/>
      <c r="M8" s="95"/>
      <c r="N8" s="95"/>
      <c r="O8" s="95"/>
      <c r="P8" s="83"/>
      <c r="Q8" s="151"/>
      <c r="R8" s="200"/>
      <c r="S8" s="200"/>
      <c r="T8" s="200"/>
      <c r="U8" s="200"/>
      <c r="V8" s="200"/>
      <c r="W8" s="200"/>
      <c r="X8" s="200"/>
      <c r="Y8" s="152"/>
      <c r="Z8" s="152"/>
      <c r="AA8" s="200"/>
      <c r="AB8" s="200"/>
      <c r="AC8" s="200"/>
      <c r="AD8" s="200"/>
      <c r="AE8" s="200"/>
      <c r="AF8" s="200"/>
      <c r="AG8" s="200"/>
      <c r="AH8" s="200"/>
      <c r="AI8" s="200"/>
      <c r="AJ8" s="200"/>
      <c r="AK8" s="200"/>
      <c r="AL8" s="152"/>
    </row>
    <row r="9" ht="24" customHeight="1">
      <c r="A9" s="4"/>
      <c r="B9" t="s" s="98">
        <v>37</v>
      </c>
      <c r="C9" s="99"/>
      <c r="D9" s="100"/>
      <c r="E9" t="s" s="101">
        <v>38</v>
      </c>
      <c r="F9" s="203">
        <v>12345678910</v>
      </c>
      <c r="G9" s="204">
        <v>45805</v>
      </c>
      <c r="H9" t="s" s="104">
        <v>218</v>
      </c>
      <c r="I9" t="s" s="104">
        <v>219</v>
      </c>
      <c r="J9" t="s" s="104">
        <v>220</v>
      </c>
      <c r="K9" s="204">
        <v>45881</v>
      </c>
      <c r="L9" t="s" s="104">
        <v>221</v>
      </c>
      <c r="M9" s="205"/>
      <c r="N9" s="206">
        <v>7000</v>
      </c>
      <c r="O9" t="s" s="104">
        <v>222</v>
      </c>
      <c r="P9" s="83"/>
      <c r="Q9" s="151"/>
      <c r="R9" s="207"/>
      <c r="S9" s="207"/>
      <c r="T9" s="207"/>
      <c r="U9" s="207"/>
      <c r="V9" s="208"/>
      <c r="W9" s="207"/>
      <c r="X9" s="209"/>
      <c r="Y9" s="152"/>
      <c r="Z9" s="152"/>
      <c r="AA9" s="207"/>
      <c r="AB9" s="207"/>
      <c r="AC9" s="207"/>
      <c r="AD9" s="207"/>
      <c r="AE9" s="207"/>
      <c r="AF9" s="207"/>
      <c r="AG9" s="207"/>
      <c r="AH9" s="207"/>
      <c r="AI9" s="207"/>
      <c r="AJ9" s="207"/>
      <c r="AK9" s="207"/>
      <c r="AL9" s="152"/>
    </row>
    <row r="10" ht="24" customHeight="1">
      <c r="A10" s="109"/>
      <c r="B10" t="str" s="210" cm="1">
        <f t="array" ref="B10">'Received (sections 1, 2, 3)'!B11</f>
        <v>Paper and board </v>
      </c>
      <c r="C10" s="211"/>
      <c r="D10" s="112"/>
      <c r="E10" s="113"/>
      <c r="F10" s="117"/>
      <c r="G10" s="117"/>
      <c r="H10" s="114"/>
      <c r="I10" s="114"/>
      <c r="J10" s="114"/>
      <c r="K10" s="117"/>
      <c r="L10" s="114"/>
      <c r="M10" s="114"/>
      <c r="N10" s="206"/>
      <c r="O10" s="114"/>
      <c r="P10" s="83"/>
      <c r="Q10" s="151"/>
      <c r="R10" s="207"/>
      <c r="S10" s="207"/>
      <c r="T10" s="207"/>
      <c r="U10" s="207"/>
      <c r="V10" s="208"/>
      <c r="W10" s="207"/>
      <c r="X10" s="209"/>
      <c r="Y10" s="152"/>
      <c r="Z10" s="152"/>
      <c r="AA10" s="207"/>
      <c r="AB10" s="207"/>
      <c r="AC10" s="207"/>
      <c r="AD10" s="207"/>
      <c r="AE10" s="207"/>
      <c r="AF10" s="207"/>
      <c r="AG10" s="207"/>
      <c r="AH10" s="207"/>
      <c r="AI10" s="207"/>
      <c r="AJ10" s="207"/>
      <c r="AK10" s="207"/>
      <c r="AL10" s="152"/>
    </row>
    <row r="11" ht="24" customHeight="1">
      <c r="A11" s="4"/>
      <c r="B11" s="119"/>
      <c r="C11" s="119"/>
      <c r="D11" s="4"/>
      <c r="E11" s="113"/>
      <c r="F11" s="117"/>
      <c r="G11" s="117"/>
      <c r="H11" s="120"/>
      <c r="I11" s="120"/>
      <c r="J11" s="120"/>
      <c r="K11" s="117"/>
      <c r="L11" s="120"/>
      <c r="M11" s="120"/>
      <c r="N11" s="206"/>
      <c r="O11" s="120"/>
      <c r="P11" s="83"/>
      <c r="Q11" s="151"/>
      <c r="R11" s="207"/>
      <c r="S11" s="207"/>
      <c r="T11" s="207"/>
      <c r="U11" s="207"/>
      <c r="V11" s="208"/>
      <c r="W11" s="207"/>
      <c r="X11" s="209"/>
      <c r="Y11" s="152"/>
      <c r="Z11" s="152"/>
      <c r="AA11" s="207"/>
      <c r="AB11" s="207"/>
      <c r="AC11" s="207"/>
      <c r="AD11" s="207"/>
      <c r="AE11" s="207"/>
      <c r="AF11" s="207"/>
      <c r="AG11" s="207"/>
      <c r="AH11" s="207"/>
      <c r="AI11" s="207"/>
      <c r="AJ11" s="207"/>
      <c r="AK11" s="207"/>
      <c r="AL11" s="152"/>
    </row>
    <row r="12" ht="24" customHeight="1">
      <c r="A12" s="4"/>
      <c r="B12" t="s" s="98">
        <v>56</v>
      </c>
      <c r="C12" s="99"/>
      <c r="D12" s="4"/>
      <c r="E12" s="127"/>
      <c r="F12" s="180">
        <v>12345678911</v>
      </c>
      <c r="G12" s="181">
        <v>45806</v>
      </c>
      <c r="H12" t="s" s="130">
        <v>224</v>
      </c>
      <c r="I12" t="s" s="134">
        <v>69</v>
      </c>
      <c r="J12" t="s" s="130">
        <v>71</v>
      </c>
      <c r="K12" s="181">
        <v>45823</v>
      </c>
      <c r="L12" t="s" s="130">
        <v>225</v>
      </c>
      <c r="M12" s="212"/>
      <c r="N12" s="213" cm="1">
        <f t="array" ref="N12">Q13-50</f>
        <v>-50</v>
      </c>
      <c r="O12" s="212"/>
      <c r="P12" s="83"/>
      <c r="Q12" s="151"/>
      <c r="R12" s="214"/>
      <c r="S12" s="214"/>
      <c r="T12" s="214"/>
      <c r="U12" s="214"/>
      <c r="V12" s="215"/>
      <c r="W12" s="216"/>
      <c r="X12" s="214"/>
      <c r="Y12" s="217"/>
      <c r="Z12" s="218"/>
      <c r="AA12" s="219"/>
      <c r="AB12" s="214"/>
      <c r="AC12" s="214"/>
      <c r="AD12" s="214"/>
      <c r="AE12" s="207"/>
      <c r="AF12" s="214"/>
      <c r="AG12" s="214"/>
      <c r="AH12" s="214"/>
      <c r="AI12" s="214"/>
      <c r="AJ12" s="214"/>
      <c r="AK12" s="214"/>
      <c r="AL12" s="214"/>
    </row>
    <row r="13" ht="24" customHeight="1">
      <c r="A13" s="109"/>
      <c r="B13" s="210"/>
      <c r="C13" s="111"/>
      <c r="D13" s="143"/>
      <c r="E13" s="77"/>
      <c r="F13" s="220"/>
      <c r="G13" s="220"/>
      <c r="H13" s="146"/>
      <c r="I13" s="93"/>
      <c r="J13" s="146"/>
      <c r="K13" s="220"/>
      <c r="L13" s="146"/>
      <c r="M13" s="146"/>
      <c r="N13" s="213"/>
      <c r="O13" s="146"/>
      <c r="P13" s="83"/>
      <c r="Q13" s="151"/>
      <c r="R13" s="214"/>
      <c r="S13" s="214"/>
      <c r="T13" s="214"/>
      <c r="U13" s="214"/>
      <c r="V13" s="215"/>
      <c r="W13" s="216"/>
      <c r="X13" s="214"/>
      <c r="Y13" s="217"/>
      <c r="Z13" s="218"/>
      <c r="AA13" s="219"/>
      <c r="AB13" s="214"/>
      <c r="AC13" s="214"/>
      <c r="AD13" s="214"/>
      <c r="AE13" s="207"/>
      <c r="AF13" s="214"/>
      <c r="AG13" s="214"/>
      <c r="AH13" s="214"/>
      <c r="AI13" s="214"/>
      <c r="AJ13" s="214"/>
      <c r="AK13" s="214"/>
      <c r="AL13" s="214"/>
    </row>
    <row r="14" ht="24" customHeight="1">
      <c r="A14" s="4"/>
      <c r="B14" s="158"/>
      <c r="C14" s="159"/>
      <c r="D14" s="4"/>
      <c r="E14" s="77"/>
      <c r="F14" s="220"/>
      <c r="G14" s="220"/>
      <c r="H14" s="162"/>
      <c r="I14" s="97"/>
      <c r="J14" s="162"/>
      <c r="K14" s="220"/>
      <c r="L14" s="162"/>
      <c r="M14" s="162"/>
      <c r="N14" s="213"/>
      <c r="O14" s="162"/>
      <c r="P14" s="83"/>
      <c r="Q14" s="151"/>
      <c r="R14" s="214"/>
      <c r="S14" s="214"/>
      <c r="T14" s="214"/>
      <c r="U14" s="214"/>
      <c r="V14" s="215"/>
      <c r="W14" s="216"/>
      <c r="X14" s="214"/>
      <c r="Y14" s="217"/>
      <c r="Z14" s="218"/>
      <c r="AA14" s="219"/>
      <c r="AB14" s="214"/>
      <c r="AC14" s="214"/>
      <c r="AD14" s="214"/>
      <c r="AE14" s="207"/>
      <c r="AF14" s="214"/>
      <c r="AG14" s="214"/>
      <c r="AH14" s="214"/>
      <c r="AI14" s="214"/>
      <c r="AJ14" s="214"/>
      <c r="AK14" s="214"/>
      <c r="AL14" s="214"/>
    </row>
    <row r="15" ht="24" customHeight="1">
      <c r="A15" s="4"/>
      <c r="B15" t="s" s="172">
        <v>74</v>
      </c>
      <c r="C15" s="3"/>
      <c r="D15" s="4"/>
      <c r="E15" s="77"/>
      <c r="F15" s="180">
        <v>12345678912</v>
      </c>
      <c r="G15" s="181">
        <v>45807</v>
      </c>
      <c r="H15" t="s" s="130">
        <v>226</v>
      </c>
      <c r="I15" t="s" s="134">
        <v>86</v>
      </c>
      <c r="J15" t="s" s="130">
        <v>88</v>
      </c>
      <c r="K15" s="181">
        <v>45824</v>
      </c>
      <c r="L15" t="s" s="130">
        <v>221</v>
      </c>
      <c r="M15" s="212"/>
      <c r="N15" s="221" cm="1">
        <f t="array" ref="N15">Q16-50</f>
        <v>-50</v>
      </c>
      <c r="O15" s="212"/>
      <c r="P15" s="83"/>
      <c r="Q15" s="151"/>
      <c r="R15" s="214"/>
      <c r="S15" s="214"/>
      <c r="T15" s="214"/>
      <c r="U15" s="214"/>
      <c r="V15" s="216"/>
      <c r="W15" s="214"/>
      <c r="X15" s="217"/>
      <c r="Y15" s="218"/>
      <c r="Z15" s="218"/>
      <c r="AA15" s="214"/>
      <c r="AB15" s="214"/>
      <c r="AC15" s="214"/>
      <c r="AD15" s="207"/>
      <c r="AE15" s="214"/>
      <c r="AF15" s="214"/>
      <c r="AG15" s="214"/>
      <c r="AH15" s="214"/>
      <c r="AI15" s="214"/>
      <c r="AJ15" s="214"/>
      <c r="AK15" s="214"/>
      <c r="AL15" s="152"/>
    </row>
    <row r="16" ht="24" customHeight="1">
      <c r="A16" s="4"/>
      <c r="B16" t="s" s="175">
        <v>90</v>
      </c>
      <c r="C16" s="176"/>
      <c r="D16" s="4"/>
      <c r="E16" s="77"/>
      <c r="F16" s="220"/>
      <c r="G16" s="220"/>
      <c r="H16" s="146"/>
      <c r="I16" s="93"/>
      <c r="J16" s="146"/>
      <c r="K16" s="220"/>
      <c r="L16" s="146"/>
      <c r="M16" s="146"/>
      <c r="N16" s="222"/>
      <c r="O16" s="146"/>
      <c r="P16" s="83"/>
      <c r="Q16" s="151"/>
      <c r="R16" s="214"/>
      <c r="S16" s="214"/>
      <c r="T16" s="214"/>
      <c r="U16" s="214"/>
      <c r="V16" s="216"/>
      <c r="W16" s="214"/>
      <c r="X16" s="217"/>
      <c r="Y16" s="218"/>
      <c r="Z16" s="218"/>
      <c r="AA16" s="214"/>
      <c r="AB16" s="214"/>
      <c r="AC16" s="214"/>
      <c r="AD16" s="207"/>
      <c r="AE16" s="214"/>
      <c r="AF16" s="214"/>
      <c r="AG16" s="214"/>
      <c r="AH16" s="214"/>
      <c r="AI16" s="214"/>
      <c r="AJ16" s="214"/>
      <c r="AK16" s="214"/>
      <c r="AL16" s="152"/>
    </row>
    <row r="17" ht="24" customHeight="1">
      <c r="A17" s="4"/>
      <c r="B17" t="s" s="177">
        <v>91</v>
      </c>
      <c r="C17" s="176"/>
      <c r="D17" s="4"/>
      <c r="E17" s="77"/>
      <c r="F17" s="220"/>
      <c r="G17" s="220"/>
      <c r="H17" s="162"/>
      <c r="I17" s="97"/>
      <c r="J17" s="162"/>
      <c r="K17" s="220"/>
      <c r="L17" s="162"/>
      <c r="M17" s="162"/>
      <c r="N17" s="223"/>
      <c r="O17" s="162"/>
      <c r="P17" s="83"/>
      <c r="Q17" s="151"/>
      <c r="R17" s="214"/>
      <c r="S17" s="214"/>
      <c r="T17" s="214"/>
      <c r="U17" s="214"/>
      <c r="V17" s="216"/>
      <c r="W17" s="214"/>
      <c r="X17" s="217"/>
      <c r="Y17" s="218"/>
      <c r="Z17" s="218"/>
      <c r="AA17" s="214"/>
      <c r="AB17" s="214"/>
      <c r="AC17" s="214"/>
      <c r="AD17" s="207"/>
      <c r="AE17" s="214"/>
      <c r="AF17" s="214"/>
      <c r="AG17" s="214"/>
      <c r="AH17" s="214"/>
      <c r="AI17" s="214"/>
      <c r="AJ17" s="214"/>
      <c r="AK17" s="214"/>
      <c r="AL17" s="152"/>
    </row>
    <row r="18" ht="24" customHeight="1">
      <c r="A18" s="4"/>
      <c r="B18" s="176"/>
      <c r="C18" s="176"/>
      <c r="D18" s="4"/>
      <c r="E18" s="77"/>
      <c r="F18" s="180">
        <v>12345678913</v>
      </c>
      <c r="G18" s="181">
        <v>45808</v>
      </c>
      <c r="H18" t="s" s="130">
        <v>227</v>
      </c>
      <c r="I18" t="s" s="134">
        <v>101</v>
      </c>
      <c r="J18" t="s" s="130">
        <v>103</v>
      </c>
      <c r="K18" s="181">
        <v>45825</v>
      </c>
      <c r="L18" t="s" s="130">
        <v>228</v>
      </c>
      <c r="M18" s="212"/>
      <c r="N18" s="221" cm="1">
        <f t="array" ref="N18">Q19-50</f>
        <v>-50</v>
      </c>
      <c r="O18" s="212"/>
      <c r="P18" s="83"/>
      <c r="Q18" s="151"/>
      <c r="R18" s="214"/>
      <c r="S18" s="214"/>
      <c r="T18" s="214"/>
      <c r="U18" s="214"/>
      <c r="V18" s="216"/>
      <c r="W18" s="214"/>
      <c r="X18" s="217"/>
      <c r="Y18" s="218"/>
      <c r="Z18" s="218"/>
      <c r="AA18" s="214"/>
      <c r="AB18" s="214"/>
      <c r="AC18" s="214"/>
      <c r="AD18" s="207"/>
      <c r="AE18" s="214"/>
      <c r="AF18" s="214"/>
      <c r="AG18" s="214"/>
      <c r="AH18" s="214"/>
      <c r="AI18" s="214"/>
      <c r="AJ18" s="214"/>
      <c r="AK18" s="214"/>
      <c r="AL18" s="152"/>
    </row>
    <row r="19" ht="24" customHeight="1">
      <c r="A19" s="4"/>
      <c r="B19" s="20"/>
      <c r="C19" s="20"/>
      <c r="D19" s="4"/>
      <c r="E19" s="77"/>
      <c r="F19" s="220"/>
      <c r="G19" s="220"/>
      <c r="H19" s="146"/>
      <c r="I19" s="93"/>
      <c r="J19" s="146"/>
      <c r="K19" s="220"/>
      <c r="L19" s="146"/>
      <c r="M19" s="146"/>
      <c r="N19" s="222"/>
      <c r="O19" s="146"/>
      <c r="P19" s="83"/>
      <c r="Q19" s="151"/>
      <c r="R19" s="214"/>
      <c r="S19" s="214"/>
      <c r="T19" s="214"/>
      <c r="U19" s="214"/>
      <c r="V19" s="216"/>
      <c r="W19" s="214"/>
      <c r="X19" s="217"/>
      <c r="Y19" s="218"/>
      <c r="Z19" s="218"/>
      <c r="AA19" s="214"/>
      <c r="AB19" s="214"/>
      <c r="AC19" s="214"/>
      <c r="AD19" s="207"/>
      <c r="AE19" s="214"/>
      <c r="AF19" s="214"/>
      <c r="AG19" s="214"/>
      <c r="AH19" s="214"/>
      <c r="AI19" s="214"/>
      <c r="AJ19" s="214"/>
      <c r="AK19" s="214"/>
      <c r="AL19" s="152"/>
    </row>
    <row r="20" ht="24" customHeight="1">
      <c r="A20" s="4"/>
      <c r="B20" s="4"/>
      <c r="C20" s="4"/>
      <c r="D20" s="4"/>
      <c r="E20" s="77"/>
      <c r="F20" s="220"/>
      <c r="G20" s="220"/>
      <c r="H20" s="162"/>
      <c r="I20" s="97"/>
      <c r="J20" s="162"/>
      <c r="K20" s="220"/>
      <c r="L20" s="162"/>
      <c r="M20" s="162"/>
      <c r="N20" s="223"/>
      <c r="O20" s="162"/>
      <c r="P20" s="83"/>
      <c r="Q20" s="151"/>
      <c r="R20" s="214"/>
      <c r="S20" s="214"/>
      <c r="T20" s="214"/>
      <c r="U20" s="214"/>
      <c r="V20" s="216"/>
      <c r="W20" s="214"/>
      <c r="X20" s="217"/>
      <c r="Y20" s="218"/>
      <c r="Z20" s="218"/>
      <c r="AA20" s="214"/>
      <c r="AB20" s="214"/>
      <c r="AC20" s="214"/>
      <c r="AD20" s="207"/>
      <c r="AE20" s="214"/>
      <c r="AF20" s="214"/>
      <c r="AG20" s="214"/>
      <c r="AH20" s="214"/>
      <c r="AI20" s="214"/>
      <c r="AJ20" s="214"/>
      <c r="AK20" s="214"/>
      <c r="AL20" s="152"/>
    </row>
    <row r="21" ht="24" customHeight="1">
      <c r="A21" s="4"/>
      <c r="B21" s="4"/>
      <c r="C21" s="4"/>
      <c r="D21" s="4"/>
      <c r="E21" s="77"/>
      <c r="F21" s="180">
        <v>12345678914</v>
      </c>
      <c r="G21" s="181">
        <v>45809</v>
      </c>
      <c r="H21" t="s" s="130">
        <v>229</v>
      </c>
      <c r="I21" t="s" s="134">
        <v>114</v>
      </c>
      <c r="J21" t="s" s="130">
        <v>116</v>
      </c>
      <c r="K21" s="181">
        <v>45826</v>
      </c>
      <c r="L21" t="s" s="130">
        <v>230</v>
      </c>
      <c r="M21" s="212"/>
      <c r="N21" s="221" cm="1">
        <f t="array" ref="N21">Q22-50</f>
        <v>-50</v>
      </c>
      <c r="O21" s="212"/>
      <c r="P21" s="83"/>
      <c r="Q21" s="151"/>
      <c r="R21" s="214"/>
      <c r="S21" s="214"/>
      <c r="T21" s="214"/>
      <c r="U21" s="214"/>
      <c r="V21" s="216"/>
      <c r="W21" s="214"/>
      <c r="X21" s="217"/>
      <c r="Y21" s="218"/>
      <c r="Z21" s="218"/>
      <c r="AA21" s="214"/>
      <c r="AB21" s="214"/>
      <c r="AC21" s="214"/>
      <c r="AD21" s="207"/>
      <c r="AE21" s="214"/>
      <c r="AF21" s="214"/>
      <c r="AG21" s="214"/>
      <c r="AH21" s="214"/>
      <c r="AI21" s="214"/>
      <c r="AJ21" s="214"/>
      <c r="AK21" s="214"/>
      <c r="AL21" s="152"/>
    </row>
    <row r="22" ht="24" customHeight="1">
      <c r="A22" s="4"/>
      <c r="B22" s="4"/>
      <c r="C22" s="4"/>
      <c r="D22" s="4"/>
      <c r="E22" s="77"/>
      <c r="F22" s="220"/>
      <c r="G22" s="220"/>
      <c r="H22" s="146"/>
      <c r="I22" s="93"/>
      <c r="J22" s="146"/>
      <c r="K22" s="220"/>
      <c r="L22" s="146"/>
      <c r="M22" s="146"/>
      <c r="N22" s="222"/>
      <c r="O22" s="146"/>
      <c r="P22" s="83"/>
      <c r="Q22" s="151"/>
      <c r="R22" s="214"/>
      <c r="S22" s="214"/>
      <c r="T22" s="214"/>
      <c r="U22" s="214"/>
      <c r="V22" s="216"/>
      <c r="W22" s="214"/>
      <c r="X22" s="217"/>
      <c r="Y22" s="218"/>
      <c r="Z22" s="218"/>
      <c r="AA22" s="214"/>
      <c r="AB22" s="214"/>
      <c r="AC22" s="214"/>
      <c r="AD22" s="207"/>
      <c r="AE22" s="214"/>
      <c r="AF22" s="214"/>
      <c r="AG22" s="214"/>
      <c r="AH22" s="214"/>
      <c r="AI22" s="214"/>
      <c r="AJ22" s="214"/>
      <c r="AK22" s="214"/>
      <c r="AL22" s="152"/>
    </row>
    <row r="23" ht="24" customHeight="1">
      <c r="A23" s="4"/>
      <c r="B23" s="4"/>
      <c r="C23" s="4"/>
      <c r="D23" s="4"/>
      <c r="E23" s="77"/>
      <c r="F23" s="220"/>
      <c r="G23" s="220"/>
      <c r="H23" s="162"/>
      <c r="I23" s="97"/>
      <c r="J23" s="162"/>
      <c r="K23" s="220"/>
      <c r="L23" s="162"/>
      <c r="M23" s="162"/>
      <c r="N23" s="223"/>
      <c r="O23" s="162"/>
      <c r="P23" s="83"/>
      <c r="Q23" s="151"/>
      <c r="R23" s="214"/>
      <c r="S23" s="214"/>
      <c r="T23" s="214"/>
      <c r="U23" s="214"/>
      <c r="V23" s="216"/>
      <c r="W23" s="214"/>
      <c r="X23" s="217"/>
      <c r="Y23" s="218"/>
      <c r="Z23" s="218"/>
      <c r="AA23" s="214"/>
      <c r="AB23" s="214"/>
      <c r="AC23" s="214"/>
      <c r="AD23" s="207"/>
      <c r="AE23" s="214"/>
      <c r="AF23" s="214"/>
      <c r="AG23" s="214"/>
      <c r="AH23" s="214"/>
      <c r="AI23" s="214"/>
      <c r="AJ23" s="214"/>
      <c r="AK23" s="214"/>
      <c r="AL23" s="152"/>
    </row>
    <row r="24" ht="72" customHeight="1">
      <c r="A24" s="4"/>
      <c r="B24" s="4"/>
      <c r="C24" s="4"/>
      <c r="D24" s="4"/>
      <c r="E24" s="77"/>
      <c r="F24" s="180">
        <v>12345678915</v>
      </c>
      <c r="G24" s="181">
        <v>45810</v>
      </c>
      <c r="H24" t="s" s="141">
        <v>231</v>
      </c>
      <c r="I24" t="s" s="140">
        <v>127</v>
      </c>
      <c r="J24" t="s" s="141">
        <v>129</v>
      </c>
      <c r="K24" s="181">
        <v>45827</v>
      </c>
      <c r="L24" t="s" s="141">
        <v>232</v>
      </c>
      <c r="M24" s="157"/>
      <c r="N24" s="213" cm="1">
        <f t="array" ref="N24">Q25-50</f>
        <v>-50</v>
      </c>
      <c r="O24" s="157"/>
      <c r="P24" s="83"/>
      <c r="Q24" s="151"/>
      <c r="R24" s="214"/>
      <c r="S24" s="214"/>
      <c r="T24" s="214"/>
      <c r="U24" s="214"/>
      <c r="V24" s="216"/>
      <c r="W24" s="214"/>
      <c r="X24" s="217"/>
      <c r="Y24" s="218"/>
      <c r="Z24" s="218"/>
      <c r="AA24" s="214"/>
      <c r="AB24" s="214"/>
      <c r="AC24" s="214"/>
      <c r="AD24" s="214"/>
      <c r="AE24" s="214"/>
      <c r="AF24" s="214"/>
      <c r="AG24" s="224"/>
      <c r="AH24" s="214"/>
      <c r="AI24" s="214"/>
      <c r="AJ24" s="214"/>
      <c r="AK24" s="214"/>
      <c r="AL24" s="152"/>
    </row>
    <row r="25" ht="72" customHeight="1">
      <c r="A25" s="4"/>
      <c r="B25" s="4"/>
      <c r="C25" s="4"/>
      <c r="D25" s="4"/>
      <c r="E25" s="77"/>
      <c r="F25" s="180">
        <v>12345678916</v>
      </c>
      <c r="G25" s="181">
        <v>45811</v>
      </c>
      <c r="H25" t="s" s="141">
        <v>233</v>
      </c>
      <c r="I25" t="s" s="140">
        <v>140</v>
      </c>
      <c r="J25" t="s" s="141">
        <v>142</v>
      </c>
      <c r="K25" s="181">
        <v>45828</v>
      </c>
      <c r="L25" t="s" s="141">
        <v>234</v>
      </c>
      <c r="M25" s="157"/>
      <c r="N25" s="213" cm="1">
        <f t="array" ref="N25">Q26-50</f>
        <v>-50</v>
      </c>
      <c r="O25" s="157"/>
      <c r="P25" s="83"/>
      <c r="Q25" s="151"/>
      <c r="R25" s="214"/>
      <c r="S25" s="214"/>
      <c r="T25" s="214"/>
      <c r="U25" s="214"/>
      <c r="V25" s="216"/>
      <c r="W25" s="214"/>
      <c r="X25" s="217"/>
      <c r="Y25" s="218"/>
      <c r="Z25" s="218"/>
      <c r="AA25" s="214"/>
      <c r="AB25" s="214"/>
      <c r="AC25" s="214"/>
      <c r="AD25" s="214"/>
      <c r="AE25" s="214"/>
      <c r="AF25" s="214"/>
      <c r="AG25" s="224"/>
      <c r="AH25" s="214"/>
      <c r="AI25" s="214"/>
      <c r="AJ25" s="214"/>
      <c r="AK25" s="214"/>
      <c r="AL25" s="152"/>
    </row>
    <row r="26" ht="72" customHeight="1">
      <c r="A26" s="4"/>
      <c r="B26" s="4"/>
      <c r="C26" s="4"/>
      <c r="D26" s="4"/>
      <c r="E26" s="77"/>
      <c r="F26" s="180">
        <v>12345678917</v>
      </c>
      <c r="G26" s="181">
        <v>45812</v>
      </c>
      <c r="H26" t="s" s="141">
        <v>235</v>
      </c>
      <c r="I26" t="s" s="140">
        <v>154</v>
      </c>
      <c r="J26" t="s" s="141">
        <v>156</v>
      </c>
      <c r="K26" s="181">
        <v>45829</v>
      </c>
      <c r="L26" t="s" s="141">
        <v>236</v>
      </c>
      <c r="M26" s="157"/>
      <c r="N26" s="213" cm="1">
        <f t="array" ref="N26">Q27-50</f>
        <v>-50</v>
      </c>
      <c r="O26" s="157"/>
      <c r="P26" s="83"/>
      <c r="Q26" s="151"/>
      <c r="R26" s="214"/>
      <c r="S26" s="214"/>
      <c r="T26" s="214"/>
      <c r="U26" s="214"/>
      <c r="V26" s="216"/>
      <c r="W26" s="214"/>
      <c r="X26" s="217"/>
      <c r="Y26" s="218"/>
      <c r="Z26" s="218"/>
      <c r="AA26" s="214"/>
      <c r="AB26" s="214"/>
      <c r="AC26" s="214"/>
      <c r="AD26" s="214"/>
      <c r="AE26" s="214"/>
      <c r="AF26" s="214"/>
      <c r="AG26" s="224"/>
      <c r="AH26" s="214"/>
      <c r="AI26" s="214"/>
      <c r="AJ26" s="214"/>
      <c r="AK26" s="214"/>
      <c r="AL26" s="152"/>
    </row>
    <row r="27" ht="72" customHeight="1">
      <c r="A27" s="4"/>
      <c r="B27" s="4"/>
      <c r="C27" s="4"/>
      <c r="D27" s="4"/>
      <c r="E27" s="77"/>
      <c r="F27" s="180">
        <v>12345678918</v>
      </c>
      <c r="G27" s="181">
        <v>45813</v>
      </c>
      <c r="H27" t="s" s="141">
        <v>237</v>
      </c>
      <c r="I27" t="s" s="140">
        <v>166</v>
      </c>
      <c r="J27" t="s" s="141">
        <v>168</v>
      </c>
      <c r="K27" s="181">
        <v>45830</v>
      </c>
      <c r="L27" t="s" s="141">
        <v>225</v>
      </c>
      <c r="M27" s="157"/>
      <c r="N27" s="213" cm="1">
        <f t="array" ref="N27">Q28-50</f>
        <v>-50</v>
      </c>
      <c r="O27" s="157"/>
      <c r="P27" s="83"/>
      <c r="Q27" s="151"/>
      <c r="R27" s="214"/>
      <c r="S27" s="214"/>
      <c r="T27" s="214"/>
      <c r="U27" s="214"/>
      <c r="V27" s="216"/>
      <c r="W27" s="214"/>
      <c r="X27" s="217"/>
      <c r="Y27" s="218"/>
      <c r="Z27" s="218"/>
      <c r="AA27" s="214"/>
      <c r="AB27" s="214"/>
      <c r="AC27" s="214"/>
      <c r="AD27" s="214"/>
      <c r="AE27" s="214"/>
      <c r="AF27" s="214"/>
      <c r="AG27" s="224"/>
      <c r="AH27" s="214"/>
      <c r="AI27" s="214"/>
      <c r="AJ27" s="214"/>
      <c r="AK27" s="214"/>
      <c r="AL27" s="152"/>
    </row>
    <row r="28" ht="72" customHeight="1">
      <c r="A28" s="4"/>
      <c r="B28" s="4"/>
      <c r="C28" s="4"/>
      <c r="D28" s="4"/>
      <c r="E28" s="77"/>
      <c r="F28" s="180">
        <v>12345678919</v>
      </c>
      <c r="G28" s="181">
        <v>45814</v>
      </c>
      <c r="H28" t="s" s="141">
        <v>238</v>
      </c>
      <c r="I28" t="s" s="140">
        <v>178</v>
      </c>
      <c r="J28" t="s" s="141">
        <v>180</v>
      </c>
      <c r="K28" s="181">
        <v>45831</v>
      </c>
      <c r="L28" t="s" s="141">
        <v>234</v>
      </c>
      <c r="M28" s="157"/>
      <c r="N28" s="213" cm="1">
        <f t="array" ref="N28">Q29-50</f>
        <v>-50</v>
      </c>
      <c r="O28" s="157"/>
      <c r="P28" s="83"/>
      <c r="Q28" s="151"/>
      <c r="R28" s="214"/>
      <c r="S28" s="214"/>
      <c r="T28" s="214"/>
      <c r="U28" s="214"/>
      <c r="V28" s="216"/>
      <c r="W28" s="214"/>
      <c r="X28" s="217"/>
      <c r="Y28" s="218"/>
      <c r="Z28" s="218"/>
      <c r="AA28" s="214"/>
      <c r="AB28" s="214"/>
      <c r="AC28" s="214"/>
      <c r="AD28" s="214"/>
      <c r="AE28" s="214"/>
      <c r="AF28" s="214"/>
      <c r="AG28" s="224"/>
      <c r="AH28" s="214"/>
      <c r="AI28" s="214"/>
      <c r="AJ28" s="214"/>
      <c r="AK28" s="214"/>
      <c r="AL28" s="152"/>
    </row>
    <row r="29" ht="72" customHeight="1">
      <c r="A29" s="4"/>
      <c r="B29" s="4"/>
      <c r="C29" s="4"/>
      <c r="D29" s="4"/>
      <c r="E29" s="77"/>
      <c r="F29" s="180">
        <v>12345678920</v>
      </c>
      <c r="G29" s="181">
        <v>45815</v>
      </c>
      <c r="H29" t="s" s="141">
        <v>239</v>
      </c>
      <c r="I29" t="s" s="140">
        <v>191</v>
      </c>
      <c r="J29" t="s" s="141">
        <v>193</v>
      </c>
      <c r="K29" s="181">
        <v>45832</v>
      </c>
      <c r="L29" t="s" s="141">
        <v>236</v>
      </c>
      <c r="M29" s="157"/>
      <c r="N29" s="213" cm="1">
        <f t="array" ref="N29">Q30-50</f>
        <v>-50</v>
      </c>
      <c r="O29" s="157"/>
      <c r="P29" s="83"/>
      <c r="Q29" s="151"/>
      <c r="R29" s="214"/>
      <c r="S29" s="214"/>
      <c r="T29" s="214"/>
      <c r="U29" s="214"/>
      <c r="V29" s="216"/>
      <c r="W29" s="214"/>
      <c r="X29" s="217"/>
      <c r="Y29" s="218"/>
      <c r="Z29" s="218"/>
      <c r="AA29" s="214"/>
      <c r="AB29" s="214"/>
      <c r="AC29" s="214"/>
      <c r="AD29" s="214"/>
      <c r="AE29" s="214"/>
      <c r="AF29" s="214"/>
      <c r="AG29" s="224"/>
      <c r="AH29" s="214"/>
      <c r="AI29" s="214"/>
      <c r="AJ29" s="214"/>
      <c r="AK29" s="214"/>
      <c r="AL29" s="152"/>
    </row>
    <row r="30" ht="72" customHeight="1">
      <c r="A30" s="4"/>
      <c r="B30" s="4"/>
      <c r="C30" s="4"/>
      <c r="D30" s="4"/>
      <c r="E30" s="77"/>
      <c r="F30" s="180">
        <v>12345678921</v>
      </c>
      <c r="G30" s="181">
        <v>45816</v>
      </c>
      <c r="H30" t="s" s="141">
        <v>240</v>
      </c>
      <c r="I30" t="s" s="140">
        <v>204</v>
      </c>
      <c r="J30" t="s" s="141">
        <v>206</v>
      </c>
      <c r="K30" s="181">
        <v>45833</v>
      </c>
      <c r="L30" t="s" s="141">
        <v>221</v>
      </c>
      <c r="M30" s="157"/>
      <c r="N30" s="213" cm="1">
        <f t="array" ref="N30">#REF!-50</f>
      </c>
      <c r="O30" s="157"/>
      <c r="P30" s="83"/>
      <c r="Q30" s="151"/>
      <c r="R30" s="214"/>
      <c r="S30" s="214"/>
      <c r="T30" s="214"/>
      <c r="U30" s="214"/>
      <c r="V30" s="216"/>
      <c r="W30" s="214"/>
      <c r="X30" s="217"/>
      <c r="Y30" s="218"/>
      <c r="Z30" s="218"/>
      <c r="AA30" s="214"/>
      <c r="AB30" s="214"/>
      <c r="AC30" s="214"/>
      <c r="AD30" s="214"/>
      <c r="AE30" s="214"/>
      <c r="AF30" s="214"/>
      <c r="AG30" s="224"/>
      <c r="AH30" s="214"/>
      <c r="AI30" s="214"/>
      <c r="AJ30" s="214"/>
      <c r="AK30" s="214"/>
      <c r="AL30" s="152"/>
    </row>
  </sheetData>
  <mergeCells count="182">
    <mergeCell ref="AJ21:AJ23"/>
    <mergeCell ref="AK21:AK23"/>
    <mergeCell ref="AD21:AD23"/>
    <mergeCell ref="AE21:AE23"/>
    <mergeCell ref="AF21:AF23"/>
    <mergeCell ref="AG21:AG23"/>
    <mergeCell ref="AH21:AH23"/>
    <mergeCell ref="AI21:AI23"/>
    <mergeCell ref="V21:V23"/>
    <mergeCell ref="W21:W23"/>
    <mergeCell ref="X21:X23"/>
    <mergeCell ref="AA21:AA23"/>
    <mergeCell ref="AB21:AB23"/>
    <mergeCell ref="AC21:AC23"/>
    <mergeCell ref="O21:O23"/>
    <mergeCell ref="R21:R23"/>
    <mergeCell ref="S21:S23"/>
    <mergeCell ref="T21:T23"/>
    <mergeCell ref="U21:U23"/>
    <mergeCell ref="AK18:AK20"/>
    <mergeCell ref="F21:F23"/>
    <mergeCell ref="G21:G23"/>
    <mergeCell ref="H21:H23"/>
    <mergeCell ref="I21:I23"/>
    <mergeCell ref="J21:J23"/>
    <mergeCell ref="K21:K23"/>
    <mergeCell ref="L21:L23"/>
    <mergeCell ref="M21:M23"/>
    <mergeCell ref="N21:N23"/>
    <mergeCell ref="AE18:AE20"/>
    <mergeCell ref="AF18:AF20"/>
    <mergeCell ref="AG18:AG20"/>
    <mergeCell ref="AH18:AH20"/>
    <mergeCell ref="AI18:AI20"/>
    <mergeCell ref="AJ18:AJ20"/>
    <mergeCell ref="W18:W20"/>
    <mergeCell ref="X18:X20"/>
    <mergeCell ref="AA18:AA20"/>
    <mergeCell ref="AB18:AB20"/>
    <mergeCell ref="AC18:AC20"/>
    <mergeCell ref="AD18:AD20"/>
    <mergeCell ref="R18:R20"/>
    <mergeCell ref="S18:S20"/>
    <mergeCell ref="T18:T20"/>
    <mergeCell ref="U18:U20"/>
    <mergeCell ref="V18:V20"/>
    <mergeCell ref="J18:J20"/>
    <mergeCell ref="K18:K20"/>
    <mergeCell ref="L18:L20"/>
    <mergeCell ref="M18:M20"/>
    <mergeCell ref="N18:N20"/>
    <mergeCell ref="O18:O20"/>
    <mergeCell ref="AH15:AH17"/>
    <mergeCell ref="AI15:AI17"/>
    <mergeCell ref="AJ15:AJ17"/>
    <mergeCell ref="AK15:AK17"/>
    <mergeCell ref="B16:C16"/>
    <mergeCell ref="B17:C18"/>
    <mergeCell ref="F18:F20"/>
    <mergeCell ref="G18:G20"/>
    <mergeCell ref="H18:H20"/>
    <mergeCell ref="I18:I20"/>
    <mergeCell ref="AB15:AB17"/>
    <mergeCell ref="AC15:AC17"/>
    <mergeCell ref="AD15:AD17"/>
    <mergeCell ref="AE15:AE17"/>
    <mergeCell ref="AF15:AF17"/>
    <mergeCell ref="AG15:AG17"/>
    <mergeCell ref="T15:T17"/>
    <mergeCell ref="U15:U17"/>
    <mergeCell ref="V15:V17"/>
    <mergeCell ref="W15:W17"/>
    <mergeCell ref="X15:X17"/>
    <mergeCell ref="AA15:AA17"/>
    <mergeCell ref="M15:M17"/>
    <mergeCell ref="N15:N17"/>
    <mergeCell ref="O15:O17"/>
    <mergeCell ref="R15:R17"/>
    <mergeCell ref="S15:S17"/>
    <mergeCell ref="AK12:AK14"/>
    <mergeCell ref="AL12:AL14"/>
    <mergeCell ref="B13:C13"/>
    <mergeCell ref="F15:F17"/>
    <mergeCell ref="G15:G17"/>
    <mergeCell ref="H15:H17"/>
    <mergeCell ref="I15:I17"/>
    <mergeCell ref="J15:J17"/>
    <mergeCell ref="K15:K17"/>
    <mergeCell ref="L15:L17"/>
    <mergeCell ref="AE12:AE14"/>
    <mergeCell ref="AF12:AF14"/>
    <mergeCell ref="AG12:AG14"/>
    <mergeCell ref="AH12:AH14"/>
    <mergeCell ref="AI12:AI14"/>
    <mergeCell ref="AJ12:AJ14"/>
    <mergeCell ref="X12:X14"/>
    <mergeCell ref="Y12:Y14"/>
    <mergeCell ref="AA12:AA14"/>
    <mergeCell ref="AB12:AB14"/>
    <mergeCell ref="AC12:AC14"/>
    <mergeCell ref="AD12:AD14"/>
    <mergeCell ref="R12:R14"/>
    <mergeCell ref="S12:S14"/>
    <mergeCell ref="T12:T14"/>
    <mergeCell ref="U12:U14"/>
    <mergeCell ref="V12:V14"/>
    <mergeCell ref="W12:W14"/>
    <mergeCell ref="K12:K14"/>
    <mergeCell ref="L12:L14"/>
    <mergeCell ref="M12:M14"/>
    <mergeCell ref="N12:N14"/>
    <mergeCell ref="O12:O14"/>
    <mergeCell ref="B10:C10"/>
    <mergeCell ref="F12:F14"/>
    <mergeCell ref="G12:G14"/>
    <mergeCell ref="H12:H14"/>
    <mergeCell ref="I12:I14"/>
    <mergeCell ref="J12:J14"/>
    <mergeCell ref="AF9:AF11"/>
    <mergeCell ref="AG9:AG11"/>
    <mergeCell ref="AH9:AH11"/>
    <mergeCell ref="R9:R11"/>
    <mergeCell ref="S9:S11"/>
    <mergeCell ref="T9:T11"/>
    <mergeCell ref="U9:U11"/>
    <mergeCell ref="V9:V11"/>
    <mergeCell ref="W9:W11"/>
    <mergeCell ref="K9:K11"/>
    <mergeCell ref="L9:L11"/>
    <mergeCell ref="M9:M11"/>
    <mergeCell ref="N9:N11"/>
    <mergeCell ref="O9:O11"/>
    <mergeCell ref="E9:E11"/>
    <mergeCell ref="F9:F11"/>
    <mergeCell ref="G9:G11"/>
    <mergeCell ref="H9:H11"/>
    <mergeCell ref="AI9:AI11"/>
    <mergeCell ref="AJ9:AJ11"/>
    <mergeCell ref="AK9:AK11"/>
    <mergeCell ref="X9:X11"/>
    <mergeCell ref="AA9:AA11"/>
    <mergeCell ref="AB9:AB11"/>
    <mergeCell ref="AC9:AC11"/>
    <mergeCell ref="AD9:AD11"/>
    <mergeCell ref="AE9:AE11"/>
    <mergeCell ref="I9:I11"/>
    <mergeCell ref="J9:J11"/>
    <mergeCell ref="AF5:AF8"/>
    <mergeCell ref="AG5:AG8"/>
    <mergeCell ref="AH5:AH8"/>
    <mergeCell ref="AI5:AI8"/>
    <mergeCell ref="AJ5:AJ8"/>
    <mergeCell ref="AK5:AK8"/>
    <mergeCell ref="X5:X8"/>
    <mergeCell ref="AA5:AA8"/>
    <mergeCell ref="AB5:AB8"/>
    <mergeCell ref="AC5:AC8"/>
    <mergeCell ref="AD5:AD8"/>
    <mergeCell ref="AE5:AE8"/>
    <mergeCell ref="R5:R8"/>
    <mergeCell ref="S5:S8"/>
    <mergeCell ref="T5:T8"/>
    <mergeCell ref="U5:U8"/>
    <mergeCell ref="V5:V8"/>
    <mergeCell ref="W5:W8"/>
    <mergeCell ref="K5:K8"/>
    <mergeCell ref="L5:L8"/>
    <mergeCell ref="M5:M8"/>
    <mergeCell ref="N5:N8"/>
    <mergeCell ref="R2:T2"/>
    <mergeCell ref="AA2:AB2"/>
    <mergeCell ref="R3:U3"/>
    <mergeCell ref="AA3:AD3"/>
    <mergeCell ref="O5:O8"/>
    <mergeCell ref="B5:C7"/>
    <mergeCell ref="F5:F8"/>
    <mergeCell ref="G5:G8"/>
    <mergeCell ref="H5:H8"/>
    <mergeCell ref="I5:I8"/>
    <mergeCell ref="J5:J8"/>
    <mergeCell ref="B2:B3"/>
    <mergeCell ref="F3:I3"/>
  </mergeCells>
  <dataValidations count="5">
    <dataValidation type="list" allowBlank="1" showInputMessage="1" showErrorMessage="1" sqref="AD9:AD11 AE12:AE14 AD15:AD30">
      <formula1>"Choose option,Fibre-based composite - Fibre-based cups,Fibre-based composite - Fibre-based drinks cartons,Fibre-based composite - Fibre-based food containers,Fibre-based composite - Mixed,Glass - Brown (Amber) Glass,Glass - Clear (Flint) Glass"</formula1>
    </dataValidation>
    <dataValidation type="list" allowBlank="1" showInputMessage="1" showErrorMessage="1" sqref="AE9:AE11 AF12:AF14 AE15:AE30">
      <formula1>"Choose option,03 01 01,03 01 05,03 01 99,03 03 01,03 03 07,03 03 08,03 03 10,03 03 99,07 02 13,10 11 12,10 11 99,15 01 01,15 01 02,15 01 03,15 01 04,15 01 05,15 01 07,16 01 19,16 01 20,17 02 01,17 02 02,17 02 03,17 04 02,17 04 05,17 04 07,19 10 01"</formula1>
    </dataValidation>
    <dataValidation type="list" allowBlank="1" showInputMessage="1" showErrorMessage="1" sqref="AF9:AF11 AG12:AG14 AF15:AF30">
      <formula1>"Yes,No"</formula1>
    </dataValidation>
    <dataValidation type="list" allowBlank="1" showInputMessage="1" showErrorMessage="1" sqref="AG9:AG11 AH12:AH14 AG15:AG23">
      <formula1>"National Protocol%,AAIG%,S&amp;I plan agreed Site Specific Protocol %,No protocol (actual)%"</formula1>
    </dataValidation>
    <dataValidation type="list" allowBlank="1" showInputMessage="1" showErrorMessage="1" sqref="AG24:AG30">
      <formula1>"National Protocols %,AAIG % ,S&amp;I plan agreed Site Specific Protocol %,No protocol (Actual) %"</formula1>
    </dataValidation>
  </dataValidations>
  <hyperlinks>
    <hyperlink ref="B16" r:id="rId1" location="" tooltip="" display="Sign in to submit this summary log"/>
    <hyperlink ref="B17" r:id="rId2" location="" tooltip="" display="Read guidance on packaging &#10;waste regulation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P30"/>
  <sheetViews>
    <sheetView workbookViewId="0" showGridLines="0" defaultGridColor="1"/>
  </sheetViews>
  <sheetFormatPr defaultColWidth="22.8333" defaultRowHeight="15" customHeight="1" outlineLevelRow="0" outlineLevelCol="0"/>
  <cols>
    <col min="1" max="1" width="5.67188" style="225" customWidth="1"/>
    <col min="2" max="3" width="22.8516" style="225" customWidth="1"/>
    <col min="4" max="5" width="6.85156" style="225" customWidth="1"/>
    <col min="6" max="19" width="34.3516" style="225" customWidth="1"/>
    <col min="20" max="21" width="6.85156" style="225" customWidth="1"/>
    <col min="22" max="28" width="34.3516" style="225" customWidth="1"/>
    <col min="29" max="30" width="6.85156" style="225" customWidth="1"/>
    <col min="31" max="41" width="34.3516" style="225" customWidth="1"/>
    <col min="42" max="42" width="6.85156" style="225" customWidth="1"/>
    <col min="43" max="16384" width="22.8516" style="225" customWidth="1"/>
  </cols>
  <sheetData>
    <row r="1" ht="16" customHeight="1">
      <c r="A1" s="4"/>
      <c r="B1" s="3"/>
      <c r="C1" s="3"/>
      <c r="D1" s="4"/>
      <c r="E1" s="5"/>
      <c r="F1" s="6"/>
      <c r="G1" s="6"/>
      <c r="H1" s="6"/>
      <c r="I1" s="7"/>
      <c r="J1" s="8"/>
      <c r="K1" s="9"/>
      <c r="L1" s="10"/>
      <c r="M1" s="7"/>
      <c r="N1" s="7"/>
      <c r="O1" s="7"/>
      <c r="P1" s="7"/>
      <c r="Q1" s="7"/>
      <c r="R1" s="7"/>
      <c r="S1" s="7"/>
      <c r="T1" s="5"/>
      <c r="U1" s="151"/>
      <c r="V1" s="152"/>
      <c r="W1" s="152"/>
      <c r="X1" s="152"/>
      <c r="Y1" s="152"/>
      <c r="Z1" s="152"/>
      <c r="AA1" s="152"/>
      <c r="AB1" s="152"/>
      <c r="AC1" s="152"/>
      <c r="AD1" s="152"/>
      <c r="AE1" s="152"/>
      <c r="AF1" s="152"/>
      <c r="AG1" s="152"/>
      <c r="AH1" s="152"/>
      <c r="AI1" s="152"/>
      <c r="AJ1" s="152"/>
      <c r="AK1" s="152"/>
      <c r="AL1" s="152"/>
      <c r="AM1" s="152"/>
      <c r="AN1" s="152"/>
      <c r="AO1" s="152"/>
      <c r="AP1" s="152"/>
    </row>
    <row r="2" ht="30" customHeight="1">
      <c r="A2" s="4"/>
      <c r="B2" s="21"/>
      <c r="C2" s="22"/>
      <c r="D2" s="4"/>
      <c r="E2" s="23"/>
      <c r="F2" t="s" s="226">
        <v>241</v>
      </c>
      <c r="G2" s="227"/>
      <c r="H2" s="228"/>
      <c r="I2" s="190"/>
      <c r="J2" s="229"/>
      <c r="K2" s="191"/>
      <c r="L2" s="31"/>
      <c r="M2" s="29"/>
      <c r="N2" s="29"/>
      <c r="O2" s="29"/>
      <c r="P2" s="29"/>
      <c r="Q2" s="29"/>
      <c r="R2" s="29"/>
      <c r="S2" s="29"/>
      <c r="T2" s="5"/>
      <c r="U2" s="151"/>
      <c r="V2" s="192"/>
      <c r="W2" s="192"/>
      <c r="X2" s="192"/>
      <c r="Y2" s="152"/>
      <c r="Z2" s="193"/>
      <c r="AA2" s="152"/>
      <c r="AB2" s="152"/>
      <c r="AC2" s="152"/>
      <c r="AD2" s="152"/>
      <c r="AE2" s="192"/>
      <c r="AF2" s="192"/>
      <c r="AG2" s="152"/>
      <c r="AH2" s="152"/>
      <c r="AI2" s="193"/>
      <c r="AJ2" s="152"/>
      <c r="AK2" s="152"/>
      <c r="AL2" s="152"/>
      <c r="AM2" s="152"/>
      <c r="AN2" s="152"/>
      <c r="AO2" s="152"/>
      <c r="AP2" s="152"/>
    </row>
    <row r="3" ht="30" customHeight="1">
      <c r="A3" s="4"/>
      <c r="B3" s="45"/>
      <c r="C3" s="22"/>
      <c r="D3" s="4"/>
      <c r="E3" s="23"/>
      <c r="F3" t="s" s="230">
        <v>242</v>
      </c>
      <c r="G3" s="231"/>
      <c r="H3" s="231"/>
      <c r="I3" s="232"/>
      <c r="J3" s="48"/>
      <c r="K3" s="233"/>
      <c r="L3" s="196"/>
      <c r="M3" s="29"/>
      <c r="N3" s="29"/>
      <c r="O3" s="29"/>
      <c r="P3" s="29"/>
      <c r="Q3" s="29"/>
      <c r="R3" s="29"/>
      <c r="S3" s="29"/>
      <c r="T3" s="5"/>
      <c r="U3" s="151"/>
      <c r="V3" s="197"/>
      <c r="W3" s="197"/>
      <c r="X3" s="197"/>
      <c r="Y3" s="197"/>
      <c r="Z3" s="193"/>
      <c r="AA3" s="193"/>
      <c r="AB3" s="152"/>
      <c r="AC3" s="152"/>
      <c r="AD3" s="152"/>
      <c r="AE3" s="197"/>
      <c r="AF3" s="197"/>
      <c r="AG3" s="197"/>
      <c r="AH3" s="197"/>
      <c r="AI3" s="193"/>
      <c r="AJ3" s="152"/>
      <c r="AK3" s="152"/>
      <c r="AL3" s="152"/>
      <c r="AM3" s="152"/>
      <c r="AN3" s="152"/>
      <c r="AO3" s="152"/>
      <c r="AP3" s="152"/>
    </row>
    <row r="4" ht="24" customHeight="1">
      <c r="A4" s="4"/>
      <c r="B4" s="66"/>
      <c r="C4" s="67"/>
      <c r="D4" s="4"/>
      <c r="E4" s="5"/>
      <c r="F4" s="198"/>
      <c r="G4" s="198"/>
      <c r="H4" s="198"/>
      <c r="I4" s="198"/>
      <c r="J4" s="234"/>
      <c r="K4" s="9"/>
      <c r="L4" s="70"/>
      <c r="M4" s="68"/>
      <c r="N4" s="68"/>
      <c r="O4" s="68"/>
      <c r="P4" s="68"/>
      <c r="Q4" s="68"/>
      <c r="R4" s="68"/>
      <c r="S4" s="68"/>
      <c r="T4" s="5"/>
      <c r="U4" s="151"/>
      <c r="V4" s="152"/>
      <c r="W4" s="152"/>
      <c r="X4" s="152"/>
      <c r="Y4" s="152"/>
      <c r="Z4" s="152"/>
      <c r="AA4" s="152"/>
      <c r="AB4" s="152"/>
      <c r="AC4" s="152"/>
      <c r="AD4" s="152"/>
      <c r="AE4" s="152"/>
      <c r="AF4" s="152"/>
      <c r="AG4" s="152"/>
      <c r="AH4" s="152"/>
      <c r="AI4" s="152"/>
      <c r="AJ4" s="152"/>
      <c r="AK4" s="152"/>
      <c r="AL4" s="152"/>
      <c r="AM4" s="152"/>
      <c r="AN4" s="152"/>
      <c r="AO4" s="152"/>
      <c r="AP4" s="152"/>
    </row>
    <row r="5" ht="24" customHeight="1">
      <c r="A5" s="4"/>
      <c r="B5" t="s" s="75">
        <v>10</v>
      </c>
      <c r="C5" s="76"/>
      <c r="D5" s="4"/>
      <c r="E5" s="77"/>
      <c r="F5" t="s" s="78">
        <v>11</v>
      </c>
      <c r="G5" t="s" s="199">
        <v>29</v>
      </c>
      <c r="H5" t="s" s="81">
        <v>243</v>
      </c>
      <c r="I5" t="s" s="199">
        <v>13</v>
      </c>
      <c r="J5" t="s" s="79">
        <v>209</v>
      </c>
      <c r="K5" t="s" s="79">
        <v>210</v>
      </c>
      <c r="L5" t="s" s="79">
        <v>244</v>
      </c>
      <c r="M5" t="s" s="79">
        <v>245</v>
      </c>
      <c r="N5" t="s" s="79">
        <v>246</v>
      </c>
      <c r="O5" t="s" s="79">
        <v>247</v>
      </c>
      <c r="P5" t="s" s="79">
        <v>248</v>
      </c>
      <c r="Q5" t="s" s="79">
        <v>249</v>
      </c>
      <c r="R5" t="s" s="79">
        <v>250</v>
      </c>
      <c r="S5" t="s" s="81">
        <v>251</v>
      </c>
      <c r="T5" s="83"/>
      <c r="U5" s="151"/>
      <c r="V5" s="200"/>
      <c r="W5" s="201"/>
      <c r="X5" s="200"/>
      <c r="Y5" s="200"/>
      <c r="Z5" s="200"/>
      <c r="AA5" s="201"/>
      <c r="AB5" s="201"/>
      <c r="AC5" s="152"/>
      <c r="AD5" s="152"/>
      <c r="AE5" s="200"/>
      <c r="AF5" s="201"/>
      <c r="AG5" s="201"/>
      <c r="AH5" s="201"/>
      <c r="AI5" s="201"/>
      <c r="AJ5" s="201"/>
      <c r="AK5" s="201"/>
      <c r="AL5" s="201"/>
      <c r="AM5" s="201"/>
      <c r="AN5" s="201"/>
      <c r="AO5" t="s" s="202">
        <v>36</v>
      </c>
      <c r="AP5" s="152"/>
    </row>
    <row r="6" ht="24" customHeight="1">
      <c r="A6" s="4"/>
      <c r="B6" s="76"/>
      <c r="C6" s="76"/>
      <c r="D6" s="3"/>
      <c r="E6" s="8"/>
      <c r="F6" s="86"/>
      <c r="G6" s="88"/>
      <c r="H6" s="86"/>
      <c r="I6" s="88"/>
      <c r="J6" s="87"/>
      <c r="K6" s="87"/>
      <c r="L6" s="87"/>
      <c r="M6" s="87"/>
      <c r="N6" s="87"/>
      <c r="O6" s="87"/>
      <c r="P6" s="87"/>
      <c r="Q6" s="87"/>
      <c r="R6" s="87"/>
      <c r="S6" s="87"/>
      <c r="T6" s="83"/>
      <c r="U6" s="151"/>
      <c r="V6" s="200"/>
      <c r="W6" s="200"/>
      <c r="X6" s="200"/>
      <c r="Y6" s="200"/>
      <c r="Z6" s="200"/>
      <c r="AA6" s="200"/>
      <c r="AB6" s="200"/>
      <c r="AC6" s="152"/>
      <c r="AD6" s="152"/>
      <c r="AE6" s="200"/>
      <c r="AF6" s="200"/>
      <c r="AG6" s="200"/>
      <c r="AH6" s="200"/>
      <c r="AI6" s="200"/>
      <c r="AJ6" s="200"/>
      <c r="AK6" s="200"/>
      <c r="AL6" s="200"/>
      <c r="AM6" s="200"/>
      <c r="AN6" s="200"/>
      <c r="AO6" s="200"/>
      <c r="AP6" s="152"/>
    </row>
    <row r="7" ht="24" customHeight="1">
      <c r="A7" s="4"/>
      <c r="B7" s="76"/>
      <c r="C7" s="76"/>
      <c r="D7" s="22"/>
      <c r="E7" s="92"/>
      <c r="F7" s="86"/>
      <c r="G7" s="88"/>
      <c r="H7" s="86"/>
      <c r="I7" s="88"/>
      <c r="J7" s="87"/>
      <c r="K7" s="87"/>
      <c r="L7" s="87"/>
      <c r="M7" s="87"/>
      <c r="N7" s="87"/>
      <c r="O7" s="87"/>
      <c r="P7" s="87"/>
      <c r="Q7" s="87"/>
      <c r="R7" s="87"/>
      <c r="S7" s="87"/>
      <c r="T7" s="83"/>
      <c r="U7" s="151"/>
      <c r="V7" s="200"/>
      <c r="W7" s="200"/>
      <c r="X7" s="200"/>
      <c r="Y7" s="200"/>
      <c r="Z7" s="200"/>
      <c r="AA7" s="200"/>
      <c r="AB7" s="200"/>
      <c r="AC7" s="152"/>
      <c r="AD7" s="152"/>
      <c r="AE7" s="200"/>
      <c r="AF7" s="200"/>
      <c r="AG7" s="200"/>
      <c r="AH7" s="200"/>
      <c r="AI7" s="200"/>
      <c r="AJ7" s="200"/>
      <c r="AK7" s="200"/>
      <c r="AL7" s="200"/>
      <c r="AM7" s="200"/>
      <c r="AN7" s="200"/>
      <c r="AO7" s="200"/>
      <c r="AP7" s="152"/>
    </row>
    <row r="8" ht="24" customHeight="1">
      <c r="A8" s="4"/>
      <c r="B8" s="66"/>
      <c r="C8" s="22"/>
      <c r="D8" s="22"/>
      <c r="E8" s="92"/>
      <c r="F8" s="94"/>
      <c r="G8" s="96"/>
      <c r="H8" s="94"/>
      <c r="I8" s="96"/>
      <c r="J8" s="95"/>
      <c r="K8" s="95"/>
      <c r="L8" s="95"/>
      <c r="M8" s="95"/>
      <c r="N8" s="95"/>
      <c r="O8" s="95"/>
      <c r="P8" s="95"/>
      <c r="Q8" s="95"/>
      <c r="R8" s="235"/>
      <c r="S8" s="95"/>
      <c r="T8" s="83"/>
      <c r="U8" s="151"/>
      <c r="V8" s="200"/>
      <c r="W8" s="200"/>
      <c r="X8" s="200"/>
      <c r="Y8" s="200"/>
      <c r="Z8" s="200"/>
      <c r="AA8" s="200"/>
      <c r="AB8" s="200"/>
      <c r="AC8" s="152"/>
      <c r="AD8" s="152"/>
      <c r="AE8" s="200"/>
      <c r="AF8" s="200"/>
      <c r="AG8" s="200"/>
      <c r="AH8" s="200"/>
      <c r="AI8" s="200"/>
      <c r="AJ8" s="200"/>
      <c r="AK8" s="200"/>
      <c r="AL8" s="200"/>
      <c r="AM8" s="200"/>
      <c r="AN8" s="200"/>
      <c r="AO8" s="200"/>
      <c r="AP8" s="152"/>
    </row>
    <row r="9" ht="24" customHeight="1">
      <c r="A9" s="4"/>
      <c r="B9" t="s" s="98">
        <v>37</v>
      </c>
      <c r="C9" s="99"/>
      <c r="D9" s="100"/>
      <c r="E9" t="s" s="101">
        <v>38</v>
      </c>
      <c r="F9" s="203">
        <v>12345678910</v>
      </c>
      <c r="G9" t="s" s="104">
        <v>47</v>
      </c>
      <c r="H9" t="s" s="106">
        <v>50</v>
      </c>
      <c r="I9" t="s" s="104">
        <v>39</v>
      </c>
      <c r="J9" s="204">
        <v>45809</v>
      </c>
      <c r="K9" t="s" s="104">
        <v>48</v>
      </c>
      <c r="L9" s="206">
        <v>700</v>
      </c>
      <c r="M9" t="s" s="104">
        <v>252</v>
      </c>
      <c r="N9" t="s" s="104">
        <v>253</v>
      </c>
      <c r="O9" t="s" s="104">
        <v>254</v>
      </c>
      <c r="P9" t="s" s="104">
        <v>255</v>
      </c>
      <c r="Q9" t="s" s="236">
        <v>256</v>
      </c>
      <c r="R9" s="237">
        <v>7888567890</v>
      </c>
      <c r="S9" s="205"/>
      <c r="T9" s="83"/>
      <c r="U9" s="151"/>
      <c r="V9" s="207"/>
      <c r="W9" s="207"/>
      <c r="X9" s="207"/>
      <c r="Y9" s="207"/>
      <c r="Z9" s="208"/>
      <c r="AA9" s="207"/>
      <c r="AB9" s="209"/>
      <c r="AC9" s="152"/>
      <c r="AD9" s="152"/>
      <c r="AE9" s="207"/>
      <c r="AF9" s="207"/>
      <c r="AG9" s="207"/>
      <c r="AH9" s="207"/>
      <c r="AI9" s="207"/>
      <c r="AJ9" s="207"/>
      <c r="AK9" s="207"/>
      <c r="AL9" s="207"/>
      <c r="AM9" s="207"/>
      <c r="AN9" s="207"/>
      <c r="AO9" s="207"/>
      <c r="AP9" s="152"/>
    </row>
    <row r="10" ht="24" customHeight="1">
      <c r="A10" s="109"/>
      <c r="B10" t="str" s="210" cm="1">
        <f t="array" ref="B10">'Received (sections 1, 2, 3)'!B11</f>
        <v>Paper and board </v>
      </c>
      <c r="C10" s="211"/>
      <c r="D10" s="112"/>
      <c r="E10" s="113"/>
      <c r="F10" s="117"/>
      <c r="G10" s="114"/>
      <c r="H10" s="117"/>
      <c r="I10" s="114"/>
      <c r="J10" s="117"/>
      <c r="K10" s="114"/>
      <c r="L10" s="206"/>
      <c r="M10" s="114"/>
      <c r="N10" s="114"/>
      <c r="O10" s="114"/>
      <c r="P10" s="114"/>
      <c r="Q10" s="238"/>
      <c r="R10" s="239"/>
      <c r="S10" s="114"/>
      <c r="T10" s="83"/>
      <c r="U10" s="151"/>
      <c r="V10" s="207"/>
      <c r="W10" s="207"/>
      <c r="X10" s="207"/>
      <c r="Y10" s="207"/>
      <c r="Z10" s="208"/>
      <c r="AA10" s="207"/>
      <c r="AB10" s="209"/>
      <c r="AC10" s="152"/>
      <c r="AD10" s="152"/>
      <c r="AE10" s="207"/>
      <c r="AF10" s="207"/>
      <c r="AG10" s="207"/>
      <c r="AH10" s="207"/>
      <c r="AI10" s="207"/>
      <c r="AJ10" s="207"/>
      <c r="AK10" s="207"/>
      <c r="AL10" s="207"/>
      <c r="AM10" s="207"/>
      <c r="AN10" s="207"/>
      <c r="AO10" s="207"/>
      <c r="AP10" s="152"/>
    </row>
    <row r="11" ht="24" customHeight="1">
      <c r="A11" s="4"/>
      <c r="B11" s="119"/>
      <c r="C11" s="119"/>
      <c r="D11" s="4"/>
      <c r="E11" s="113"/>
      <c r="F11" s="117"/>
      <c r="G11" s="120"/>
      <c r="H11" s="117"/>
      <c r="I11" s="120"/>
      <c r="J11" s="117"/>
      <c r="K11" s="120"/>
      <c r="L11" s="206"/>
      <c r="M11" s="120"/>
      <c r="N11" s="120"/>
      <c r="O11" s="120"/>
      <c r="P11" s="120"/>
      <c r="Q11" s="240"/>
      <c r="R11" s="241"/>
      <c r="S11" s="120"/>
      <c r="T11" s="83"/>
      <c r="U11" s="151"/>
      <c r="V11" s="207"/>
      <c r="W11" s="207"/>
      <c r="X11" s="207"/>
      <c r="Y11" s="207"/>
      <c r="Z11" s="208"/>
      <c r="AA11" s="207"/>
      <c r="AB11" s="209"/>
      <c r="AC11" s="152"/>
      <c r="AD11" s="152"/>
      <c r="AE11" s="207"/>
      <c r="AF11" s="207"/>
      <c r="AG11" s="207"/>
      <c r="AH11" s="207"/>
      <c r="AI11" s="207"/>
      <c r="AJ11" s="207"/>
      <c r="AK11" s="207"/>
      <c r="AL11" s="207"/>
      <c r="AM11" s="207"/>
      <c r="AN11" s="207"/>
      <c r="AO11" s="207"/>
      <c r="AP11" s="152"/>
    </row>
    <row r="12" ht="24" customHeight="1">
      <c r="A12" s="4"/>
      <c r="B12" t="s" s="98">
        <v>56</v>
      </c>
      <c r="C12" s="99"/>
      <c r="D12" s="4"/>
      <c r="E12" s="127"/>
      <c r="F12" s="180">
        <v>12345678911</v>
      </c>
      <c r="G12" t="s" s="141">
        <v>47</v>
      </c>
      <c r="H12" t="s" s="140">
        <v>68</v>
      </c>
      <c r="I12" t="s" s="130">
        <v>57</v>
      </c>
      <c r="J12" s="242">
        <v>45810</v>
      </c>
      <c r="K12" t="s" s="141">
        <v>48</v>
      </c>
      <c r="L12" s="213">
        <v>50</v>
      </c>
      <c r="M12" t="s" s="141">
        <v>257</v>
      </c>
      <c r="N12" t="s" s="140">
        <v>258</v>
      </c>
      <c r="O12" t="s" s="140">
        <v>259</v>
      </c>
      <c r="P12" t="s" s="140">
        <v>260</v>
      </c>
      <c r="Q12" t="s" s="140">
        <v>261</v>
      </c>
      <c r="R12" s="243">
        <v>11567780987</v>
      </c>
      <c r="S12" t="s" s="140">
        <v>46</v>
      </c>
      <c r="T12" s="83"/>
      <c r="U12" s="151"/>
      <c r="V12" s="214"/>
      <c r="W12" s="214"/>
      <c r="X12" s="214"/>
      <c r="Y12" s="214"/>
      <c r="Z12" s="215"/>
      <c r="AA12" s="216"/>
      <c r="AB12" s="214"/>
      <c r="AC12" s="217"/>
      <c r="AD12" s="218"/>
      <c r="AE12" s="219"/>
      <c r="AF12" s="214"/>
      <c r="AG12" s="214"/>
      <c r="AH12" s="214"/>
      <c r="AI12" s="207"/>
      <c r="AJ12" s="214"/>
      <c r="AK12" s="214"/>
      <c r="AL12" s="214"/>
      <c r="AM12" s="214"/>
      <c r="AN12" s="214"/>
      <c r="AO12" s="214"/>
      <c r="AP12" s="214"/>
    </row>
    <row r="13" ht="24" customHeight="1">
      <c r="A13" s="109"/>
      <c r="B13" s="210"/>
      <c r="C13" s="111"/>
      <c r="D13" s="143"/>
      <c r="E13" s="77"/>
      <c r="F13" s="220"/>
      <c r="G13" s="157"/>
      <c r="H13" s="156"/>
      <c r="I13" s="146"/>
      <c r="J13" s="157"/>
      <c r="K13" s="157"/>
      <c r="L13" s="213"/>
      <c r="M13" s="157"/>
      <c r="N13" s="156"/>
      <c r="O13" s="156"/>
      <c r="P13" s="156"/>
      <c r="Q13" s="156"/>
      <c r="R13" s="243"/>
      <c r="S13" s="156"/>
      <c r="T13" s="83"/>
      <c r="U13" s="151"/>
      <c r="V13" s="214"/>
      <c r="W13" s="214"/>
      <c r="X13" s="214"/>
      <c r="Y13" s="214"/>
      <c r="Z13" s="215"/>
      <c r="AA13" s="216"/>
      <c r="AB13" s="214"/>
      <c r="AC13" s="217"/>
      <c r="AD13" s="218"/>
      <c r="AE13" s="219"/>
      <c r="AF13" s="214"/>
      <c r="AG13" s="214"/>
      <c r="AH13" s="214"/>
      <c r="AI13" s="207"/>
      <c r="AJ13" s="214"/>
      <c r="AK13" s="214"/>
      <c r="AL13" s="214"/>
      <c r="AM13" s="214"/>
      <c r="AN13" s="214"/>
      <c r="AO13" s="214"/>
      <c r="AP13" s="214"/>
    </row>
    <row r="14" ht="24" customHeight="1">
      <c r="A14" s="4"/>
      <c r="B14" s="158"/>
      <c r="C14" s="159"/>
      <c r="D14" s="4"/>
      <c r="E14" s="77"/>
      <c r="F14" s="220"/>
      <c r="G14" s="157"/>
      <c r="H14" s="156"/>
      <c r="I14" s="162"/>
      <c r="J14" s="157"/>
      <c r="K14" s="157"/>
      <c r="L14" s="213"/>
      <c r="M14" s="157"/>
      <c r="N14" s="156"/>
      <c r="O14" s="156"/>
      <c r="P14" s="156"/>
      <c r="Q14" s="156"/>
      <c r="R14" s="243"/>
      <c r="S14" s="156"/>
      <c r="T14" s="83"/>
      <c r="U14" s="151"/>
      <c r="V14" s="214"/>
      <c r="W14" s="214"/>
      <c r="X14" s="214"/>
      <c r="Y14" s="214"/>
      <c r="Z14" s="215"/>
      <c r="AA14" s="216"/>
      <c r="AB14" s="214"/>
      <c r="AC14" s="217"/>
      <c r="AD14" s="218"/>
      <c r="AE14" s="219"/>
      <c r="AF14" s="214"/>
      <c r="AG14" s="214"/>
      <c r="AH14" s="214"/>
      <c r="AI14" s="207"/>
      <c r="AJ14" s="214"/>
      <c r="AK14" s="214"/>
      <c r="AL14" s="214"/>
      <c r="AM14" s="214"/>
      <c r="AN14" s="214"/>
      <c r="AO14" s="214"/>
      <c r="AP14" s="214"/>
    </row>
    <row r="15" ht="24" customHeight="1">
      <c r="A15" s="4"/>
      <c r="B15" t="s" s="172">
        <v>74</v>
      </c>
      <c r="C15" s="3"/>
      <c r="D15" s="4"/>
      <c r="E15" s="77"/>
      <c r="F15" s="180">
        <v>12345678912</v>
      </c>
      <c r="G15" t="s" s="141">
        <v>262</v>
      </c>
      <c r="H15" t="s" s="140">
        <v>85</v>
      </c>
      <c r="I15" t="s" s="130">
        <v>75</v>
      </c>
      <c r="J15" s="242">
        <v>45820</v>
      </c>
      <c r="K15" t="s" s="141">
        <v>66</v>
      </c>
      <c r="L15" s="213">
        <v>120</v>
      </c>
      <c r="M15" t="s" s="141">
        <v>263</v>
      </c>
      <c r="N15" t="s" s="140">
        <v>264</v>
      </c>
      <c r="O15" t="s" s="140">
        <v>265</v>
      </c>
      <c r="P15" t="s" s="140">
        <v>266</v>
      </c>
      <c r="Q15" t="s" s="140">
        <v>267</v>
      </c>
      <c r="R15" s="243">
        <v>233335678888</v>
      </c>
      <c r="S15" t="s" s="140">
        <v>81</v>
      </c>
      <c r="T15" s="83"/>
      <c r="U15" s="151"/>
      <c r="V15" s="214"/>
      <c r="W15" s="214"/>
      <c r="X15" s="214"/>
      <c r="Y15" s="214"/>
      <c r="Z15" s="216"/>
      <c r="AA15" s="214"/>
      <c r="AB15" s="217"/>
      <c r="AC15" s="218"/>
      <c r="AD15" s="218"/>
      <c r="AE15" s="214"/>
      <c r="AF15" s="214"/>
      <c r="AG15" s="214"/>
      <c r="AH15" s="207"/>
      <c r="AI15" s="214"/>
      <c r="AJ15" s="214"/>
      <c r="AK15" s="214"/>
      <c r="AL15" s="214"/>
      <c r="AM15" s="214"/>
      <c r="AN15" s="214"/>
      <c r="AO15" s="214"/>
      <c r="AP15" s="152"/>
    </row>
    <row r="16" ht="24" customHeight="1">
      <c r="A16" s="4"/>
      <c r="B16" t="s" s="175">
        <v>90</v>
      </c>
      <c r="C16" s="176"/>
      <c r="D16" s="4"/>
      <c r="E16" s="77"/>
      <c r="F16" s="220"/>
      <c r="G16" s="157"/>
      <c r="H16" s="156"/>
      <c r="I16" s="146"/>
      <c r="J16" s="157"/>
      <c r="K16" s="157"/>
      <c r="L16" s="213"/>
      <c r="M16" s="157"/>
      <c r="N16" s="156"/>
      <c r="O16" s="156"/>
      <c r="P16" s="156"/>
      <c r="Q16" s="156"/>
      <c r="R16" s="243"/>
      <c r="S16" s="156"/>
      <c r="T16" s="83"/>
      <c r="U16" s="151"/>
      <c r="V16" s="214"/>
      <c r="W16" s="214"/>
      <c r="X16" s="214"/>
      <c r="Y16" s="214"/>
      <c r="Z16" s="216"/>
      <c r="AA16" s="214"/>
      <c r="AB16" s="217"/>
      <c r="AC16" s="218"/>
      <c r="AD16" s="218"/>
      <c r="AE16" s="214"/>
      <c r="AF16" s="214"/>
      <c r="AG16" s="214"/>
      <c r="AH16" s="207"/>
      <c r="AI16" s="214"/>
      <c r="AJ16" s="214"/>
      <c r="AK16" s="214"/>
      <c r="AL16" s="214"/>
      <c r="AM16" s="214"/>
      <c r="AN16" s="214"/>
      <c r="AO16" s="214"/>
      <c r="AP16" s="152"/>
    </row>
    <row r="17" ht="24" customHeight="1">
      <c r="A17" s="4"/>
      <c r="B17" t="s" s="177">
        <v>91</v>
      </c>
      <c r="C17" s="176"/>
      <c r="D17" s="4"/>
      <c r="E17" s="77"/>
      <c r="F17" s="220"/>
      <c r="G17" s="157"/>
      <c r="H17" s="156"/>
      <c r="I17" s="162"/>
      <c r="J17" s="157"/>
      <c r="K17" s="157"/>
      <c r="L17" s="213"/>
      <c r="M17" s="157"/>
      <c r="N17" s="156"/>
      <c r="O17" s="156"/>
      <c r="P17" s="156"/>
      <c r="Q17" s="156"/>
      <c r="R17" s="243"/>
      <c r="S17" s="156"/>
      <c r="T17" s="83"/>
      <c r="U17" s="151"/>
      <c r="V17" s="214"/>
      <c r="W17" s="214"/>
      <c r="X17" s="214"/>
      <c r="Y17" s="214"/>
      <c r="Z17" s="216"/>
      <c r="AA17" s="214"/>
      <c r="AB17" s="217"/>
      <c r="AC17" s="218"/>
      <c r="AD17" s="218"/>
      <c r="AE17" s="214"/>
      <c r="AF17" s="214"/>
      <c r="AG17" s="214"/>
      <c r="AH17" s="207"/>
      <c r="AI17" s="214"/>
      <c r="AJ17" s="214"/>
      <c r="AK17" s="214"/>
      <c r="AL17" s="214"/>
      <c r="AM17" s="214"/>
      <c r="AN17" s="214"/>
      <c r="AO17" s="214"/>
      <c r="AP17" s="152"/>
    </row>
    <row r="18" ht="24" customHeight="1">
      <c r="A18" s="4"/>
      <c r="B18" s="176"/>
      <c r="C18" s="176"/>
      <c r="D18" s="4"/>
      <c r="E18" s="77"/>
      <c r="F18" s="180">
        <v>12345678913</v>
      </c>
      <c r="G18" t="s" s="141">
        <v>268</v>
      </c>
      <c r="H18" t="s" s="140">
        <v>100</v>
      </c>
      <c r="I18" t="s" s="130">
        <v>92</v>
      </c>
      <c r="J18" s="242">
        <v>45821</v>
      </c>
      <c r="K18" t="s" s="141">
        <v>83</v>
      </c>
      <c r="L18" s="213">
        <v>72</v>
      </c>
      <c r="M18" t="s" s="141">
        <v>257</v>
      </c>
      <c r="N18" t="s" s="140">
        <v>269</v>
      </c>
      <c r="O18" t="s" s="140">
        <v>270</v>
      </c>
      <c r="P18" t="s" s="140">
        <v>271</v>
      </c>
      <c r="Q18" t="s" s="140">
        <v>272</v>
      </c>
      <c r="R18" s="243">
        <v>75433333232</v>
      </c>
      <c r="S18" t="s" s="140">
        <v>96</v>
      </c>
      <c r="T18" s="83"/>
      <c r="U18" s="151"/>
      <c r="V18" s="214"/>
      <c r="W18" s="214"/>
      <c r="X18" s="214"/>
      <c r="Y18" s="214"/>
      <c r="Z18" s="216"/>
      <c r="AA18" s="214"/>
      <c r="AB18" s="217"/>
      <c r="AC18" s="218"/>
      <c r="AD18" s="218"/>
      <c r="AE18" s="214"/>
      <c r="AF18" s="214"/>
      <c r="AG18" s="214"/>
      <c r="AH18" s="207"/>
      <c r="AI18" s="214"/>
      <c r="AJ18" s="214"/>
      <c r="AK18" s="214"/>
      <c r="AL18" s="214"/>
      <c r="AM18" s="214"/>
      <c r="AN18" s="214"/>
      <c r="AO18" s="214"/>
      <c r="AP18" s="152"/>
    </row>
    <row r="19" ht="24" customHeight="1">
      <c r="A19" s="4"/>
      <c r="B19" s="20"/>
      <c r="C19" s="20"/>
      <c r="D19" s="4"/>
      <c r="E19" s="77"/>
      <c r="F19" s="220"/>
      <c r="G19" s="157"/>
      <c r="H19" s="156"/>
      <c r="I19" s="146"/>
      <c r="J19" s="157"/>
      <c r="K19" s="157"/>
      <c r="L19" s="213"/>
      <c r="M19" s="157"/>
      <c r="N19" s="156"/>
      <c r="O19" s="156"/>
      <c r="P19" s="156"/>
      <c r="Q19" s="156"/>
      <c r="R19" s="243"/>
      <c r="S19" s="156"/>
      <c r="T19" s="83"/>
      <c r="U19" s="151"/>
      <c r="V19" s="214"/>
      <c r="W19" s="214"/>
      <c r="X19" s="214"/>
      <c r="Y19" s="214"/>
      <c r="Z19" s="216"/>
      <c r="AA19" s="214"/>
      <c r="AB19" s="217"/>
      <c r="AC19" s="218"/>
      <c r="AD19" s="218"/>
      <c r="AE19" s="214"/>
      <c r="AF19" s="214"/>
      <c r="AG19" s="214"/>
      <c r="AH19" s="207"/>
      <c r="AI19" s="214"/>
      <c r="AJ19" s="214"/>
      <c r="AK19" s="214"/>
      <c r="AL19" s="214"/>
      <c r="AM19" s="214"/>
      <c r="AN19" s="214"/>
      <c r="AO19" s="214"/>
      <c r="AP19" s="152"/>
    </row>
    <row r="20" ht="24" customHeight="1">
      <c r="A20" s="4"/>
      <c r="B20" s="4"/>
      <c r="C20" s="4"/>
      <c r="D20" s="4"/>
      <c r="E20" s="77"/>
      <c r="F20" s="220"/>
      <c r="G20" s="157"/>
      <c r="H20" s="156"/>
      <c r="I20" s="162"/>
      <c r="J20" s="157"/>
      <c r="K20" s="157"/>
      <c r="L20" s="213"/>
      <c r="M20" s="157"/>
      <c r="N20" s="156"/>
      <c r="O20" s="156"/>
      <c r="P20" s="156"/>
      <c r="Q20" s="156"/>
      <c r="R20" s="243"/>
      <c r="S20" s="156"/>
      <c r="T20" s="83"/>
      <c r="U20" s="151"/>
      <c r="V20" s="214"/>
      <c r="W20" s="214"/>
      <c r="X20" s="214"/>
      <c r="Y20" s="214"/>
      <c r="Z20" s="216"/>
      <c r="AA20" s="214"/>
      <c r="AB20" s="217"/>
      <c r="AC20" s="218"/>
      <c r="AD20" s="218"/>
      <c r="AE20" s="214"/>
      <c r="AF20" s="214"/>
      <c r="AG20" s="214"/>
      <c r="AH20" s="207"/>
      <c r="AI20" s="214"/>
      <c r="AJ20" s="214"/>
      <c r="AK20" s="214"/>
      <c r="AL20" s="214"/>
      <c r="AM20" s="214"/>
      <c r="AN20" s="214"/>
      <c r="AO20" s="214"/>
      <c r="AP20" s="152"/>
    </row>
    <row r="21" ht="24" customHeight="1">
      <c r="A21" s="4"/>
      <c r="B21" s="4"/>
      <c r="C21" s="4"/>
      <c r="D21" s="4"/>
      <c r="E21" s="77"/>
      <c r="F21" s="180">
        <v>12345678914</v>
      </c>
      <c r="G21" t="s" s="141">
        <v>273</v>
      </c>
      <c r="H21" t="s" s="140">
        <v>113</v>
      </c>
      <c r="I21" t="s" s="130">
        <v>105</v>
      </c>
      <c r="J21" s="242">
        <v>45822</v>
      </c>
      <c r="K21" t="s" s="141">
        <v>98</v>
      </c>
      <c r="L21" s="213">
        <v>64</v>
      </c>
      <c r="M21" t="s" s="141">
        <v>257</v>
      </c>
      <c r="N21" t="s" s="140">
        <v>258</v>
      </c>
      <c r="O21" t="s" s="140">
        <v>274</v>
      </c>
      <c r="P21" t="s" s="140">
        <v>275</v>
      </c>
      <c r="Q21" t="s" s="140">
        <v>272</v>
      </c>
      <c r="R21" s="243">
        <v>75433333232</v>
      </c>
      <c r="S21" t="s" s="140">
        <v>46</v>
      </c>
      <c r="T21" s="83"/>
      <c r="U21" s="151"/>
      <c r="V21" s="214"/>
      <c r="W21" s="214"/>
      <c r="X21" s="214"/>
      <c r="Y21" s="214"/>
      <c r="Z21" s="216"/>
      <c r="AA21" s="214"/>
      <c r="AB21" s="217"/>
      <c r="AC21" s="218"/>
      <c r="AD21" s="218"/>
      <c r="AE21" s="214"/>
      <c r="AF21" s="214"/>
      <c r="AG21" s="214"/>
      <c r="AH21" s="207"/>
      <c r="AI21" s="214"/>
      <c r="AJ21" s="214"/>
      <c r="AK21" s="214"/>
      <c r="AL21" s="214"/>
      <c r="AM21" s="214"/>
      <c r="AN21" s="214"/>
      <c r="AO21" s="214"/>
      <c r="AP21" s="152"/>
    </row>
    <row r="22" ht="24" customHeight="1">
      <c r="A22" s="4"/>
      <c r="B22" s="4"/>
      <c r="C22" s="4"/>
      <c r="D22" s="4"/>
      <c r="E22" s="77"/>
      <c r="F22" s="220"/>
      <c r="G22" s="157"/>
      <c r="H22" s="156"/>
      <c r="I22" s="146"/>
      <c r="J22" s="157"/>
      <c r="K22" s="157"/>
      <c r="L22" s="213"/>
      <c r="M22" s="157"/>
      <c r="N22" s="156"/>
      <c r="O22" s="156"/>
      <c r="P22" s="156"/>
      <c r="Q22" s="156"/>
      <c r="R22" s="243"/>
      <c r="S22" s="156"/>
      <c r="T22" s="83"/>
      <c r="U22" s="151"/>
      <c r="V22" s="214"/>
      <c r="W22" s="214"/>
      <c r="X22" s="214"/>
      <c r="Y22" s="214"/>
      <c r="Z22" s="216"/>
      <c r="AA22" s="214"/>
      <c r="AB22" s="217"/>
      <c r="AC22" s="218"/>
      <c r="AD22" s="218"/>
      <c r="AE22" s="214"/>
      <c r="AF22" s="214"/>
      <c r="AG22" s="214"/>
      <c r="AH22" s="207"/>
      <c r="AI22" s="214"/>
      <c r="AJ22" s="214"/>
      <c r="AK22" s="214"/>
      <c r="AL22" s="214"/>
      <c r="AM22" s="214"/>
      <c r="AN22" s="214"/>
      <c r="AO22" s="214"/>
      <c r="AP22" s="152"/>
    </row>
    <row r="23" ht="24" customHeight="1">
      <c r="A23" s="4"/>
      <c r="B23" s="4"/>
      <c r="C23" s="4"/>
      <c r="D23" s="4"/>
      <c r="E23" s="77"/>
      <c r="F23" s="220"/>
      <c r="G23" s="157"/>
      <c r="H23" s="156"/>
      <c r="I23" s="162"/>
      <c r="J23" s="157"/>
      <c r="K23" s="157"/>
      <c r="L23" s="213"/>
      <c r="M23" s="157"/>
      <c r="N23" s="156"/>
      <c r="O23" s="156"/>
      <c r="P23" s="156"/>
      <c r="Q23" s="156"/>
      <c r="R23" s="243"/>
      <c r="S23" s="156"/>
      <c r="T23" s="83"/>
      <c r="U23" s="151"/>
      <c r="V23" s="214"/>
      <c r="W23" s="214"/>
      <c r="X23" s="214"/>
      <c r="Y23" s="214"/>
      <c r="Z23" s="216"/>
      <c r="AA23" s="214"/>
      <c r="AB23" s="217"/>
      <c r="AC23" s="218"/>
      <c r="AD23" s="218"/>
      <c r="AE23" s="214"/>
      <c r="AF23" s="214"/>
      <c r="AG23" s="214"/>
      <c r="AH23" s="207"/>
      <c r="AI23" s="214"/>
      <c r="AJ23" s="214"/>
      <c r="AK23" s="214"/>
      <c r="AL23" s="214"/>
      <c r="AM23" s="214"/>
      <c r="AN23" s="214"/>
      <c r="AO23" s="214"/>
      <c r="AP23" s="152"/>
    </row>
    <row r="24" ht="72" customHeight="1">
      <c r="A24" s="4"/>
      <c r="B24" s="4"/>
      <c r="C24" s="4"/>
      <c r="D24" s="4"/>
      <c r="E24" s="77"/>
      <c r="F24" s="180">
        <v>12345678915</v>
      </c>
      <c r="G24" t="s" s="141">
        <v>276</v>
      </c>
      <c r="H24" t="s" s="140">
        <v>126</v>
      </c>
      <c r="I24" t="s" s="141">
        <v>117</v>
      </c>
      <c r="J24" s="181">
        <v>45823</v>
      </c>
      <c r="K24" t="s" s="244">
        <v>111</v>
      </c>
      <c r="L24" s="182">
        <v>55</v>
      </c>
      <c r="M24" t="s" s="141">
        <v>257</v>
      </c>
      <c r="N24" t="s" s="140">
        <v>277</v>
      </c>
      <c r="O24" t="s" s="140">
        <v>278</v>
      </c>
      <c r="P24" t="s" s="140">
        <v>279</v>
      </c>
      <c r="Q24" t="s" s="140">
        <v>121</v>
      </c>
      <c r="R24" t="s" s="140">
        <v>122</v>
      </c>
      <c r="S24" t="s" s="140">
        <v>81</v>
      </c>
      <c r="T24" s="83"/>
      <c r="U24" s="151"/>
      <c r="V24" s="214"/>
      <c r="W24" s="214"/>
      <c r="X24" s="214"/>
      <c r="Y24" s="214"/>
      <c r="Z24" s="216"/>
      <c r="AA24" s="214"/>
      <c r="AB24" s="217"/>
      <c r="AC24" s="218"/>
      <c r="AD24" s="218"/>
      <c r="AE24" s="214"/>
      <c r="AF24" s="214"/>
      <c r="AG24" s="214"/>
      <c r="AH24" s="214"/>
      <c r="AI24" s="214"/>
      <c r="AJ24" s="214"/>
      <c r="AK24" s="224"/>
      <c r="AL24" s="214"/>
      <c r="AM24" s="214"/>
      <c r="AN24" s="214"/>
      <c r="AO24" s="214"/>
      <c r="AP24" s="152"/>
    </row>
    <row r="25" ht="72" customHeight="1">
      <c r="A25" s="4"/>
      <c r="B25" s="4"/>
      <c r="C25" s="4"/>
      <c r="D25" s="4"/>
      <c r="E25" s="77"/>
      <c r="F25" s="180">
        <v>12345678916</v>
      </c>
      <c r="G25" t="s" s="141">
        <v>280</v>
      </c>
      <c r="H25" t="s" s="140">
        <v>113</v>
      </c>
      <c r="I25" t="s" s="141">
        <v>92</v>
      </c>
      <c r="J25" s="181">
        <v>45824</v>
      </c>
      <c r="K25" t="s" s="244">
        <v>124</v>
      </c>
      <c r="L25" s="182">
        <v>56</v>
      </c>
      <c r="M25" t="s" s="141">
        <v>263</v>
      </c>
      <c r="N25" t="s" s="140">
        <v>281</v>
      </c>
      <c r="O25" t="s" s="140">
        <v>282</v>
      </c>
      <c r="P25" t="s" s="140">
        <v>283</v>
      </c>
      <c r="Q25" t="s" s="140">
        <v>135</v>
      </c>
      <c r="R25" t="s" s="140">
        <v>136</v>
      </c>
      <c r="S25" t="s" s="140">
        <v>46</v>
      </c>
      <c r="T25" s="83"/>
      <c r="U25" s="151"/>
      <c r="V25" s="214"/>
      <c r="W25" s="214"/>
      <c r="X25" s="214"/>
      <c r="Y25" s="214"/>
      <c r="Z25" s="216"/>
      <c r="AA25" s="214"/>
      <c r="AB25" s="217"/>
      <c r="AC25" s="218"/>
      <c r="AD25" s="218"/>
      <c r="AE25" s="214"/>
      <c r="AF25" s="214"/>
      <c r="AG25" s="214"/>
      <c r="AH25" s="214"/>
      <c r="AI25" s="214"/>
      <c r="AJ25" s="214"/>
      <c r="AK25" s="224"/>
      <c r="AL25" s="214"/>
      <c r="AM25" s="214"/>
      <c r="AN25" s="214"/>
      <c r="AO25" s="214"/>
      <c r="AP25" s="152"/>
    </row>
    <row r="26" ht="72" customHeight="1">
      <c r="A26" s="4"/>
      <c r="B26" s="4"/>
      <c r="C26" s="4"/>
      <c r="D26" s="4"/>
      <c r="E26" s="77"/>
      <c r="F26" s="180">
        <v>12345678917</v>
      </c>
      <c r="G26" t="s" s="141">
        <v>284</v>
      </c>
      <c r="H26" t="s" s="140">
        <v>68</v>
      </c>
      <c r="I26" t="s" s="141">
        <v>144</v>
      </c>
      <c r="J26" s="181">
        <v>45825</v>
      </c>
      <c r="K26" t="s" s="244">
        <v>138</v>
      </c>
      <c r="L26" s="182">
        <v>57</v>
      </c>
      <c r="M26" t="s" s="141">
        <v>257</v>
      </c>
      <c r="N26" t="s" s="140">
        <v>285</v>
      </c>
      <c r="O26" t="s" s="140">
        <v>286</v>
      </c>
      <c r="P26" t="s" s="140">
        <v>287</v>
      </c>
      <c r="Q26" t="s" s="140">
        <v>149</v>
      </c>
      <c r="R26" t="s" s="140">
        <v>136</v>
      </c>
      <c r="S26" t="s" s="140">
        <v>150</v>
      </c>
      <c r="T26" s="83"/>
      <c r="U26" s="151"/>
      <c r="V26" s="214"/>
      <c r="W26" s="214"/>
      <c r="X26" s="214"/>
      <c r="Y26" s="214"/>
      <c r="Z26" s="216"/>
      <c r="AA26" s="214"/>
      <c r="AB26" s="217"/>
      <c r="AC26" s="218"/>
      <c r="AD26" s="218"/>
      <c r="AE26" s="214"/>
      <c r="AF26" s="214"/>
      <c r="AG26" s="214"/>
      <c r="AH26" s="214"/>
      <c r="AI26" s="214"/>
      <c r="AJ26" s="214"/>
      <c r="AK26" s="224"/>
      <c r="AL26" s="214"/>
      <c r="AM26" s="214"/>
      <c r="AN26" s="214"/>
      <c r="AO26" s="214"/>
      <c r="AP26" s="152"/>
    </row>
    <row r="27" ht="72" customHeight="1">
      <c r="A27" s="4"/>
      <c r="B27" s="4"/>
      <c r="C27" s="4"/>
      <c r="D27" s="4"/>
      <c r="E27" s="77"/>
      <c r="F27" s="180">
        <v>12345678918</v>
      </c>
      <c r="G27" t="s" s="141">
        <v>288</v>
      </c>
      <c r="H27" t="s" s="140">
        <v>165</v>
      </c>
      <c r="I27" t="s" s="141">
        <v>39</v>
      </c>
      <c r="J27" s="181">
        <v>45826</v>
      </c>
      <c r="K27" t="s" s="244">
        <v>152</v>
      </c>
      <c r="L27" s="182">
        <v>58</v>
      </c>
      <c r="M27" t="s" s="141">
        <v>257</v>
      </c>
      <c r="N27" t="s" s="140">
        <v>289</v>
      </c>
      <c r="O27" t="s" s="140">
        <v>290</v>
      </c>
      <c r="P27" t="s" s="140">
        <v>291</v>
      </c>
      <c r="Q27" t="s" s="140">
        <v>160</v>
      </c>
      <c r="R27" t="s" s="140">
        <v>161</v>
      </c>
      <c r="S27" t="s" s="140">
        <v>150</v>
      </c>
      <c r="T27" s="83"/>
      <c r="U27" s="151"/>
      <c r="V27" s="214"/>
      <c r="W27" s="214"/>
      <c r="X27" s="214"/>
      <c r="Y27" s="214"/>
      <c r="Z27" s="216"/>
      <c r="AA27" s="214"/>
      <c r="AB27" s="217"/>
      <c r="AC27" s="218"/>
      <c r="AD27" s="218"/>
      <c r="AE27" s="214"/>
      <c r="AF27" s="214"/>
      <c r="AG27" s="214"/>
      <c r="AH27" s="214"/>
      <c r="AI27" s="214"/>
      <c r="AJ27" s="214"/>
      <c r="AK27" s="224"/>
      <c r="AL27" s="214"/>
      <c r="AM27" s="214"/>
      <c r="AN27" s="214"/>
      <c r="AO27" s="214"/>
      <c r="AP27" s="152"/>
    </row>
    <row r="28" ht="72" customHeight="1">
      <c r="A28" s="4"/>
      <c r="B28" s="4"/>
      <c r="C28" s="4"/>
      <c r="D28" s="4"/>
      <c r="E28" s="77"/>
      <c r="F28" s="180">
        <v>12345678919</v>
      </c>
      <c r="G28" t="s" s="141">
        <v>292</v>
      </c>
      <c r="H28" t="s" s="140">
        <v>177</v>
      </c>
      <c r="I28" t="s" s="141">
        <v>169</v>
      </c>
      <c r="J28" s="181">
        <v>45827</v>
      </c>
      <c r="K28" t="s" s="244">
        <v>163</v>
      </c>
      <c r="L28" s="182">
        <v>59</v>
      </c>
      <c r="M28" t="s" s="141">
        <v>263</v>
      </c>
      <c r="N28" t="s" s="140">
        <v>293</v>
      </c>
      <c r="O28" t="s" s="140">
        <v>294</v>
      </c>
      <c r="P28" t="s" s="140">
        <v>295</v>
      </c>
      <c r="Q28" t="s" s="140">
        <v>173</v>
      </c>
      <c r="R28" t="s" s="140">
        <v>161</v>
      </c>
      <c r="S28" t="s" s="140">
        <v>81</v>
      </c>
      <c r="T28" s="83"/>
      <c r="U28" s="151"/>
      <c r="V28" s="214"/>
      <c r="W28" s="214"/>
      <c r="X28" s="214"/>
      <c r="Y28" s="214"/>
      <c r="Z28" s="216"/>
      <c r="AA28" s="214"/>
      <c r="AB28" s="217"/>
      <c r="AC28" s="218"/>
      <c r="AD28" s="218"/>
      <c r="AE28" s="214"/>
      <c r="AF28" s="214"/>
      <c r="AG28" s="214"/>
      <c r="AH28" s="214"/>
      <c r="AI28" s="214"/>
      <c r="AJ28" s="214"/>
      <c r="AK28" s="224"/>
      <c r="AL28" s="214"/>
      <c r="AM28" s="214"/>
      <c r="AN28" s="214"/>
      <c r="AO28" s="214"/>
      <c r="AP28" s="152"/>
    </row>
    <row r="29" ht="72" customHeight="1">
      <c r="A29" s="4"/>
      <c r="B29" s="4"/>
      <c r="C29" s="4"/>
      <c r="D29" s="4"/>
      <c r="E29" s="77"/>
      <c r="F29" s="180">
        <v>12345678920</v>
      </c>
      <c r="G29" t="s" s="141">
        <v>296</v>
      </c>
      <c r="H29" t="s" s="140">
        <v>165</v>
      </c>
      <c r="I29" t="s" s="141">
        <v>181</v>
      </c>
      <c r="J29" s="181">
        <v>45828</v>
      </c>
      <c r="K29" t="s" s="244">
        <v>175</v>
      </c>
      <c r="L29" s="182">
        <v>60</v>
      </c>
      <c r="M29" t="s" s="141">
        <v>257</v>
      </c>
      <c r="N29" t="s" s="140">
        <v>297</v>
      </c>
      <c r="O29" t="s" s="140">
        <v>298</v>
      </c>
      <c r="P29" t="s" s="140">
        <v>299</v>
      </c>
      <c r="Q29" t="s" s="140">
        <v>186</v>
      </c>
      <c r="R29" t="s" s="140">
        <v>187</v>
      </c>
      <c r="S29" t="s" s="140">
        <v>46</v>
      </c>
      <c r="T29" s="83"/>
      <c r="U29" s="151"/>
      <c r="V29" s="214"/>
      <c r="W29" s="214"/>
      <c r="X29" s="214"/>
      <c r="Y29" s="214"/>
      <c r="Z29" s="216"/>
      <c r="AA29" s="214"/>
      <c r="AB29" s="217"/>
      <c r="AC29" s="218"/>
      <c r="AD29" s="218"/>
      <c r="AE29" s="214"/>
      <c r="AF29" s="214"/>
      <c r="AG29" s="214"/>
      <c r="AH29" s="214"/>
      <c r="AI29" s="214"/>
      <c r="AJ29" s="214"/>
      <c r="AK29" s="224"/>
      <c r="AL29" s="214"/>
      <c r="AM29" s="214"/>
      <c r="AN29" s="214"/>
      <c r="AO29" s="214"/>
      <c r="AP29" s="152"/>
    </row>
    <row r="30" ht="72" customHeight="1">
      <c r="A30" s="4"/>
      <c r="B30" s="4"/>
      <c r="C30" s="4"/>
      <c r="D30" s="4"/>
      <c r="E30" s="77"/>
      <c r="F30" s="180">
        <v>12345678921</v>
      </c>
      <c r="G30" t="s" s="141">
        <v>300</v>
      </c>
      <c r="H30" t="s" s="140">
        <v>203</v>
      </c>
      <c r="I30" t="s" s="141">
        <v>194</v>
      </c>
      <c r="J30" s="181">
        <v>45829</v>
      </c>
      <c r="K30" t="s" s="244">
        <v>189</v>
      </c>
      <c r="L30" s="182">
        <v>61</v>
      </c>
      <c r="M30" t="s" s="141">
        <v>257</v>
      </c>
      <c r="N30" t="s" s="140">
        <v>301</v>
      </c>
      <c r="O30" t="s" s="140">
        <v>302</v>
      </c>
      <c r="P30" t="s" s="140">
        <v>303</v>
      </c>
      <c r="Q30" t="s" s="140">
        <v>198</v>
      </c>
      <c r="R30" t="s" s="140">
        <v>199</v>
      </c>
      <c r="S30" t="s" s="140">
        <v>81</v>
      </c>
      <c r="T30" s="83"/>
      <c r="U30" s="151"/>
      <c r="V30" s="214"/>
      <c r="W30" s="214"/>
      <c r="X30" s="214"/>
      <c r="Y30" s="214"/>
      <c r="Z30" s="216"/>
      <c r="AA30" s="214"/>
      <c r="AB30" s="217"/>
      <c r="AC30" s="218"/>
      <c r="AD30" s="218"/>
      <c r="AE30" s="214"/>
      <c r="AF30" s="214"/>
      <c r="AG30" s="214"/>
      <c r="AH30" s="214"/>
      <c r="AI30" s="214"/>
      <c r="AJ30" s="214"/>
      <c r="AK30" s="224"/>
      <c r="AL30" s="214"/>
      <c r="AM30" s="214"/>
      <c r="AN30" s="214"/>
      <c r="AO30" s="214"/>
      <c r="AP30" s="152"/>
    </row>
  </sheetData>
  <mergeCells count="206">
    <mergeCell ref="G12:G14"/>
    <mergeCell ref="G15:G17"/>
    <mergeCell ref="G18:G20"/>
    <mergeCell ref="G21:G23"/>
    <mergeCell ref="M9:M11"/>
    <mergeCell ref="M12:M14"/>
    <mergeCell ref="M15:M17"/>
    <mergeCell ref="M18:M20"/>
    <mergeCell ref="W18:W20"/>
    <mergeCell ref="W12:W14"/>
    <mergeCell ref="Q12:Q14"/>
    <mergeCell ref="S18:S20"/>
    <mergeCell ref="V18:V20"/>
    <mergeCell ref="R15:R17"/>
    <mergeCell ref="R18:R20"/>
    <mergeCell ref="P12:P14"/>
    <mergeCell ref="P15:P17"/>
    <mergeCell ref="Q18:Q20"/>
    <mergeCell ref="AM18:AM20"/>
    <mergeCell ref="AN18:AN20"/>
    <mergeCell ref="X21:X23"/>
    <mergeCell ref="Y21:Y23"/>
    <mergeCell ref="Z21:Z23"/>
    <mergeCell ref="N9:N11"/>
    <mergeCell ref="N12:N14"/>
    <mergeCell ref="N15:N17"/>
    <mergeCell ref="N18:N20"/>
    <mergeCell ref="N21:N23"/>
    <mergeCell ref="Q21:Q23"/>
    <mergeCell ref="R21:R23"/>
    <mergeCell ref="P21:P23"/>
    <mergeCell ref="O9:O11"/>
    <mergeCell ref="O12:O14"/>
    <mergeCell ref="O15:O17"/>
    <mergeCell ref="O18:O20"/>
    <mergeCell ref="O21:O23"/>
    <mergeCell ref="Q9:Q11"/>
    <mergeCell ref="R9:R11"/>
    <mergeCell ref="R12:R14"/>
    <mergeCell ref="AK15:AK17"/>
    <mergeCell ref="AO18:AO20"/>
    <mergeCell ref="AI18:AI20"/>
    <mergeCell ref="AJ18:AJ20"/>
    <mergeCell ref="AK18:AK20"/>
    <mergeCell ref="AM21:AM23"/>
    <mergeCell ref="AN21:AN23"/>
    <mergeCell ref="AO21:AO23"/>
    <mergeCell ref="AF21:AF23"/>
    <mergeCell ref="AG21:AG23"/>
    <mergeCell ref="AH21:AH23"/>
    <mergeCell ref="AI21:AI23"/>
    <mergeCell ref="AJ21:AJ23"/>
    <mergeCell ref="AK21:AK23"/>
    <mergeCell ref="AL18:AL20"/>
    <mergeCell ref="AL21:AL23"/>
    <mergeCell ref="F21:F23"/>
    <mergeCell ref="H21:H23"/>
    <mergeCell ref="I21:I23"/>
    <mergeCell ref="J21:J23"/>
    <mergeCell ref="K21:K23"/>
    <mergeCell ref="AF18:AF20"/>
    <mergeCell ref="AG18:AG20"/>
    <mergeCell ref="AH18:AH20"/>
    <mergeCell ref="X18:X20"/>
    <mergeCell ref="Y18:Y20"/>
    <mergeCell ref="Z18:Z20"/>
    <mergeCell ref="AA18:AA20"/>
    <mergeCell ref="AB18:AB20"/>
    <mergeCell ref="AE18:AE20"/>
    <mergeCell ref="L18:L20"/>
    <mergeCell ref="L21:L23"/>
    <mergeCell ref="S21:S23"/>
    <mergeCell ref="M21:M23"/>
    <mergeCell ref="AA21:AA23"/>
    <mergeCell ref="AB21:AB23"/>
    <mergeCell ref="AE21:AE23"/>
    <mergeCell ref="V21:V23"/>
    <mergeCell ref="W21:W23"/>
    <mergeCell ref="P18:P20"/>
    <mergeCell ref="AL15:AL17"/>
    <mergeCell ref="AM15:AM17"/>
    <mergeCell ref="Z15:Z17"/>
    <mergeCell ref="AA15:AA17"/>
    <mergeCell ref="AB15:AB17"/>
    <mergeCell ref="AE15:AE17"/>
    <mergeCell ref="AF15:AF17"/>
    <mergeCell ref="AG15:AG17"/>
    <mergeCell ref="W15:W17"/>
    <mergeCell ref="X15:X17"/>
    <mergeCell ref="Y15:Y17"/>
    <mergeCell ref="AP12:AP14"/>
    <mergeCell ref="AJ12:AJ14"/>
    <mergeCell ref="AK12:AK14"/>
    <mergeCell ref="AL12:AL14"/>
    <mergeCell ref="AM12:AM14"/>
    <mergeCell ref="AN12:AN14"/>
    <mergeCell ref="AO12:AO14"/>
    <mergeCell ref="AC12:AC14"/>
    <mergeCell ref="AE12:AE14"/>
    <mergeCell ref="AF12:AF14"/>
    <mergeCell ref="AG12:AG14"/>
    <mergeCell ref="AH12:AH14"/>
    <mergeCell ref="AI12:AI14"/>
    <mergeCell ref="X12:X14"/>
    <mergeCell ref="Y12:Y14"/>
    <mergeCell ref="AN15:AN17"/>
    <mergeCell ref="AO15:AO17"/>
    <mergeCell ref="AH15:AH17"/>
    <mergeCell ref="AI15:AI17"/>
    <mergeCell ref="AJ15:AJ17"/>
    <mergeCell ref="B13:C13"/>
    <mergeCell ref="F15:F17"/>
    <mergeCell ref="H15:H17"/>
    <mergeCell ref="I15:I17"/>
    <mergeCell ref="J15:J17"/>
    <mergeCell ref="K15:K17"/>
    <mergeCell ref="L15:L17"/>
    <mergeCell ref="V15:V17"/>
    <mergeCell ref="B16:C16"/>
    <mergeCell ref="B17:C18"/>
    <mergeCell ref="F18:F20"/>
    <mergeCell ref="H18:H20"/>
    <mergeCell ref="I18:I20"/>
    <mergeCell ref="J18:J20"/>
    <mergeCell ref="K18:K20"/>
    <mergeCell ref="S15:S17"/>
    <mergeCell ref="Q15:Q17"/>
    <mergeCell ref="F12:F14"/>
    <mergeCell ref="H12:H14"/>
    <mergeCell ref="I12:I14"/>
    <mergeCell ref="J12:J14"/>
    <mergeCell ref="AJ9:AJ11"/>
    <mergeCell ref="AK9:AK11"/>
    <mergeCell ref="AL9:AL11"/>
    <mergeCell ref="V9:V11"/>
    <mergeCell ref="W9:W11"/>
    <mergeCell ref="X9:X11"/>
    <mergeCell ref="Y9:Y11"/>
    <mergeCell ref="Z9:Z11"/>
    <mergeCell ref="AA9:AA11"/>
    <mergeCell ref="J9:J11"/>
    <mergeCell ref="K9:K11"/>
    <mergeCell ref="L9:L11"/>
    <mergeCell ref="S9:S11"/>
    <mergeCell ref="Z12:Z14"/>
    <mergeCell ref="AA12:AA14"/>
    <mergeCell ref="AB12:AB14"/>
    <mergeCell ref="K12:K14"/>
    <mergeCell ref="L12:L14"/>
    <mergeCell ref="S12:S14"/>
    <mergeCell ref="V12:V14"/>
    <mergeCell ref="AN9:AN11"/>
    <mergeCell ref="AO9:AO11"/>
    <mergeCell ref="AB9:AB11"/>
    <mergeCell ref="AE9:AE11"/>
    <mergeCell ref="AF9:AF11"/>
    <mergeCell ref="AG9:AG11"/>
    <mergeCell ref="AH9:AH11"/>
    <mergeCell ref="AI9:AI11"/>
    <mergeCell ref="B10:C10"/>
    <mergeCell ref="P9:P11"/>
    <mergeCell ref="G9:G11"/>
    <mergeCell ref="AK5:AK8"/>
    <mergeCell ref="AL5:AL8"/>
    <mergeCell ref="AM5:AM8"/>
    <mergeCell ref="AN5:AN8"/>
    <mergeCell ref="AO5:AO8"/>
    <mergeCell ref="E9:E11"/>
    <mergeCell ref="F9:F11"/>
    <mergeCell ref="H9:H11"/>
    <mergeCell ref="I9:I11"/>
    <mergeCell ref="AE5:AE8"/>
    <mergeCell ref="AF5:AF8"/>
    <mergeCell ref="AG5:AG8"/>
    <mergeCell ref="AH5:AH8"/>
    <mergeCell ref="AI5:AI8"/>
    <mergeCell ref="AJ5:AJ8"/>
    <mergeCell ref="W5:W8"/>
    <mergeCell ref="X5:X8"/>
    <mergeCell ref="Y5:Y8"/>
    <mergeCell ref="Z5:Z8"/>
    <mergeCell ref="AA5:AA8"/>
    <mergeCell ref="AB5:AB8"/>
    <mergeCell ref="K5:K8"/>
    <mergeCell ref="L5:L8"/>
    <mergeCell ref="AM9:AM11"/>
    <mergeCell ref="B2:B3"/>
    <mergeCell ref="F2:H2"/>
    <mergeCell ref="V2:X2"/>
    <mergeCell ref="AE2:AF2"/>
    <mergeCell ref="V3:Y3"/>
    <mergeCell ref="AE3:AH3"/>
    <mergeCell ref="S5:S8"/>
    <mergeCell ref="V5:V8"/>
    <mergeCell ref="B5:C7"/>
    <mergeCell ref="F5:F8"/>
    <mergeCell ref="H5:H8"/>
    <mergeCell ref="I5:I8"/>
    <mergeCell ref="J5:J8"/>
    <mergeCell ref="P5:P8"/>
    <mergeCell ref="M5:M8"/>
    <mergeCell ref="N5:N8"/>
    <mergeCell ref="G5:G8"/>
    <mergeCell ref="O5:O8"/>
    <mergeCell ref="Q5:Q8"/>
    <mergeCell ref="R5:R8"/>
  </mergeCells>
  <dataValidations count="5">
    <dataValidation type="list" allowBlank="1" showInputMessage="1" showErrorMessage="1" sqref="H9:H15 AH9:AH11 AI12:AI14 AH15:AH30 H16:H30">
      <formula1>"Choose option,Fibre-based composite - Fibre-based cups,Fibre-based composite - Fibre-based drinks cartons,Fibre-based composite - Fibre-based food containers,Fibre-based composite - Mixed,Glass - Brown (Amber) Glass,Glass - Clear (Flint) Glass"</formula1>
    </dataValidation>
    <dataValidation type="list" allowBlank="1" showInputMessage="1" showErrorMessage="1" sqref="I9:I15 AI9:AI11 AJ12:AJ14 AI15:AI30 I16:I30">
      <formula1>"Choose option,03 01 01,03 01 05,03 01 99,03 03 01,03 03 07,03 03 08,03 03 10,03 03 99,07 02 13,10 11 12,10 11 99,15 01 01,15 01 02,15 01 03,15 01 04,15 01 05,15 01 07,16 01 19,16 01 20,17 02 01,17 02 02,17 02 03,17 04 02,17 04 05,17 04 07,19 10 01"</formula1>
    </dataValidation>
    <dataValidation type="list" allowBlank="1" showInputMessage="1" showErrorMessage="1" sqref="AJ9:AJ11 AK12:AK14 AJ15:AJ30">
      <formula1>"Yes,No"</formula1>
    </dataValidation>
    <dataValidation type="list" allowBlank="1" showInputMessage="1" showErrorMessage="1" sqref="AK9:AK11 AL12:AL14 AK15:AK23">
      <formula1>"National Protocol%,AAIG%,S&amp;I plan agreed Site Specific Protocol %,No protocol (actual)%"</formula1>
    </dataValidation>
    <dataValidation type="list" allowBlank="1" showInputMessage="1" showErrorMessage="1" sqref="AK24:AK30">
      <formula1>"National Protocols %,AAIG % ,S&amp;I plan agreed Site Specific Protocol %,No protocol (Actual) %"</formula1>
    </dataValidation>
  </dataValidations>
  <hyperlinks>
    <hyperlink ref="B16" r:id="rId1" location="" tooltip="" display="Sign in to submit this summary log"/>
    <hyperlink ref="B17" r:id="rId2" location="" tooltip="" display="Read guidance on packaging &#10;waste regulation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M14"/>
  <sheetViews>
    <sheetView workbookViewId="0" showGridLines="0" defaultGridColor="1"/>
  </sheetViews>
  <sheetFormatPr defaultColWidth="8.83333" defaultRowHeight="15" customHeight="1" outlineLevelRow="0" outlineLevelCol="0"/>
  <cols>
    <col min="1" max="39" width="8.85156" style="245" customWidth="1"/>
    <col min="40" max="16384" width="8.85156" style="245" customWidth="1"/>
  </cols>
  <sheetData>
    <row r="1" ht="16" customHeight="1">
      <c r="A1" t="s" s="246">
        <v>304</v>
      </c>
      <c r="B1" t="s" s="246">
        <v>305</v>
      </c>
      <c r="C1" t="s" s="246">
        <v>57</v>
      </c>
      <c r="D1" t="s" s="246">
        <v>306</v>
      </c>
      <c r="E1" t="s" s="246">
        <v>307</v>
      </c>
      <c r="F1" t="s" s="246">
        <v>144</v>
      </c>
      <c r="G1" t="s" s="246">
        <v>75</v>
      </c>
      <c r="H1" t="s" s="246">
        <v>117</v>
      </c>
      <c r="I1" t="s" s="246">
        <v>105</v>
      </c>
      <c r="J1" t="s" s="247">
        <v>169</v>
      </c>
      <c r="K1" t="s" s="247">
        <v>181</v>
      </c>
      <c r="L1" t="s" s="247">
        <v>308</v>
      </c>
      <c r="M1" t="s" s="247">
        <v>92</v>
      </c>
      <c r="N1" t="s" s="247">
        <v>309</v>
      </c>
      <c r="O1" t="s" s="247">
        <v>310</v>
      </c>
      <c r="P1" t="s" s="247">
        <v>311</v>
      </c>
      <c r="Q1" t="s" s="247">
        <v>312</v>
      </c>
      <c r="R1" t="s" s="247">
        <v>313</v>
      </c>
      <c r="S1" t="s" s="247">
        <v>314</v>
      </c>
      <c r="T1" t="s" s="247">
        <v>315</v>
      </c>
      <c r="U1" t="s" s="247">
        <v>316</v>
      </c>
      <c r="V1" t="s" s="247">
        <v>317</v>
      </c>
      <c r="W1" t="s" s="247">
        <v>318</v>
      </c>
      <c r="X1" t="s" s="247">
        <v>319</v>
      </c>
      <c r="Y1" t="s" s="247">
        <v>320</v>
      </c>
      <c r="Z1" t="s" s="247">
        <v>321</v>
      </c>
      <c r="AA1" t="s" s="247">
        <v>322</v>
      </c>
      <c r="AB1" t="s" s="247">
        <v>323</v>
      </c>
      <c r="AC1" t="s" s="247">
        <v>324</v>
      </c>
      <c r="AD1" t="s" s="247">
        <v>325</v>
      </c>
      <c r="AE1" t="s" s="247">
        <v>326</v>
      </c>
      <c r="AF1" t="s" s="247">
        <v>327</v>
      </c>
      <c r="AG1" t="s" s="247">
        <v>328</v>
      </c>
      <c r="AH1" t="s" s="247">
        <v>329</v>
      </c>
      <c r="AI1" t="s" s="247">
        <v>39</v>
      </c>
      <c r="AJ1" t="s" s="247">
        <v>194</v>
      </c>
      <c r="AK1" s="152"/>
      <c r="AL1" s="152"/>
      <c r="AM1" s="152"/>
    </row>
    <row r="2" ht="64.5" customHeight="1">
      <c r="A2" t="s" s="246">
        <v>304</v>
      </c>
      <c r="B2" t="s" s="248">
        <v>330</v>
      </c>
      <c r="C2" t="s" s="248">
        <v>331</v>
      </c>
      <c r="D2" t="s" s="248">
        <v>332</v>
      </c>
      <c r="E2" t="s" s="248">
        <v>113</v>
      </c>
      <c r="F2" t="s" s="248">
        <v>333</v>
      </c>
      <c r="G2" t="s" s="249">
        <v>334</v>
      </c>
      <c r="H2" t="s" s="249">
        <v>335</v>
      </c>
      <c r="I2" t="s" s="248">
        <v>126</v>
      </c>
      <c r="J2" t="s" s="248">
        <v>336</v>
      </c>
      <c r="K2" t="s" s="248">
        <v>68</v>
      </c>
      <c r="L2" t="s" s="248">
        <v>100</v>
      </c>
      <c r="M2" t="s" s="248">
        <v>337</v>
      </c>
      <c r="N2" t="s" s="249">
        <v>177</v>
      </c>
      <c r="O2" t="s" s="249">
        <v>338</v>
      </c>
      <c r="P2" t="s" s="248">
        <v>165</v>
      </c>
      <c r="Q2" t="s" s="249">
        <v>339</v>
      </c>
      <c r="R2" t="s" s="248">
        <v>340</v>
      </c>
      <c r="S2" t="s" s="249">
        <v>341</v>
      </c>
      <c r="T2" t="s" s="248">
        <v>342</v>
      </c>
      <c r="U2" t="s" s="249">
        <v>343</v>
      </c>
      <c r="V2" t="s" s="248">
        <v>344</v>
      </c>
      <c r="W2" t="s" s="248">
        <v>345</v>
      </c>
      <c r="X2" t="s" s="248">
        <v>346</v>
      </c>
      <c r="Y2" t="s" s="248">
        <v>203</v>
      </c>
      <c r="Z2" t="s" s="248">
        <v>50</v>
      </c>
      <c r="AA2" t="s" s="248">
        <v>347</v>
      </c>
      <c r="AB2" t="s" s="248">
        <v>348</v>
      </c>
      <c r="AC2" t="s" s="248">
        <v>349</v>
      </c>
      <c r="AD2" t="s" s="248">
        <v>350</v>
      </c>
      <c r="AE2" t="s" s="248">
        <v>85</v>
      </c>
      <c r="AF2" t="s" s="248">
        <v>351</v>
      </c>
      <c r="AG2" t="s" s="248">
        <v>352</v>
      </c>
      <c r="AH2" t="s" s="248">
        <v>353</v>
      </c>
      <c r="AI2" t="s" s="248">
        <v>354</v>
      </c>
      <c r="AJ2" t="s" s="248">
        <v>355</v>
      </c>
      <c r="AK2" s="152"/>
      <c r="AL2" s="152"/>
      <c r="AM2" s="152"/>
    </row>
    <row r="3" ht="16" customHeight="1">
      <c r="A3" s="152"/>
      <c r="B3" s="152"/>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c r="AL3" s="152"/>
      <c r="AM3" s="152"/>
    </row>
    <row r="4" ht="16" customHeight="1">
      <c r="A4" s="152"/>
      <c r="B4" s="152"/>
      <c r="C4" s="152"/>
      <c r="D4" s="152"/>
      <c r="E4" s="152"/>
      <c r="F4" s="152"/>
      <c r="G4" s="152"/>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row>
    <row r="5" ht="16" customHeight="1">
      <c r="A5" s="152"/>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c r="AC5" s="152"/>
      <c r="AD5" s="152"/>
      <c r="AE5" s="152"/>
      <c r="AF5" s="152"/>
      <c r="AG5" s="152"/>
      <c r="AH5" s="152"/>
      <c r="AI5" s="152"/>
      <c r="AJ5" s="152"/>
      <c r="AK5" s="152"/>
      <c r="AL5" s="152"/>
      <c r="AM5" s="152"/>
    </row>
    <row r="6" ht="16" customHeight="1">
      <c r="A6" s="152"/>
      <c r="B6" s="152"/>
      <c r="C6" s="152"/>
      <c r="D6" s="152"/>
      <c r="E6" s="152"/>
      <c r="F6" s="152"/>
      <c r="G6" s="152"/>
      <c r="H6" s="152"/>
      <c r="I6" s="152"/>
      <c r="J6" s="152"/>
      <c r="K6" s="152"/>
      <c r="L6" s="152"/>
      <c r="M6" s="152"/>
      <c r="N6" s="152"/>
      <c r="O6" s="152"/>
      <c r="P6" s="152"/>
      <c r="Q6" s="152"/>
      <c r="R6" s="152"/>
      <c r="S6" s="152"/>
      <c r="T6" s="152"/>
      <c r="U6" s="152"/>
      <c r="V6" s="152"/>
      <c r="W6" s="152"/>
      <c r="X6" s="152"/>
      <c r="Y6" s="152"/>
      <c r="Z6" s="152"/>
      <c r="AA6" s="152"/>
      <c r="AB6" s="152"/>
      <c r="AC6" s="152"/>
      <c r="AD6" s="152"/>
      <c r="AE6" s="152"/>
      <c r="AF6" s="152"/>
      <c r="AG6" s="152"/>
      <c r="AH6" s="152"/>
      <c r="AI6" s="152"/>
      <c r="AJ6" s="152"/>
      <c r="AK6" s="152"/>
      <c r="AL6" s="152"/>
      <c r="AM6" s="152"/>
    </row>
    <row r="7" ht="16" customHeight="1">
      <c r="A7" s="152"/>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row>
    <row r="8" ht="16" customHeight="1">
      <c r="A8" s="152"/>
      <c r="B8" s="152"/>
      <c r="C8" s="152"/>
      <c r="D8" t="s" s="246">
        <v>356</v>
      </c>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row>
    <row r="9" ht="16" customHeight="1">
      <c r="A9" s="152"/>
      <c r="B9" s="152"/>
      <c r="C9" s="152"/>
      <c r="D9" t="s" s="246">
        <v>357</v>
      </c>
      <c r="E9" s="152"/>
      <c r="F9" s="152"/>
      <c r="G9" s="152"/>
      <c r="H9" s="152"/>
      <c r="I9" s="152"/>
      <c r="J9" s="152"/>
      <c r="K9" s="152"/>
      <c r="L9" s="152"/>
      <c r="M9" s="152"/>
      <c r="N9" s="152"/>
      <c r="O9" s="152"/>
      <c r="P9" s="152"/>
      <c r="Q9" s="152"/>
      <c r="R9" s="152"/>
      <c r="S9" s="152"/>
      <c r="T9" s="152"/>
      <c r="U9" s="152"/>
      <c r="V9" s="152"/>
      <c r="W9" s="152"/>
      <c r="X9" s="152"/>
      <c r="Y9" s="152"/>
      <c r="Z9" s="152"/>
      <c r="AA9" s="152"/>
      <c r="AB9" s="152"/>
      <c r="AC9" s="152"/>
      <c r="AD9" s="152"/>
      <c r="AE9" s="152"/>
      <c r="AF9" s="152"/>
      <c r="AG9" s="152"/>
      <c r="AH9" s="152"/>
      <c r="AI9" s="152"/>
      <c r="AJ9" s="152"/>
      <c r="AK9" s="152"/>
      <c r="AL9" s="152"/>
      <c r="AM9" s="152"/>
    </row>
    <row r="10" ht="16" customHeight="1">
      <c r="A10" s="152"/>
      <c r="B10" s="152"/>
      <c r="C10" s="152"/>
      <c r="D10" t="s" s="246">
        <v>358</v>
      </c>
      <c r="E10" s="152"/>
      <c r="F10" s="152"/>
      <c r="G10" s="152"/>
      <c r="H10" s="152"/>
      <c r="I10" s="152"/>
      <c r="J10" s="152"/>
      <c r="K10" s="152"/>
      <c r="L10" s="152"/>
      <c r="M10" s="152"/>
      <c r="N10" s="152"/>
      <c r="O10" s="152"/>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row>
    <row r="11" ht="15.75" customHeight="1">
      <c r="A11" s="152"/>
      <c r="B11" s="152"/>
      <c r="C11" s="152"/>
      <c r="D11" t="s" s="250">
        <v>359</v>
      </c>
      <c r="E11" s="152"/>
      <c r="F11" s="152"/>
      <c r="G11" s="152"/>
      <c r="H11" s="152"/>
      <c r="I11" s="152"/>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row>
    <row r="12" ht="16" customHeight="1">
      <c r="A12" s="152"/>
      <c r="B12" s="152"/>
      <c r="C12" s="152"/>
      <c r="D12" t="s" s="246">
        <v>55</v>
      </c>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row>
    <row r="13" ht="16" customHeight="1">
      <c r="A13" s="152"/>
      <c r="B13" s="152"/>
      <c r="C13" s="152"/>
      <c r="D13" t="s" s="246">
        <v>360</v>
      </c>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row>
    <row r="14" ht="16" customHeight="1">
      <c r="A14" s="152"/>
      <c r="B14" s="152"/>
      <c r="C14" s="152"/>
      <c r="D14" t="s" s="246">
        <v>361</v>
      </c>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