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akoglu/GMQL-sources/CIBB2018/summary/"/>
    </mc:Choice>
  </mc:AlternateContent>
  <xr:revisionPtr revIDLastSave="0" documentId="10_ncr:8100000_{E73E3DD5-7DC1-A34F-BC4D-83265A5695EE}" xr6:coauthVersionLast="33" xr6:coauthVersionMax="33" xr10:uidLastSave="{00000000-0000-0000-0000-000000000000}"/>
  <bookViews>
    <workbookView xWindow="0" yWindow="0" windowWidth="28800" windowHeight="18000" activeTab="3" xr2:uid="{00000000-000D-0000-FFFF-FFFF00000000}"/>
  </bookViews>
  <sheets>
    <sheet name="TCGA_info" sheetId="3" r:id="rId1"/>
    <sheet name="TL" sheetId="1" r:id="rId2"/>
    <sheet name="DM" sheetId="2" r:id="rId3"/>
    <sheet name="LADDER" sheetId="4" r:id="rId4"/>
  </sheets>
  <calcPr calcId="162913"/>
</workbook>
</file>

<file path=xl/calcChain.xml><?xml version="1.0" encoding="utf-8"?>
<calcChain xmlns="http://schemas.openxmlformats.org/spreadsheetml/2006/main">
  <c r="I6" i="4" l="1"/>
  <c r="J6" i="4"/>
  <c r="K6" i="4"/>
  <c r="L6" i="4"/>
  <c r="I4" i="4"/>
  <c r="J4" i="4"/>
  <c r="K4" i="4"/>
  <c r="L4" i="4"/>
  <c r="I5" i="4"/>
  <c r="J5" i="4"/>
  <c r="K5" i="4"/>
  <c r="L5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L3" i="4"/>
  <c r="K3" i="4"/>
  <c r="J3" i="4"/>
  <c r="I3" i="4"/>
  <c r="H6" i="4"/>
  <c r="H4" i="4"/>
  <c r="H5" i="4"/>
  <c r="H7" i="4"/>
  <c r="H8" i="4"/>
  <c r="H9" i="4"/>
  <c r="H10" i="4"/>
  <c r="H11" i="4"/>
  <c r="H12" i="4"/>
  <c r="H13" i="4"/>
  <c r="H14" i="4"/>
  <c r="H15" i="4"/>
  <c r="H16" i="4"/>
  <c r="H17" i="4"/>
  <c r="H3" i="4"/>
</calcChain>
</file>

<file path=xl/sharedStrings.xml><?xml version="1.0" encoding="utf-8"?>
<sst xmlns="http://schemas.openxmlformats.org/spreadsheetml/2006/main" count="176" uniqueCount="57">
  <si>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</si>
  <si>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</si>
  <si>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</si>
  <si>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</si>
  <si>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</si>
  <si>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</si>
  <si>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</si>
  <si>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</si>
  <si>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</si>
  <si>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</si>
  <si>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</si>
  <si>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</si>
  <si>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</si>
  <si>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</si>
  <si>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</si>
  <si>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</si>
  <si>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</si>
  <si>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</si>
  <si>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</si>
  <si>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</si>
  <si>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</si>
  <si>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</si>
  <si>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</si>
  <si>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</si>
  <si>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</si>
  <si>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</si>
  <si>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</si>
  <si>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</si>
  <si>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</si>
  <si>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</si>
  <si>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</si>
  <si>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</si>
  <si>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</si>
  <si>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</si>
  <si>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</si>
  <si>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</si>
  <si>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</si>
  <si>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</si>
  <si>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</si>
  <si>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</si>
  <si>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</si>
  <si>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</si>
  <si>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</si>
  <si>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</si>
  <si>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</si>
  <si>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</si>
  <si>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</si>
  <si>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</si>
  <si>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</si>
  <si>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</si>
  <si>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</si>
  <si>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</si>
  <si>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LADDER NETWORK</t>
  </si>
  <si>
    <t>KIDNEY</t>
  </si>
  <si>
    <t>LUNG</t>
  </si>
  <si>
    <t>In this implementation, as we agreed with Luca, I have done upsampling on the healthy cases. In other words, we replicated the healthy samples as many as needed to reach the same name of the tumorious cases.</t>
  </si>
  <si>
    <t xml:space="preserve">Without upsampling, it was working better.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</si>
</sst>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Border="1"/>
    <xf numFmtId="0" fontId="0" fillId="0" borderId="14" xfId="0" applyBorder="1"/>
    <xf numFmtId="0" fontId="0" fillId="0" borderId="2" xfId="0" applyBorder="1"/>
    <xf numFmtId="0" fontId="1" fillId="0" borderId="15" xfId="0" applyFont="1" applyBorder="1"/>
    <xf numFmtId="0" fontId="1" fillId="0" borderId="16" xfId="0" applyFont="1" applyBorder="1"/>
    <xf numFmtId="0" fontId="7" fillId="0" borderId="0" xfId="0" applyFont="1"/>
    <xf numFmtId="0" fontId="7" fillId="2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TL!$B$25:$S$25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TL!$A$26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TL!$B$26:$S$26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TL!$B$27:$S$27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TL!$A$28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TL!$B$28:$S$28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30</xdr:row>
      <xdr:rowOff>53338</xdr:rowOff>
    </xdr:from>
    <xdr:to>
      <xdr:col>18</xdr:col>
      <xdr:colOff>581890</xdr:colOff>
      <xdr:row>53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E35"/>
  <sheetViews>
    <sheetView workbookViewId="0">
      <selection activeCell="D4" sqref="A4:D7"/>
    </sheetView>
  </sheetViews>
  <sheetFormatPr baseColWidth="10" defaultColWidth="8.83203125" defaultRowHeight="15" x14ac:dyDescent="0.2"/>
  <sheetData>
    <row r="1" spans="1:5" ht="29" x14ac:dyDescent="0.35">
      <c r="A1" s="9" t="s">
        <v>45</v>
      </c>
      <c r="B1" s="10"/>
      <c r="C1" s="10"/>
      <c r="D1" s="10"/>
      <c r="E1" s="10"/>
    </row>
    <row r="2" spans="1:5" x14ac:dyDescent="0.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</row>
    <row r="3" spans="1:5" x14ac:dyDescent="0.2">
      <c r="A3" s="1" t="s">
        <v>4</v>
      </c>
      <c r="B3">
        <v>566</v>
      </c>
      <c r="C3">
        <v>522</v>
      </c>
      <c r="D3">
        <v>44</v>
      </c>
      <c r="E3">
        <v>20530</v>
      </c>
    </row>
    <row r="4" spans="1:5" x14ac:dyDescent="0.2">
      <c r="A4" s="1" t="s">
        <v>16</v>
      </c>
      <c r="B4">
        <v>172</v>
      </c>
      <c r="C4">
        <v>167</v>
      </c>
      <c r="D4">
        <v>5</v>
      </c>
      <c r="E4">
        <v>20530</v>
      </c>
    </row>
    <row r="5" spans="1:5" x14ac:dyDescent="0.2">
      <c r="A5" s="1" t="s">
        <v>15</v>
      </c>
      <c r="B5">
        <v>606</v>
      </c>
      <c r="C5">
        <v>534</v>
      </c>
      <c r="D5">
        <v>72</v>
      </c>
      <c r="E5">
        <v>20530</v>
      </c>
    </row>
    <row r="6" spans="1:5" x14ac:dyDescent="0.2">
      <c r="A6" s="1" t="s">
        <v>19</v>
      </c>
      <c r="B6">
        <v>423</v>
      </c>
      <c r="C6">
        <v>373</v>
      </c>
      <c r="D6">
        <v>50</v>
      </c>
      <c r="E6">
        <v>20530</v>
      </c>
    </row>
    <row r="7" spans="1:5" x14ac:dyDescent="0.2">
      <c r="A7" s="1" t="s">
        <v>10</v>
      </c>
      <c r="B7">
        <v>323</v>
      </c>
      <c r="C7">
        <v>291</v>
      </c>
      <c r="D7">
        <v>32</v>
      </c>
      <c r="E7">
        <v>20530</v>
      </c>
    </row>
    <row r="8" spans="1:5" x14ac:dyDescent="0.2">
      <c r="A8" s="1" t="s">
        <v>13</v>
      </c>
      <c r="B8">
        <v>550</v>
      </c>
      <c r="C8">
        <v>498</v>
      </c>
      <c r="D8">
        <v>52</v>
      </c>
      <c r="E8">
        <v>20530</v>
      </c>
    </row>
    <row r="9" spans="1:5" x14ac:dyDescent="0.2">
      <c r="A9" s="1" t="s">
        <v>7</v>
      </c>
      <c r="B9">
        <v>196</v>
      </c>
      <c r="C9">
        <v>185</v>
      </c>
      <c r="D9">
        <v>11</v>
      </c>
      <c r="E9">
        <v>20530</v>
      </c>
    </row>
    <row r="10" spans="1:5" x14ac:dyDescent="0.2">
      <c r="A10" s="1" t="s">
        <v>21</v>
      </c>
      <c r="B10">
        <v>329</v>
      </c>
      <c r="C10">
        <v>288</v>
      </c>
      <c r="D10">
        <v>41</v>
      </c>
      <c r="E10">
        <v>20530</v>
      </c>
    </row>
    <row r="11" spans="1:5" x14ac:dyDescent="0.2">
      <c r="A11" s="1" t="s">
        <v>9</v>
      </c>
      <c r="B11">
        <v>45</v>
      </c>
      <c r="C11">
        <v>36</v>
      </c>
      <c r="D11">
        <v>9</v>
      </c>
      <c r="E11">
        <v>20530</v>
      </c>
    </row>
    <row r="12" spans="1:5" x14ac:dyDescent="0.2">
      <c r="A12" s="1" t="s">
        <v>18</v>
      </c>
      <c r="B12">
        <v>201</v>
      </c>
      <c r="C12">
        <v>177</v>
      </c>
      <c r="D12">
        <v>24</v>
      </c>
      <c r="E12">
        <v>20530</v>
      </c>
    </row>
    <row r="13" spans="1:5" x14ac:dyDescent="0.2">
      <c r="A13" s="1" t="s">
        <v>5</v>
      </c>
      <c r="B13">
        <v>553</v>
      </c>
      <c r="C13">
        <v>502</v>
      </c>
      <c r="D13">
        <v>51</v>
      </c>
      <c r="E13">
        <v>20530</v>
      </c>
    </row>
    <row r="14" spans="1:5" x14ac:dyDescent="0.2">
      <c r="A14" s="1" t="s">
        <v>30</v>
      </c>
      <c r="B14">
        <v>530</v>
      </c>
      <c r="C14">
        <v>530</v>
      </c>
      <c r="D14">
        <v>0</v>
      </c>
      <c r="E14">
        <v>20530</v>
      </c>
    </row>
    <row r="15" spans="1:5" x14ac:dyDescent="0.2">
      <c r="A15" s="1" t="s">
        <v>31</v>
      </c>
      <c r="B15">
        <v>80</v>
      </c>
      <c r="C15">
        <v>80</v>
      </c>
      <c r="D15">
        <v>0</v>
      </c>
      <c r="E15">
        <v>20530</v>
      </c>
    </row>
    <row r="16" spans="1:5" x14ac:dyDescent="0.2">
      <c r="A16" s="1" t="s">
        <v>17</v>
      </c>
      <c r="B16">
        <v>572</v>
      </c>
      <c r="C16">
        <v>513</v>
      </c>
      <c r="D16">
        <v>59</v>
      </c>
      <c r="E16">
        <v>20530</v>
      </c>
    </row>
    <row r="17" spans="1:5" x14ac:dyDescent="0.2">
      <c r="A17" s="1" t="s">
        <v>14</v>
      </c>
      <c r="B17">
        <v>91</v>
      </c>
      <c r="C17">
        <v>66</v>
      </c>
      <c r="D17">
        <v>25</v>
      </c>
      <c r="E17">
        <v>20530</v>
      </c>
    </row>
    <row r="18" spans="1:5" x14ac:dyDescent="0.2">
      <c r="A18" s="1" t="s">
        <v>32</v>
      </c>
      <c r="B18">
        <v>265</v>
      </c>
      <c r="C18">
        <v>263</v>
      </c>
      <c r="D18">
        <v>2</v>
      </c>
      <c r="E18">
        <v>20530</v>
      </c>
    </row>
    <row r="19" spans="1:5" x14ac:dyDescent="0.2">
      <c r="A19" s="1" t="s">
        <v>20</v>
      </c>
      <c r="B19">
        <v>1218</v>
      </c>
      <c r="C19">
        <v>1104</v>
      </c>
      <c r="D19">
        <v>114</v>
      </c>
      <c r="E19">
        <v>20530</v>
      </c>
    </row>
    <row r="20" spans="1:5" x14ac:dyDescent="0.2">
      <c r="A20" s="1" t="s">
        <v>6</v>
      </c>
      <c r="B20">
        <v>105</v>
      </c>
      <c r="C20">
        <v>95</v>
      </c>
      <c r="D20">
        <v>10</v>
      </c>
      <c r="E20">
        <v>20530</v>
      </c>
    </row>
    <row r="21" spans="1:5" x14ac:dyDescent="0.2">
      <c r="A21" s="1" t="s">
        <v>33</v>
      </c>
      <c r="B21">
        <v>156</v>
      </c>
      <c r="C21">
        <v>156</v>
      </c>
      <c r="D21">
        <v>0</v>
      </c>
      <c r="E21">
        <v>20530</v>
      </c>
    </row>
    <row r="22" spans="1:5" x14ac:dyDescent="0.2">
      <c r="A22" s="1" t="s">
        <v>34</v>
      </c>
      <c r="B22">
        <v>122</v>
      </c>
      <c r="C22">
        <v>120</v>
      </c>
      <c r="D22">
        <v>2</v>
      </c>
      <c r="E22">
        <v>20530</v>
      </c>
    </row>
    <row r="23" spans="1:5" x14ac:dyDescent="0.2">
      <c r="A23" s="1" t="s">
        <v>35</v>
      </c>
      <c r="B23">
        <v>48</v>
      </c>
      <c r="C23">
        <v>48</v>
      </c>
      <c r="D23">
        <v>0</v>
      </c>
      <c r="E23">
        <v>20530</v>
      </c>
    </row>
    <row r="24" spans="1:5" x14ac:dyDescent="0.2">
      <c r="A24" s="1" t="s">
        <v>11</v>
      </c>
      <c r="B24">
        <v>576</v>
      </c>
      <c r="C24">
        <v>517</v>
      </c>
      <c r="D24">
        <v>59</v>
      </c>
      <c r="E24">
        <v>20530</v>
      </c>
    </row>
    <row r="25" spans="1:5" x14ac:dyDescent="0.2">
      <c r="A25" s="1" t="s">
        <v>36</v>
      </c>
      <c r="B25">
        <v>187</v>
      </c>
      <c r="C25">
        <v>184</v>
      </c>
      <c r="D25">
        <v>3</v>
      </c>
      <c r="E25">
        <v>20530</v>
      </c>
    </row>
    <row r="26" spans="1:5" x14ac:dyDescent="0.2">
      <c r="A26" s="1" t="s">
        <v>12</v>
      </c>
      <c r="B26">
        <v>426</v>
      </c>
      <c r="C26">
        <v>407</v>
      </c>
      <c r="D26">
        <v>19</v>
      </c>
      <c r="E26">
        <v>20530</v>
      </c>
    </row>
    <row r="27" spans="1:5" x14ac:dyDescent="0.2">
      <c r="A27" s="1" t="s">
        <v>37</v>
      </c>
      <c r="B27">
        <v>57</v>
      </c>
      <c r="C27">
        <v>57</v>
      </c>
      <c r="D27">
        <v>0</v>
      </c>
      <c r="E27">
        <v>20530</v>
      </c>
    </row>
    <row r="28" spans="1:5" x14ac:dyDescent="0.2">
      <c r="A28" s="1" t="s">
        <v>38</v>
      </c>
      <c r="B28">
        <v>79</v>
      </c>
      <c r="C28">
        <v>79</v>
      </c>
      <c r="D28">
        <v>0</v>
      </c>
      <c r="E28">
        <v>20530</v>
      </c>
    </row>
    <row r="29" spans="1:5" x14ac:dyDescent="0.2">
      <c r="A29" s="1" t="s">
        <v>39</v>
      </c>
      <c r="B29">
        <v>308</v>
      </c>
      <c r="C29">
        <v>308</v>
      </c>
      <c r="D29">
        <v>0</v>
      </c>
      <c r="E29">
        <v>20530</v>
      </c>
    </row>
    <row r="30" spans="1:5" x14ac:dyDescent="0.2">
      <c r="A30" s="1" t="s">
        <v>40</v>
      </c>
      <c r="B30">
        <v>173</v>
      </c>
      <c r="C30">
        <v>173</v>
      </c>
      <c r="D30">
        <v>0</v>
      </c>
      <c r="E30">
        <v>20530</v>
      </c>
    </row>
    <row r="31" spans="1:5" x14ac:dyDescent="0.2">
      <c r="A31" s="1" t="s">
        <v>41</v>
      </c>
      <c r="B31">
        <v>474</v>
      </c>
      <c r="C31">
        <v>473</v>
      </c>
      <c r="D31">
        <v>1</v>
      </c>
      <c r="E31">
        <v>20530</v>
      </c>
    </row>
    <row r="32" spans="1:5" x14ac:dyDescent="0.2">
      <c r="A32" s="1" t="s">
        <v>42</v>
      </c>
      <c r="B32">
        <v>183</v>
      </c>
      <c r="C32">
        <v>179</v>
      </c>
      <c r="D32">
        <v>4</v>
      </c>
      <c r="E32">
        <v>20530</v>
      </c>
    </row>
    <row r="33" spans="1:5" x14ac:dyDescent="0.2">
      <c r="A33" s="1" t="s">
        <v>8</v>
      </c>
      <c r="B33">
        <v>450</v>
      </c>
      <c r="C33">
        <v>415</v>
      </c>
      <c r="D33">
        <v>35</v>
      </c>
      <c r="E33">
        <v>20530</v>
      </c>
    </row>
    <row r="34" spans="1:5" x14ac:dyDescent="0.2">
      <c r="A34" s="1" t="s">
        <v>43</v>
      </c>
      <c r="B34">
        <v>87</v>
      </c>
      <c r="C34">
        <v>87</v>
      </c>
      <c r="D34">
        <v>0</v>
      </c>
      <c r="E34">
        <v>20530</v>
      </c>
    </row>
    <row r="35" spans="1:5" x14ac:dyDescent="0.2">
      <c r="A35" s="1" t="s">
        <v>44</v>
      </c>
      <c r="B35">
        <v>308</v>
      </c>
      <c r="C35">
        <v>305</v>
      </c>
      <c r="D35">
        <v>3</v>
      </c>
      <c r="E35">
        <v>20530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zoomScale="85" zoomScaleNormal="85" workbookViewId="0">
      <selection activeCell="A5" sqref="A5"/>
    </sheetView>
  </sheetViews>
  <sheetFormatPr baseColWidth="10" defaultColWidth="8.83203125" defaultRowHeight="15" x14ac:dyDescent="0.2"/>
  <sheetData>
    <row r="1" spans="1:23" s="2" customFormat="1" ht="26" x14ac:dyDescent="0.3">
      <c r="A1" s="11" t="s">
        <v>22</v>
      </c>
      <c r="B1" s="12"/>
      <c r="C1" s="12"/>
      <c r="D1" s="12"/>
      <c r="E1" s="12"/>
      <c r="G1" s="11" t="s">
        <v>23</v>
      </c>
      <c r="H1" s="12"/>
      <c r="I1" s="12"/>
      <c r="J1" s="12"/>
      <c r="K1" s="12"/>
      <c r="M1" s="11" t="s">
        <v>24</v>
      </c>
      <c r="N1" s="12"/>
      <c r="O1" s="12"/>
      <c r="P1" s="12"/>
      <c r="Q1" s="12"/>
    </row>
    <row r="2" spans="1:23" x14ac:dyDescent="0.2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13" t="s">
        <v>47</v>
      </c>
      <c r="T2" s="13"/>
      <c r="U2" s="13"/>
      <c r="V2" s="13"/>
      <c r="W2" s="13"/>
    </row>
    <row r="3" spans="1:23" x14ac:dyDescent="0.2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2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2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2">
      <c r="A6" s="1" t="s">
        <v>7</v>
      </c>
      <c r="B6">
        <v>0.98474358974358966</v>
      </c>
      <c r="C6">
        <v>0.89142857142857146</v>
      </c>
      <c r="D6">
        <v>0.81666666666666665</v>
      </c>
      <c r="E6">
        <v>1</v>
      </c>
      <c r="G6" s="1" t="s">
        <v>7</v>
      </c>
      <c r="H6">
        <v>0.98974358974358978</v>
      </c>
      <c r="I6">
        <v>0.86666666666666659</v>
      </c>
      <c r="J6">
        <v>1</v>
      </c>
      <c r="K6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2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2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2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2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2">
      <c r="A11" s="1" t="s">
        <v>12</v>
      </c>
      <c r="B11">
        <v>0.99299589603283178</v>
      </c>
      <c r="C11">
        <v>0.93142857142857127</v>
      </c>
      <c r="D11">
        <v>0.93333333333333324</v>
      </c>
      <c r="E11">
        <v>0.95</v>
      </c>
      <c r="G11" s="1" t="s">
        <v>12</v>
      </c>
      <c r="H11">
        <v>0.98823464269428707</v>
      </c>
      <c r="I11">
        <v>0.8571428571428571</v>
      </c>
      <c r="J11">
        <v>0.88333333333333319</v>
      </c>
      <c r="K11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2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2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2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2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2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2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2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2">
      <c r="A19" s="1" t="s">
        <v>20</v>
      </c>
      <c r="B19">
        <v>0.9909632841078444</v>
      </c>
      <c r="C19">
        <v>0.95382269503546091</v>
      </c>
      <c r="D19">
        <v>0.92031239935587761</v>
      </c>
      <c r="E19">
        <v>0.99090909090909096</v>
      </c>
      <c r="G19" s="1" t="s">
        <v>20</v>
      </c>
      <c r="H19">
        <v>0.98851104186424599</v>
      </c>
      <c r="I19">
        <v>0.94562199235649746</v>
      </c>
      <c r="J19">
        <v>0.91041666666666676</v>
      </c>
      <c r="K19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2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4" spans="1:19" x14ac:dyDescent="0.2"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  <c r="G24" s="1" t="s">
        <v>9</v>
      </c>
      <c r="H24" s="1" t="s">
        <v>10</v>
      </c>
      <c r="I24" s="1" t="s">
        <v>11</v>
      </c>
      <c r="J24" s="1" t="s">
        <v>12</v>
      </c>
      <c r="K24" s="1" t="s">
        <v>13</v>
      </c>
      <c r="L24" s="1" t="s">
        <v>14</v>
      </c>
      <c r="M24" s="1" t="s">
        <v>15</v>
      </c>
      <c r="N24" s="1" t="s">
        <v>16</v>
      </c>
      <c r="O24" s="1" t="s">
        <v>17</v>
      </c>
      <c r="P24" s="1" t="s">
        <v>18</v>
      </c>
      <c r="Q24" s="1" t="s">
        <v>19</v>
      </c>
      <c r="R24" s="1" t="s">
        <v>20</v>
      </c>
      <c r="S24" s="1" t="s">
        <v>21</v>
      </c>
    </row>
    <row r="25" spans="1:19" x14ac:dyDescent="0.2">
      <c r="A25" s="1" t="s">
        <v>0</v>
      </c>
      <c r="B25">
        <v>-3.5714285714286702E-3</v>
      </c>
      <c r="C25">
        <v>-1.8181818181819409E-3</v>
      </c>
      <c r="D25">
        <v>0</v>
      </c>
      <c r="E25">
        <v>-5.0000000000001146E-3</v>
      </c>
      <c r="F25">
        <v>-2.6666666666666731E-2</v>
      </c>
      <c r="G25">
        <v>0</v>
      </c>
      <c r="H25">
        <v>-3.125000000000044E-3</v>
      </c>
      <c r="I25">
        <v>-6.9720402956415786E-3</v>
      </c>
      <c r="J25">
        <v>4.7612533385447131E-3</v>
      </c>
      <c r="K25">
        <v>-1.6563202067789381E-2</v>
      </c>
      <c r="L25">
        <v>-2.222222222222214E-2</v>
      </c>
      <c r="M25">
        <v>-6.5846994535520009E-3</v>
      </c>
      <c r="N25">
        <v>-2.9075630252100911E-2</v>
      </c>
      <c r="O25">
        <v>-2.439332266796268E-2</v>
      </c>
      <c r="P25">
        <v>-1.5134459036898029E-2</v>
      </c>
      <c r="Q25">
        <v>-9.4117647058822307E-3</v>
      </c>
      <c r="R25">
        <v>2.452242243598413E-3</v>
      </c>
      <c r="S25">
        <v>-3.0769230769230882E-3</v>
      </c>
    </row>
    <row r="26" spans="1:19" x14ac:dyDescent="0.2">
      <c r="A26" s="1" t="s">
        <v>1</v>
      </c>
      <c r="B26">
        <v>-1.981424148606814E-2</v>
      </c>
      <c r="C26">
        <v>-9.52380952380949E-3</v>
      </c>
      <c r="D26">
        <v>0</v>
      </c>
      <c r="E26">
        <v>2.476190476190487E-2</v>
      </c>
      <c r="F26">
        <v>-0.14644110275689229</v>
      </c>
      <c r="G26">
        <v>0</v>
      </c>
      <c r="H26">
        <v>-1.538461538461533E-2</v>
      </c>
      <c r="I26">
        <v>-3.2666666666666837E-2</v>
      </c>
      <c r="J26">
        <v>7.4285714285714177E-2</v>
      </c>
      <c r="K26">
        <v>-0.18236284412755019</v>
      </c>
      <c r="L26">
        <v>-4.0404040404040331E-2</v>
      </c>
      <c r="M26">
        <v>-2.61590261590261E-2</v>
      </c>
      <c r="N26">
        <v>-0.8666666666666667</v>
      </c>
      <c r="O26">
        <v>-0.1245781175346392</v>
      </c>
      <c r="P26">
        <v>-6.2222222222222179E-2</v>
      </c>
      <c r="Q26">
        <v>-4.7244582043343697E-2</v>
      </c>
      <c r="R26">
        <v>8.2007026789634452E-3</v>
      </c>
      <c r="S26">
        <v>-1.1764705882352899E-2</v>
      </c>
    </row>
    <row r="27" spans="1:19" x14ac:dyDescent="0.2">
      <c r="A27" s="1" t="s">
        <v>2</v>
      </c>
      <c r="B27">
        <v>-3.2323232323232309E-2</v>
      </c>
      <c r="C27">
        <v>-1.8181818181817969E-2</v>
      </c>
      <c r="D27">
        <v>0</v>
      </c>
      <c r="E27">
        <v>-0.18333333333333329</v>
      </c>
      <c r="F27">
        <v>-0.18214285714285719</v>
      </c>
      <c r="G27">
        <v>0</v>
      </c>
      <c r="H27">
        <v>-2.857142857142847E-2</v>
      </c>
      <c r="I27">
        <v>-6.1538461538461653E-2</v>
      </c>
      <c r="J27">
        <v>5.0000000000000037E-2</v>
      </c>
      <c r="K27">
        <v>-0.19086663336663329</v>
      </c>
      <c r="L27">
        <v>-3.3333333333333208E-2</v>
      </c>
      <c r="M27">
        <v>-3.3333333333333208E-2</v>
      </c>
      <c r="N27">
        <v>-0.9</v>
      </c>
      <c r="O27">
        <v>-4.2907092907092943E-2</v>
      </c>
      <c r="P27">
        <v>-6.6666666666666652E-2</v>
      </c>
      <c r="Q27">
        <v>-2.6349206349206459E-2</v>
      </c>
      <c r="R27">
        <v>9.8957326892108455E-3</v>
      </c>
      <c r="S27">
        <v>-2.222222222222214E-2</v>
      </c>
    </row>
    <row r="28" spans="1:19" x14ac:dyDescent="0.2">
      <c r="A28" s="1" t="s">
        <v>3</v>
      </c>
      <c r="B28">
        <v>0</v>
      </c>
      <c r="C28">
        <v>0</v>
      </c>
      <c r="D28">
        <v>0</v>
      </c>
      <c r="E28">
        <v>0.2</v>
      </c>
      <c r="F28">
        <v>-8.5714285714285743E-2</v>
      </c>
      <c r="G28">
        <v>0</v>
      </c>
      <c r="H28">
        <v>0</v>
      </c>
      <c r="I28">
        <v>0</v>
      </c>
      <c r="J28">
        <v>9.9999999999999978E-2</v>
      </c>
      <c r="K28">
        <v>-0.17818181818181811</v>
      </c>
      <c r="L28">
        <v>-4.0000000000000042E-2</v>
      </c>
      <c r="M28">
        <v>-1.428571428571446E-2</v>
      </c>
      <c r="N28">
        <v>-0.8</v>
      </c>
      <c r="O28">
        <v>-0.20303030303030281</v>
      </c>
      <c r="P28">
        <v>-4.0000000000000042E-2</v>
      </c>
      <c r="Q28">
        <v>-5.9999999999999942E-2</v>
      </c>
      <c r="R28">
        <v>-3.9525691699593413E-4</v>
      </c>
      <c r="S28">
        <v>0</v>
      </c>
    </row>
  </sheetData>
  <mergeCells count="4">
    <mergeCell ref="A1:E1"/>
    <mergeCell ref="G1:K1"/>
    <mergeCell ref="M1:Q1"/>
    <mergeCell ref="S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L2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9.33203125" style="3" customWidth="1"/>
    <col min="2" max="2" width="9.1640625" bestFit="1" customWidth="1"/>
    <col min="7" max="7" width="8.83203125" customWidth="1"/>
  </cols>
  <sheetData>
    <row r="1" spans="1:12" ht="34" x14ac:dyDescent="0.4">
      <c r="A1" s="14" t="s">
        <v>48</v>
      </c>
      <c r="B1" s="14"/>
      <c r="C1" s="14"/>
      <c r="D1" s="14"/>
      <c r="E1" s="14"/>
    </row>
    <row r="2" spans="1:12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12" x14ac:dyDescent="0.2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G3" s="13" t="s">
        <v>47</v>
      </c>
      <c r="H3" s="13"/>
      <c r="I3" s="13"/>
      <c r="J3" s="13"/>
      <c r="K3" s="13"/>
    </row>
    <row r="4" spans="1:12" x14ac:dyDescent="0.2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2" x14ac:dyDescent="0.2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2" x14ac:dyDescent="0.2">
      <c r="A6" s="4"/>
    </row>
    <row r="7" spans="1:12" x14ac:dyDescent="0.2">
      <c r="A7" s="4"/>
    </row>
    <row r="8" spans="1:12" x14ac:dyDescent="0.2">
      <c r="A8" s="4"/>
    </row>
    <row r="9" spans="1:12" ht="34" x14ac:dyDescent="0.4">
      <c r="A9" s="14" t="s">
        <v>50</v>
      </c>
      <c r="B9" s="14"/>
      <c r="C9" s="14"/>
      <c r="D9" s="14"/>
      <c r="E9" s="14"/>
    </row>
    <row r="10" spans="1:12" x14ac:dyDescent="0.2">
      <c r="A10" s="4"/>
      <c r="B10" s="1" t="s">
        <v>0</v>
      </c>
      <c r="C10" s="1" t="s">
        <v>1</v>
      </c>
      <c r="D10" s="1" t="s">
        <v>2</v>
      </c>
      <c r="E10" s="1" t="s">
        <v>3</v>
      </c>
      <c r="G10" s="7" t="s">
        <v>51</v>
      </c>
      <c r="H10" s="8"/>
      <c r="I10" s="8"/>
      <c r="J10" s="8"/>
      <c r="K10" s="8"/>
      <c r="L10" s="8"/>
    </row>
    <row r="11" spans="1:12" x14ac:dyDescent="0.2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2" x14ac:dyDescent="0.2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2" x14ac:dyDescent="0.2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2" x14ac:dyDescent="0.2">
      <c r="A14" s="4"/>
    </row>
    <row r="15" spans="1:12" x14ac:dyDescent="0.2">
      <c r="A15" s="4"/>
    </row>
    <row r="16" spans="1:12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</sheetData>
  <mergeCells count="3">
    <mergeCell ref="G3:K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25"/>
  <sheetViews>
    <sheetView tabSelected="1" workbookViewId="0">
      <selection activeCell="B26" sqref="B26"/>
    </sheetView>
  </sheetViews>
  <sheetFormatPr baseColWidth="10" defaultRowHeight="15" x14ac:dyDescent="0.2"/>
  <sheetData>
    <row r="1" spans="2:13" s="3" customFormat="1" ht="27" thickBot="1" x14ac:dyDescent="0.35">
      <c r="B1" s="11" t="s">
        <v>52</v>
      </c>
      <c r="C1" s="12"/>
      <c r="D1" s="12"/>
      <c r="E1" s="12"/>
      <c r="F1" s="12"/>
      <c r="G1" s="6"/>
      <c r="I1" s="11" t="s">
        <v>23</v>
      </c>
      <c r="J1" s="12"/>
      <c r="K1" s="12"/>
      <c r="L1" s="12"/>
      <c r="M1" s="12"/>
    </row>
    <row r="2" spans="2:13" ht="16" thickBot="1" x14ac:dyDescent="0.25">
      <c r="B2" s="17"/>
      <c r="C2" s="31" t="s">
        <v>0</v>
      </c>
      <c r="D2" s="32" t="s">
        <v>1</v>
      </c>
      <c r="E2" s="32" t="s">
        <v>2</v>
      </c>
      <c r="F2" s="16" t="s">
        <v>3</v>
      </c>
      <c r="G2" s="3"/>
      <c r="H2" s="3"/>
      <c r="I2" s="25" t="s">
        <v>0</v>
      </c>
      <c r="J2" s="26" t="s">
        <v>1</v>
      </c>
      <c r="K2" s="26" t="s">
        <v>2</v>
      </c>
      <c r="L2" s="27" t="s">
        <v>3</v>
      </c>
    </row>
    <row r="3" spans="2:13" x14ac:dyDescent="0.2">
      <c r="B3" s="19" t="s">
        <v>20</v>
      </c>
      <c r="C3" s="28">
        <v>0.97701149425287304</v>
      </c>
      <c r="D3" s="28">
        <v>0.890625</v>
      </c>
      <c r="E3" s="28">
        <v>0.80281690140844997</v>
      </c>
      <c r="F3" s="29">
        <v>1</v>
      </c>
      <c r="H3" s="22" t="str">
        <f>VLOOKUP($B3,TL!$G3:$K20,1,FALSE)</f>
        <v>BRCA</v>
      </c>
      <c r="I3" s="15">
        <f>VLOOKUP($B3,TL!$G3:$K20,2,FALSE)</f>
        <v>0.98851104186424599</v>
      </c>
      <c r="J3" s="15">
        <f>VLOOKUP($B3,TL!$G3:$K20,3,FALSE)</f>
        <v>0.94562199235649746</v>
      </c>
      <c r="K3" s="15">
        <f>VLOOKUP($B3,TL!$G3:$K20,4,FALSE)</f>
        <v>0.91041666666666676</v>
      </c>
      <c r="L3" s="15">
        <f>VLOOKUP($B3,TL!$G3:$K20,5,FALSE)</f>
        <v>0.9913043478260869</v>
      </c>
    </row>
    <row r="4" spans="2:13" x14ac:dyDescent="0.2">
      <c r="B4" s="20" t="s">
        <v>53</v>
      </c>
      <c r="C4" s="28">
        <v>0.99019607843137203</v>
      </c>
      <c r="D4" s="28">
        <v>0.96212121212121204</v>
      </c>
      <c r="E4" s="28">
        <v>0.94074074074073999</v>
      </c>
      <c r="F4" s="29">
        <v>0.98449612403100695</v>
      </c>
      <c r="H4" s="23" t="e">
        <f>VLOOKUP($B4,TL!$G5:$K22,1,FALSE)</f>
        <v>#N/A</v>
      </c>
      <c r="I4" s="15" t="e">
        <f>VLOOKUP($B4,TL!$G5:$K22,2,FALSE)</f>
        <v>#N/A</v>
      </c>
      <c r="J4" s="15" t="e">
        <f>VLOOKUP($B4,TL!$G5:$K22,3,FALSE)</f>
        <v>#N/A</v>
      </c>
      <c r="K4" s="15" t="e">
        <f>VLOOKUP($B4,TL!$G5:$K22,4,FALSE)</f>
        <v>#N/A</v>
      </c>
      <c r="L4" s="15" t="e">
        <f>VLOOKUP($B4,TL!$G5:$K22,5,FALSE)</f>
        <v>#N/A</v>
      </c>
    </row>
    <row r="5" spans="2:13" x14ac:dyDescent="0.2">
      <c r="B5" s="20" t="s">
        <v>54</v>
      </c>
      <c r="C5" s="28">
        <v>0.98317094774136404</v>
      </c>
      <c r="D5" s="28">
        <v>0.92050209205020905</v>
      </c>
      <c r="E5" s="28">
        <v>0.85271317829457305</v>
      </c>
      <c r="F5" s="29">
        <v>1</v>
      </c>
      <c r="H5" s="23" t="e">
        <f>VLOOKUP($B5,TL!$G6:$K23,1,FALSE)</f>
        <v>#N/A</v>
      </c>
      <c r="I5" s="15" t="e">
        <f>VLOOKUP($B5,TL!$G6:$K23,2,FALSE)</f>
        <v>#N/A</v>
      </c>
      <c r="J5" s="15" t="e">
        <f>VLOOKUP($B5,TL!$G6:$K23,3,FALSE)</f>
        <v>#N/A</v>
      </c>
      <c r="K5" s="15" t="e">
        <f>VLOOKUP($B5,TL!$G6:$K23,4,FALSE)</f>
        <v>#N/A</v>
      </c>
      <c r="L5" s="15" t="e">
        <f>VLOOKUP($B5,TL!$G6:$K23,5,FALSE)</f>
        <v>#N/A</v>
      </c>
    </row>
    <row r="6" spans="2:13" x14ac:dyDescent="0.2">
      <c r="B6" s="20" t="s">
        <v>12</v>
      </c>
      <c r="C6" s="28">
        <v>0.960093896713615</v>
      </c>
      <c r="D6" s="28">
        <v>0.679245283018868</v>
      </c>
      <c r="E6" s="28">
        <v>0.52941176470588203</v>
      </c>
      <c r="F6" s="29">
        <v>0.94736842105263097</v>
      </c>
      <c r="H6" s="23" t="str">
        <f>VLOOKUP($B6,TL!$G4:$K21,1,FALSE)</f>
        <v>BLCA</v>
      </c>
      <c r="I6" s="15">
        <f>VLOOKUP($B6,TL!$G4:$K21,2,FALSE)</f>
        <v>0.98823464269428707</v>
      </c>
      <c r="J6" s="15">
        <f>VLOOKUP($B6,TL!$G4:$K21,3,FALSE)</f>
        <v>0.8571428571428571</v>
      </c>
      <c r="K6" s="15">
        <f>VLOOKUP($B6,TL!$G4:$K21,4,FALSE)</f>
        <v>0.88333333333333319</v>
      </c>
      <c r="L6" s="15">
        <f>VLOOKUP($B6,TL!$G4:$K21,5,FALSE)</f>
        <v>0.85</v>
      </c>
    </row>
    <row r="7" spans="2:13" x14ac:dyDescent="0.2">
      <c r="B7" s="20" t="s">
        <v>44</v>
      </c>
      <c r="C7" s="28">
        <v>0.94155844155844104</v>
      </c>
      <c r="D7" s="28">
        <v>0</v>
      </c>
      <c r="E7" s="28">
        <v>0</v>
      </c>
      <c r="F7" s="29">
        <v>0</v>
      </c>
      <c r="H7" s="23" t="e">
        <f>VLOOKUP($B7,TL!$G7:$K24,1,FALSE)</f>
        <v>#N/A</v>
      </c>
      <c r="I7" s="15" t="e">
        <f>VLOOKUP($B7,TL!$G7:$K24,2,FALSE)</f>
        <v>#N/A</v>
      </c>
      <c r="J7" s="15" t="e">
        <f>VLOOKUP($B7,TL!$G7:$K24,3,FALSE)</f>
        <v>#N/A</v>
      </c>
      <c r="K7" s="15" t="e">
        <f>VLOOKUP($B7,TL!$G7:$K24,4,FALSE)</f>
        <v>#N/A</v>
      </c>
      <c r="L7" s="15" t="e">
        <f>VLOOKUP($B7,TL!$G7:$K24,5,FALSE)</f>
        <v>#N/A</v>
      </c>
    </row>
    <row r="8" spans="2:13" x14ac:dyDescent="0.2">
      <c r="B8" s="20" t="s">
        <v>21</v>
      </c>
      <c r="C8" s="28">
        <v>0.98480243161094205</v>
      </c>
      <c r="D8" s="28">
        <v>0.94252873563218298</v>
      </c>
      <c r="E8" s="28">
        <v>0.89130434782608603</v>
      </c>
      <c r="F8" s="29">
        <v>1</v>
      </c>
      <c r="H8" s="23" t="str">
        <f>VLOOKUP($B8,TL!$G8:$K25,1,FALSE)</f>
        <v>COAD</v>
      </c>
      <c r="I8" s="15">
        <f>VLOOKUP($B8,TL!$G8:$K25,2,FALSE)</f>
        <v>1</v>
      </c>
      <c r="J8" s="15">
        <f>VLOOKUP($B8,TL!$G8:$K25,3,FALSE)</f>
        <v>1</v>
      </c>
      <c r="K8" s="15">
        <f>VLOOKUP($B8,TL!$G8:$K25,4,FALSE)</f>
        <v>1</v>
      </c>
      <c r="L8" s="15">
        <f>VLOOKUP($B8,TL!$G8:$K25,5,FALSE)</f>
        <v>1</v>
      </c>
    </row>
    <row r="9" spans="2:13" x14ac:dyDescent="0.2">
      <c r="B9" s="20" t="s">
        <v>4</v>
      </c>
      <c r="C9" s="28">
        <v>0.96996466431095396</v>
      </c>
      <c r="D9" s="28">
        <v>0.83168316831683098</v>
      </c>
      <c r="E9" s="28">
        <v>0.73684210526315697</v>
      </c>
      <c r="F9" s="29">
        <v>0.95454545454545403</v>
      </c>
      <c r="H9" s="23" t="e">
        <f>VLOOKUP($B9,TL!$G9:$K26,1,FALSE)</f>
        <v>#N/A</v>
      </c>
      <c r="I9" s="15" t="e">
        <f>VLOOKUP($B9,TL!$G9:$K26,2,FALSE)</f>
        <v>#N/A</v>
      </c>
      <c r="J9" s="15" t="e">
        <f>VLOOKUP($B9,TL!$G9:$K26,3,FALSE)</f>
        <v>#N/A</v>
      </c>
      <c r="K9" s="15" t="e">
        <f>VLOOKUP($B9,TL!$G9:$K26,4,FALSE)</f>
        <v>#N/A</v>
      </c>
      <c r="L9" s="15" t="e">
        <f>VLOOKUP($B9,TL!$G9:$K26,5,FALSE)</f>
        <v>#N/A</v>
      </c>
    </row>
    <row r="10" spans="2:13" x14ac:dyDescent="0.2">
      <c r="B10" s="20" t="s">
        <v>15</v>
      </c>
      <c r="C10" s="28">
        <v>0.97854785478547801</v>
      </c>
      <c r="D10" s="28">
        <v>0.91612903225806397</v>
      </c>
      <c r="E10" s="28">
        <v>0.85542168674698704</v>
      </c>
      <c r="F10" s="29">
        <v>0.98611111111111105</v>
      </c>
      <c r="H10" s="23" t="str">
        <f>VLOOKUP($B10,TL!$G10:$K27,1,FALSE)</f>
        <v>KIRC</v>
      </c>
      <c r="I10" s="15">
        <f>VLOOKUP($B10,TL!$G10:$K27,2,FALSE)</f>
        <v>0.99504109650905481</v>
      </c>
      <c r="J10" s="15">
        <f>VLOOKUP($B10,TL!$G10:$K27,3,FALSE)</f>
        <v>0.97873357228195934</v>
      </c>
      <c r="K10" s="15">
        <f>VLOOKUP($B10,TL!$G10:$K27,4,FALSE)</f>
        <v>0.98750000000000004</v>
      </c>
      <c r="L10" s="15">
        <f>VLOOKUP($B10,TL!$G10:$K27,5,FALSE)</f>
        <v>0.97142857142857153</v>
      </c>
    </row>
    <row r="11" spans="2:13" x14ac:dyDescent="0.2">
      <c r="B11" s="20" t="s">
        <v>10</v>
      </c>
      <c r="C11" s="28">
        <v>0.98142414860681104</v>
      </c>
      <c r="D11" s="28">
        <v>0.91428571428571404</v>
      </c>
      <c r="E11" s="28">
        <v>0.84210526315789402</v>
      </c>
      <c r="F11" s="29">
        <v>1</v>
      </c>
      <c r="H11" s="23" t="e">
        <f>VLOOKUP($B11,TL!$G11:$K28,1,FALSE)</f>
        <v>#N/A</v>
      </c>
      <c r="I11" s="15" t="e">
        <f>VLOOKUP($B11,TL!$G11:$K28,2,FALSE)</f>
        <v>#N/A</v>
      </c>
      <c r="J11" s="15" t="e">
        <f>VLOOKUP($B11,TL!$G11:$K28,3,FALSE)</f>
        <v>#N/A</v>
      </c>
      <c r="K11" s="15" t="e">
        <f>VLOOKUP($B11,TL!$G11:$K28,4,FALSE)</f>
        <v>#N/A</v>
      </c>
      <c r="L11" s="15" t="e">
        <f>VLOOKUP($B11,TL!$G11:$K28,5,FALSE)</f>
        <v>#N/A</v>
      </c>
    </row>
    <row r="12" spans="2:13" x14ac:dyDescent="0.2">
      <c r="B12" s="20" t="s">
        <v>19</v>
      </c>
      <c r="C12" s="28">
        <v>0.93617021276595702</v>
      </c>
      <c r="D12" s="28">
        <v>0.78740157480314898</v>
      </c>
      <c r="E12" s="28">
        <v>0.64935064935064901</v>
      </c>
      <c r="F12" s="29">
        <v>1</v>
      </c>
      <c r="H12" s="23" t="str">
        <f>VLOOKUP($B12,TL!$G12:$K29,1,FALSE)</f>
        <v>LIHC</v>
      </c>
      <c r="I12" s="15">
        <f>VLOOKUP($B12,TL!$G12:$K29,2,FALSE)</f>
        <v>0.9857983193277311</v>
      </c>
      <c r="J12" s="15">
        <f>VLOOKUP($B12,TL!$G12:$K29,3,FALSE)</f>
        <v>0.94071542492595128</v>
      </c>
      <c r="K12" s="15">
        <f>VLOOKUP($B12,TL!$G12:$K29,4,FALSE)</f>
        <v>0.92626262626262634</v>
      </c>
      <c r="L12" s="15">
        <f>VLOOKUP($B12,TL!$G12:$K29,5,FALSE)</f>
        <v>0.96</v>
      </c>
    </row>
    <row r="13" spans="2:13" x14ac:dyDescent="0.2">
      <c r="B13" s="20" t="s">
        <v>11</v>
      </c>
      <c r="C13" s="28">
        <v>0.96701388888888795</v>
      </c>
      <c r="D13" s="28">
        <v>0.86131386861313797</v>
      </c>
      <c r="E13" s="28">
        <v>0.75641025641025605</v>
      </c>
      <c r="F13" s="29">
        <v>1</v>
      </c>
      <c r="H13" s="23" t="e">
        <f>VLOOKUP($B13,TL!$G13:$K30,1,FALSE)</f>
        <v>#N/A</v>
      </c>
      <c r="I13" s="15" t="e">
        <f>VLOOKUP($B13,TL!$G13:$K30,2,FALSE)</f>
        <v>#N/A</v>
      </c>
      <c r="J13" s="15" t="e">
        <f>VLOOKUP($B13,TL!$G13:$K30,3,FALSE)</f>
        <v>#N/A</v>
      </c>
      <c r="K13" s="15" t="e">
        <f>VLOOKUP($B13,TL!$G13:$K30,4,FALSE)</f>
        <v>#N/A</v>
      </c>
      <c r="L13" s="15" t="e">
        <f>VLOOKUP($B13,TL!$G13:$K30,5,FALSE)</f>
        <v>#N/A</v>
      </c>
    </row>
    <row r="14" spans="2:13" x14ac:dyDescent="0.2">
      <c r="B14" s="20" t="s">
        <v>5</v>
      </c>
      <c r="C14" s="28">
        <v>0.98191681735985503</v>
      </c>
      <c r="D14" s="28">
        <v>0.91071428571428503</v>
      </c>
      <c r="E14" s="28">
        <v>0.83606557377049096</v>
      </c>
      <c r="F14" s="29">
        <v>1</v>
      </c>
      <c r="H14" s="23" t="e">
        <f>VLOOKUP($B14,TL!$G14:$K31,1,FALSE)</f>
        <v>#N/A</v>
      </c>
      <c r="I14" s="15" t="e">
        <f>VLOOKUP($B14,TL!$G14:$K31,2,FALSE)</f>
        <v>#N/A</v>
      </c>
      <c r="J14" s="15" t="e">
        <f>VLOOKUP($B14,TL!$G14:$K31,3,FALSE)</f>
        <v>#N/A</v>
      </c>
      <c r="K14" s="15" t="e">
        <f>VLOOKUP($B14,TL!$G14:$K31,4,FALSE)</f>
        <v>#N/A</v>
      </c>
      <c r="L14" s="15" t="e">
        <f>VLOOKUP($B14,TL!$G14:$K31,5,FALSE)</f>
        <v>#N/A</v>
      </c>
    </row>
    <row r="15" spans="2:13" x14ac:dyDescent="0.2">
      <c r="B15" s="20" t="s">
        <v>13</v>
      </c>
      <c r="C15" s="28">
        <v>0.88545454545454505</v>
      </c>
      <c r="D15" s="28">
        <v>0.56551724137931003</v>
      </c>
      <c r="E15" s="28">
        <v>0.44086021505376299</v>
      </c>
      <c r="F15" s="29">
        <v>0.78846153846153799</v>
      </c>
      <c r="H15" s="23" t="e">
        <f>VLOOKUP($B15,TL!$G15:$K32,1,FALSE)</f>
        <v>#N/A</v>
      </c>
      <c r="I15" s="15" t="e">
        <f>VLOOKUP($B15,TL!$G15:$K32,2,FALSE)</f>
        <v>#N/A</v>
      </c>
      <c r="J15" s="15" t="e">
        <f>VLOOKUP($B15,TL!$G15:$K32,3,FALSE)</f>
        <v>#N/A</v>
      </c>
      <c r="K15" s="15" t="e">
        <f>VLOOKUP($B15,TL!$G15:$K32,4,FALSE)</f>
        <v>#N/A</v>
      </c>
      <c r="L15" s="15" t="e">
        <f>VLOOKUP($B15,TL!$G15:$K32,5,FALSE)</f>
        <v>#N/A</v>
      </c>
    </row>
    <row r="16" spans="2:13" x14ac:dyDescent="0.2">
      <c r="B16" s="20" t="s">
        <v>8</v>
      </c>
      <c r="C16" s="28">
        <v>0.95777777777777695</v>
      </c>
      <c r="D16" s="28">
        <v>0.78160919540229801</v>
      </c>
      <c r="E16" s="28">
        <v>0.65384615384615297</v>
      </c>
      <c r="F16" s="29">
        <v>0.97142857142857097</v>
      </c>
      <c r="H16" s="23" t="e">
        <f>VLOOKUP($B16,TL!$G16:$K33,1,FALSE)</f>
        <v>#N/A</v>
      </c>
      <c r="I16" s="15" t="e">
        <f>VLOOKUP($B16,TL!$G16:$K33,2,FALSE)</f>
        <v>#N/A</v>
      </c>
      <c r="J16" s="15" t="e">
        <f>VLOOKUP($B16,TL!$G16:$K33,3,FALSE)</f>
        <v>#N/A</v>
      </c>
      <c r="K16" s="15" t="e">
        <f>VLOOKUP($B16,TL!$G16:$K33,4,FALSE)</f>
        <v>#N/A</v>
      </c>
      <c r="L16" s="15" t="e">
        <f>VLOOKUP($B16,TL!$G16:$K33,5,FALSE)</f>
        <v>#N/A</v>
      </c>
    </row>
    <row r="17" spans="2:12" ht="16" thickBot="1" x14ac:dyDescent="0.25">
      <c r="B17" s="21" t="s">
        <v>17</v>
      </c>
      <c r="C17" s="30">
        <v>0.88461538461538403</v>
      </c>
      <c r="D17" s="30">
        <v>0.63333333333333297</v>
      </c>
      <c r="E17" s="30">
        <v>0.47107438016528902</v>
      </c>
      <c r="F17" s="18">
        <v>0.96610169491525399</v>
      </c>
      <c r="H17" s="24" t="e">
        <f>VLOOKUP($B17,TL!$G17:$K34,1,FALSE)</f>
        <v>#N/A</v>
      </c>
      <c r="I17" s="15" t="e">
        <f>VLOOKUP($B17,TL!$G17:$K34,2,FALSE)</f>
        <v>#N/A</v>
      </c>
      <c r="J17" s="15" t="e">
        <f>VLOOKUP($B17,TL!$G17:$K34,3,FALSE)</f>
        <v>#N/A</v>
      </c>
      <c r="K17" s="15" t="e">
        <f>VLOOKUP($B17,TL!$G17:$K34,4,FALSE)</f>
        <v>#N/A</v>
      </c>
      <c r="L17" s="15" t="e">
        <f>VLOOKUP($B17,TL!$G17:$K34,5,FALSE)</f>
        <v>#N/A</v>
      </c>
    </row>
    <row r="23" spans="2:12" s="33" customFormat="1" ht="43" customHeight="1" x14ac:dyDescent="0.25">
      <c r="B23" s="34" t="s">
        <v>55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5" spans="2:12" ht="21" x14ac:dyDescent="0.25">
      <c r="B25" s="35" t="s">
        <v>56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</row>
  </sheetData>
  <mergeCells count="4">
    <mergeCell ref="I1:M1"/>
    <mergeCell ref="B1:F1"/>
    <mergeCell ref="B23:L23"/>
    <mergeCell ref="B25:L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TCGA_info</vt:lpstr>
      <vt:lpstr>TL</vt:lpstr>
      <vt:lpstr>DM</vt:lpstr>
      <vt:lpstr>LADDER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Arif Canakoglu</cp:lastModifiedBy>
  <dcterms:created xsi:type="dcterms:W3CDTF">2018-06-09T15:13:47Z</dcterms:created>
  <dcterms:modified xsi:type="dcterms:W3CDTF">2018-06-10T20:05:29Z</dcterms:modified>
</cp:coreProperties>
</file>