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schelEvents" sheetId="1" state="visible" r:id="rId2"/>
    <sheet name="HerschelEvents-ASWOffsets" sheetId="2" state="visible" r:id="rId3"/>
    <sheet name="Statistics" sheetId="3" state="visible" r:id="rId4"/>
    <sheet name="Corr2" sheetId="4" state="visible" r:id="rId5"/>
    <sheet name="CorrMul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9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28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31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32" authorId="0">
      <text>
        <r>
          <rPr>
            <sz val="10"/>
            <rFont val="Arial"/>
            <family val="2"/>
          </rPr>
          <t xml:space="preserve">From 20ms window</t>
        </r>
      </text>
    </comment>
    <comment ref="I30" authorId="0">
      <text>
        <r>
          <rPr>
            <sz val="10"/>
            <rFont val="Arial"/>
            <family val="2"/>
          </rPr>
          <t xml:space="preserve">In 20ms window: 7.2
In 20-250ms window: 4.86</t>
        </r>
      </text>
    </comment>
    <comment ref="K25" authorId="0">
      <text>
        <r>
          <rPr>
            <sz val="10"/>
            <rFont val="Arial"/>
            <family val="2"/>
          </rPr>
          <t xml:space="preserve">Appendix provides sum of 59.32
While table says 59.60</t>
        </r>
      </text>
    </comment>
    <comment ref="K26" authorId="0">
      <text>
        <r>
          <rPr>
            <sz val="10"/>
            <rFont val="Arial"/>
            <family val="2"/>
          </rPr>
          <t xml:space="preserve">Appendix provides a sum of 239.32
While table says 239.6</t>
        </r>
      </text>
    </comment>
    <comment ref="K35" authorId="0">
      <text>
        <r>
          <rPr>
            <sz val="10"/>
            <rFont val="Arial"/>
            <family val="2"/>
          </rPr>
          <t xml:space="preserve">Appendix provides sum of 189.32
While table says 189.60</t>
        </r>
      </text>
    </comment>
    <comment ref="M15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M16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M17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M27" authorId="0">
      <text>
        <r>
          <rPr>
            <sz val="10"/>
            <rFont val="Arial"/>
            <family val="2"/>
          </rPr>
          <t xml:space="preserve">In 20ms window: 3.105
In 20-250ms window: 9.63</t>
        </r>
      </text>
    </comment>
    <comment ref="M30" authorId="0">
      <text>
        <r>
          <rPr>
            <sz val="10"/>
            <rFont val="Arial"/>
            <family val="2"/>
          </rPr>
          <t xml:space="preserve">In 20ms window: 1.035
In 20-250ms window: 4.26</t>
        </r>
      </text>
    </comment>
    <comment ref="M33" authorId="0">
      <text>
        <r>
          <rPr>
            <sz val="10"/>
            <rFont val="Arial"/>
            <family val="2"/>
          </rPr>
          <t xml:space="preserve">In 20ms window: 0.595
In 20-250ms window: 26.11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9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28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31" authorId="0">
      <text>
        <r>
          <rPr>
            <sz val="10"/>
            <rFont val="Arial"/>
            <family val="2"/>
          </rPr>
          <t xml:space="preserve">From 20ms window</t>
        </r>
      </text>
    </comment>
    <comment ref="C32" authorId="0">
      <text>
        <r>
          <rPr>
            <sz val="10"/>
            <rFont val="Arial"/>
            <family val="2"/>
          </rPr>
          <t xml:space="preserve">From 20ms window</t>
        </r>
      </text>
    </comment>
    <comment ref="G30" authorId="0">
      <text>
        <r>
          <rPr>
            <sz val="10"/>
            <rFont val="Arial"/>
            <family val="2"/>
          </rPr>
          <t xml:space="preserve">In 20ms window: 7.2
In 20-250ms window: 4.86</t>
        </r>
      </text>
    </comment>
    <comment ref="I25" authorId="0">
      <text>
        <r>
          <rPr>
            <sz val="10"/>
            <rFont val="Arial"/>
            <family val="2"/>
          </rPr>
          <t xml:space="preserve">Appendix provides sum of 59.32
While table says 59.60</t>
        </r>
      </text>
    </comment>
    <comment ref="I26" authorId="0">
      <text>
        <r>
          <rPr>
            <sz val="10"/>
            <rFont val="Arial"/>
            <family val="2"/>
          </rPr>
          <t xml:space="preserve">Appendix provides a sum of 239.32
While table says 239.6</t>
        </r>
      </text>
    </comment>
    <comment ref="I35" authorId="0">
      <text>
        <r>
          <rPr>
            <sz val="10"/>
            <rFont val="Arial"/>
            <family val="2"/>
          </rPr>
          <t xml:space="preserve">Appendix provides sum of 189.32
While table says 189.60</t>
        </r>
      </text>
    </comment>
    <comment ref="K15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K16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K17" authorId="0">
      <text>
        <r>
          <rPr>
            <sz val="10"/>
            <rFont val="Arial"/>
            <family val="2"/>
          </rPr>
          <t xml:space="preserve">In 20ms window: 1.035
In 20-250ms window: 3.650</t>
        </r>
      </text>
    </comment>
    <comment ref="K27" authorId="0">
      <text>
        <r>
          <rPr>
            <sz val="10"/>
            <rFont val="Arial"/>
            <family val="2"/>
          </rPr>
          <t xml:space="preserve">In 20ms window: 3.105
In 20-250ms window: 9.63</t>
        </r>
      </text>
    </comment>
    <comment ref="K30" authorId="0">
      <text>
        <r>
          <rPr>
            <sz val="10"/>
            <rFont val="Arial"/>
            <family val="2"/>
          </rPr>
          <t xml:space="preserve">In 20ms window: 1.035
In 20-250ms window: 4.26</t>
        </r>
      </text>
    </comment>
    <comment ref="K33" authorId="0">
      <text>
        <r>
          <rPr>
            <sz val="10"/>
            <rFont val="Arial"/>
            <family val="2"/>
          </rPr>
          <t xml:space="preserve">In 20ms window: 0.595
In 20-250ms window: 26.11</t>
        </r>
      </text>
    </comment>
  </commentList>
</comments>
</file>

<file path=xl/sharedStrings.xml><?xml version="1.0" encoding="utf-8"?>
<sst xmlns="http://schemas.openxmlformats.org/spreadsheetml/2006/main" count="1364" uniqueCount="82">
  <si>
    <t xml:space="preserve">\begin{tabular}{|r|rrrr|l|rrr|rrr|}</t>
  </si>
  <si>
    <t xml:space="preserve">\hline</t>
  </si>
  <si>
    <t xml:space="preserve">&amp;</t>
  </si>
  <si>
    <t xml:space="preserve">\multicolumn{4}{c|}{Specification}</t>
  </si>
  <si>
    <t xml:space="preserve">\multicolumn{3}{c|}{Blocking times}</t>
  </si>
  <si>
    <t xml:space="preserve">\multicolumn{3}{c|}{WCRT}</t>
  </si>
  <si>
    <t xml:space="preserve">\\</t>
  </si>
  <si>
    <t xml:space="preserve">margin</t>
  </si>
  <si>
    <t xml:space="preserve">WCRT-WCET</t>
  </si>
  <si>
    <t xml:space="preserve">ID</t>
  </si>
  <si>
    <t xml:space="preserve">Task</t>
  </si>
  <si>
    <t xml:space="preserve">Start</t>
  </si>
  <si>
    <t xml:space="preserve">Period</t>
  </si>
  <si>
    <t xml:space="preserve">WCET</t>
  </si>
  <si>
    <t xml:space="preserve">Deadline</t>
  </si>
  <si>
    <t xml:space="preserve">Terma</t>
  </si>
  <si>
    <t xml:space="preserve">{\sc Uppaal}</t>
  </si>
  <si>
    <t xml:space="preserve">Diff</t>
  </si>
  <si>
    <t xml:space="preserve">Uppaal</t>
  </si>
  <si>
    <t xml:space="preserve">RTEMS\_RTC</t>
  </si>
  <si>
    <t xml:space="preserve">AswSync\_SyncPulseIsr</t>
  </si>
  <si>
    <t xml:space="preserve">Hk\_SamplerIsr</t>
  </si>
  <si>
    <t xml:space="preserve">SwCyc\_CycStartIsr</t>
  </si>
  <si>
    <t xml:space="preserve">SwCyc\_CycEndIsr</t>
  </si>
  <si>
    <t xml:space="preserve">Rt1553\_Isr</t>
  </si>
  <si>
    <t xml:space="preserve">Bc1553\_Isr</t>
  </si>
  <si>
    <t xml:space="preserve">Spw\_Isr</t>
  </si>
  <si>
    <t xml:space="preserve">Obdh\_Isr</t>
  </si>
  <si>
    <t xml:space="preserve">RtSdb\_P\_1</t>
  </si>
  <si>
    <t xml:space="preserve">RtSdb\_P\_2</t>
  </si>
  <si>
    <t xml:space="preserve">RtSdb\_P\_3</t>
  </si>
  <si>
    <t xml:space="preserve">{\bf FdirEvents}</t>
  </si>
  <si>
    <t xml:space="preserve">{\bf NominalEvents\_1}</t>
  </si>
  <si>
    <t xml:space="preserve">{\bf MainCycle}</t>
  </si>
  <si>
    <t xml:space="preserve">HkSampler\_P\_2</t>
  </si>
  <si>
    <t xml:space="preserve">HkSampler\_P\_1</t>
  </si>
  <si>
    <t xml:space="preserve">Acb\_P</t>
  </si>
  <si>
    <t xml:space="preserve">IoCyc\_P</t>
  </si>
  <si>
    <t xml:space="preserve">{\bf PrimaryF}</t>
  </si>
  <si>
    <t xml:space="preserve">sem</t>
  </si>
  <si>
    <t xml:space="preserve">{\bf RCSControlF}</t>
  </si>
  <si>
    <t xml:space="preserve">Obt\_P</t>
  </si>
  <si>
    <t xml:space="preserve">Hk\_P</t>
  </si>
  <si>
    <t xml:space="preserve">StsMon\_P</t>
  </si>
  <si>
    <t xml:space="preserve">TmGen\_P</t>
  </si>
  <si>
    <t xml:space="preserve">Sgm\_P</t>
  </si>
  <si>
    <t xml:space="preserve">TcRouter\_P</t>
  </si>
  <si>
    <t xml:space="preserve">Cmd\_P</t>
  </si>
  <si>
    <t xml:space="preserve">{\bf NominalEvents\_2}</t>
  </si>
  <si>
    <t xml:space="preserve">{\bf SecondaryF\_1}</t>
  </si>
  <si>
    <t xml:space="preserve">{\bf SecondaryF\_2}</t>
  </si>
  <si>
    <t xml:space="preserve">Bkgnd\_P</t>
  </si>
  <si>
    <t xml:space="preserve">\end{tabular}</t>
  </si>
  <si>
    <t xml:space="preserve">\begin{tabular}{|r|l|rrr||rrr|rrr|}</t>
  </si>
  <si>
    <t xml:space="preserve">\multicolumn{3}{c||}{Specification}</t>
  </si>
  <si>
    <t xml:space="preserve">\begin{tabular}{|r|r@{\hspace{4pt}}r@{\hspace{4pt}}r|rrrrr|}</t>
  </si>
  <si>
    <t xml:space="preserve">cycle</t>
  </si>
  <si>
    <t xml:space="preserve">\multicolumn{3}{c|}{Uppaal resources}</t>
  </si>
  <si>
    <t xml:space="preserve">\multicolumn{5}{c|}{Herschel CPU utilization}</t>
  </si>
  <si>
    <t xml:space="preserve">limit</t>
  </si>
  <si>
    <t xml:space="preserve">CPU, s</t>
  </si>
  <si>
    <t xml:space="preserve">Mem, KB</t>
  </si>
  <si>
    <t xml:space="preserve">States, \#</t>
  </si>
  <si>
    <t xml:space="preserve">Idle, $\mu s$</t>
  </si>
  <si>
    <t xml:space="preserve">Used, $\mu s$</t>
  </si>
  <si>
    <t xml:space="preserve">Total, $\mu s$</t>
  </si>
  <si>
    <t xml:space="preserve">Sum, $\mu s$</t>
  </si>
  <si>
    <t xml:space="preserve">Used, \%</t>
  </si>
  <si>
    <t xml:space="preserve">{\bf 2}</t>
  </si>
  <si>
    <t xml:space="preserve">{\bf 3}</t>
  </si>
  <si>
    <t xml:space="preserve">{\bf 6}</t>
  </si>
  <si>
    <t xml:space="preserve">{\bf 13}</t>
  </si>
  <si>
    <t xml:space="preserve">{\bf 26}</t>
  </si>
  <si>
    <t xml:space="preserve">{\bf 39}</t>
  </si>
  <si>
    <t xml:space="preserve">{\bf 78}</t>
  </si>
  <si>
    <t xml:space="preserve">{\bf 156}</t>
  </si>
  <si>
    <t xml:space="preserve">{\bf 312}</t>
  </si>
  <si>
    <t xml:space="preserve">{\bf 624}</t>
  </si>
  <si>
    <t xml:space="preserve">correlation:</t>
  </si>
  <si>
    <t xml:space="preserve">slope:</t>
  </si>
  <si>
    <t xml:space="preserve">std.error:</t>
  </si>
  <si>
    <t xml:space="preserve">RSQ: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</si>
</sst>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Lt-427];[RED]\-#,##0.00\ [$Lt-427]"/>
    <numFmt numFmtId="166" formatCode="0.0"/>
    <numFmt numFmtId="167" formatCode="0.000"/>
    <numFmt numFmtId="168" formatCode="0"/>
    <numFmt numFmtId="169" formatCode="0.00"/>
    <numFmt numFmtId="170" formatCode="0.000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sz val="10"/>
      <name val="Arial"/>
      <family val="2"/>
    </font>
    <font>
      <sz val="10"/>
      <color rgb="FFB3B3B3"/>
      <name val="Arial"/>
      <family val="2"/>
    </font>
    <font>
      <b val="true"/>
      <sz val="10"/>
      <color rgb="FFB3B3B3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66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FF8080"/>
        <bgColor rgb="FFFF9966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2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  <cellStyle name="red" xfId="24"/>
  </cellStyles>
  <dxfs count="1">
    <dxf>
      <font>
        <name val="Mangal"/>
        <family val="2"/>
      </font>
      <fill>
        <patternFill>
          <bgColor rgb="FFFF99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199079768575464"/>
          <c:y val="0.0197142857142857"/>
          <c:w val="0.979955355109107"/>
          <c:h val="0.979857142857143"/>
        </c:manualLayout>
      </c:layout>
      <c:scatterChart>
        <c:scatterStyle val="lineMarker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CPU, s</c:v>
                </c:pt>
              </c:strCache>
            </c:strRef>
          </c:tx>
          <c:spPr>
            <a:solidFill>
              <a:srgbClr val="004586"/>
            </a:solidFill>
            <a:ln w="3168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" sourceLinked="1"/>
            <c:txPr>
              <a:bodyPr/>
              <a:lstStyle/>
              <a:p>
                <a:pPr>
                  <a:defRPr b="0" sz="6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Statistics!$A$6:$A$24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13</c:v>
                </c:pt>
                <c:pt idx="7">
                  <c:v>16</c:v>
                </c:pt>
                <c:pt idx="8">
                  <c:v>26</c:v>
                </c:pt>
                <c:pt idx="9">
                  <c:v>32</c:v>
                </c:pt>
                <c:pt idx="10">
                  <c:v>39</c:v>
                </c:pt>
                <c:pt idx="11">
                  <c:v>64</c:v>
                </c:pt>
                <c:pt idx="12">
                  <c:v>78</c:v>
                </c:pt>
                <c:pt idx="13">
                  <c:v>128</c:v>
                </c:pt>
                <c:pt idx="14">
                  <c:v>156</c:v>
                </c:pt>
                <c:pt idx="15">
                  <c:v>256</c:v>
                </c:pt>
                <c:pt idx="16">
                  <c:v>312</c:v>
                </c:pt>
                <c:pt idx="17">
                  <c:v>512</c:v>
                </c:pt>
                <c:pt idx="18">
                  <c:v>624</c:v>
                </c:pt>
              </c:numCache>
            </c:numRef>
          </c:xVal>
          <c:yVal>
            <c:numRef>
              <c:f>Statistics!$D$6:$D$24</c:f>
              <c:numCache>
                <c:formatCode>General</c:formatCode>
                <c:ptCount val="19"/>
                <c:pt idx="0">
                  <c:v>465.2</c:v>
                </c:pt>
                <c:pt idx="1">
                  <c:v>470.1</c:v>
                </c:pt>
                <c:pt idx="2">
                  <c:v>461</c:v>
                </c:pt>
                <c:pt idx="3">
                  <c:v>474.5</c:v>
                </c:pt>
                <c:pt idx="4">
                  <c:v>474.59</c:v>
                </c:pt>
                <c:pt idx="5">
                  <c:v>912.3</c:v>
                </c:pt>
                <c:pt idx="6">
                  <c:v>507.73</c:v>
                </c:pt>
                <c:pt idx="7">
                  <c:v>1759</c:v>
                </c:pt>
                <c:pt idx="8">
                  <c:v>541.89</c:v>
                </c:pt>
                <c:pt idx="9">
                  <c:v>3484</c:v>
                </c:pt>
                <c:pt idx="10">
                  <c:v>583.53</c:v>
                </c:pt>
                <c:pt idx="11">
                  <c:v>7030</c:v>
                </c:pt>
                <c:pt idx="12">
                  <c:v>652.24</c:v>
                </c:pt>
                <c:pt idx="13">
                  <c:v>14149.4</c:v>
                </c:pt>
                <c:pt idx="14">
                  <c:v>789.4</c:v>
                </c:pt>
                <c:pt idx="15">
                  <c:v>23219.4</c:v>
                </c:pt>
                <c:pt idx="16">
                  <c:v>1824.63</c:v>
                </c:pt>
                <c:pt idx="17">
                  <c:v>49202.23</c:v>
                </c:pt>
                <c:pt idx="18">
                  <c:v>3734.69</c:v>
                </c:pt>
              </c:numCache>
            </c:numRef>
          </c:yVal>
          <c:smooth val="0"/>
        </c:ser>
        <c:axId val="31510967"/>
        <c:axId val="7577853"/>
      </c:scatterChart>
      <c:valAx>
        <c:axId val="31510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800" spc="-1" strike="noStrike">
                <a:latin typeface="Arial"/>
              </a:defRPr>
            </a:pPr>
          </a:p>
        </c:txPr>
        <c:crossAx val="7577853"/>
        <c:crosses val="autoZero"/>
        <c:crossBetween val="midCat"/>
      </c:valAx>
      <c:valAx>
        <c:axId val="75778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800" spc="-1" strike="noStrike">
                <a:latin typeface="Arial"/>
              </a:defRPr>
            </a:pPr>
          </a:p>
        </c:txPr>
        <c:crossAx val="315109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3233110108879"/>
          <c:y val="0.15385714285714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8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153000</xdr:colOff>
      <xdr:row>3</xdr:row>
      <xdr:rowOff>46440</xdr:rowOff>
    </xdr:from>
    <xdr:to>
      <xdr:col>28</xdr:col>
      <xdr:colOff>738000</xdr:colOff>
      <xdr:row>18</xdr:row>
      <xdr:rowOff>136080</xdr:rowOff>
    </xdr:to>
    <xdr:graphicFrame>
      <xdr:nvGraphicFramePr>
        <xdr:cNvPr id="0" name=""/>
        <xdr:cNvGraphicFramePr/>
      </xdr:nvGraphicFramePr>
      <xdr:xfrm>
        <a:off x="7895880" y="533880"/>
        <a:ext cx="7929000" cy="252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0" activeCellId="0" sqref="AA20"/>
    </sheetView>
  </sheetViews>
  <sheetFormatPr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.12"/>
    <col collapsed="false" customWidth="true" hidden="false" outlineLevel="0" max="3" min="3" style="0" width="21.82"/>
    <col collapsed="false" customWidth="true" hidden="false" outlineLevel="0" max="4" min="4" style="0" width="1.98"/>
    <col collapsed="false" customWidth="true" hidden="false" outlineLevel="0" max="5" min="5" style="1" width="5.55"/>
    <col collapsed="false" customWidth="true" hidden="false" outlineLevel="0" max="6" min="6" style="0" width="1.84"/>
    <col collapsed="false" customWidth="true" hidden="false" outlineLevel="0" max="7" min="7" style="0" width="8.09"/>
    <col collapsed="false" customWidth="true" hidden="false" outlineLevel="0" max="8" min="8" style="0" width="1.84"/>
    <col collapsed="false" customWidth="true" hidden="false" outlineLevel="0" max="9" min="9" style="0" width="6.95"/>
    <col collapsed="false" customWidth="true" hidden="false" outlineLevel="0" max="10" min="10" style="0" width="1.98"/>
    <col collapsed="false" customWidth="true" hidden="false" outlineLevel="0" max="11" min="11" style="0" width="8.66"/>
    <col collapsed="false" customWidth="true" hidden="false" outlineLevel="0" max="12" min="12" style="0" width="2.12"/>
    <col collapsed="false" customWidth="true" hidden="false" outlineLevel="0" max="13" min="13" style="0" width="7.1"/>
    <col collapsed="false" customWidth="true" hidden="false" outlineLevel="0" max="14" min="14" style="0" width="2.12"/>
    <col collapsed="false" customWidth="true" hidden="false" outlineLevel="0" max="16" min="16" style="0" width="2.26"/>
    <col collapsed="false" customWidth="true" hidden="false" outlineLevel="0" max="17" min="17" style="0" width="4.13"/>
    <col collapsed="false" customWidth="true" hidden="false" outlineLevel="0" max="18" min="18" style="0" width="2.26"/>
    <col collapsed="false" customWidth="true" hidden="false" outlineLevel="0" max="19" min="19" style="0" width="8.09"/>
    <col collapsed="false" customWidth="true" hidden="false" outlineLevel="0" max="20" min="20" style="0" width="2.12"/>
    <col collapsed="false" customWidth="true" hidden="false" outlineLevel="0" max="22" min="22" style="0" width="1.98"/>
    <col collapsed="false" customWidth="true" hidden="false" outlineLevel="0" max="23" min="23" style="0" width="8.09"/>
    <col collapsed="false" customWidth="true" hidden="false" outlineLevel="0" max="24" min="24" style="0" width="2.71"/>
    <col collapsed="false" customWidth="true" hidden="false" outlineLevel="0" max="27" min="27" style="0" width="13.16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B3" s="0" t="s">
        <v>2</v>
      </c>
      <c r="D3" s="0" t="s">
        <v>2</v>
      </c>
      <c r="E3" s="3" t="s">
        <v>3</v>
      </c>
      <c r="F3" s="3"/>
      <c r="G3" s="3"/>
      <c r="H3" s="3"/>
      <c r="I3" s="3"/>
      <c r="J3" s="3"/>
      <c r="K3" s="3"/>
      <c r="L3" s="0" t="s">
        <v>2</v>
      </c>
      <c r="M3" s="3" t="s">
        <v>4</v>
      </c>
      <c r="N3" s="3"/>
      <c r="O3" s="3"/>
      <c r="P3" s="3"/>
      <c r="Q3" s="3"/>
      <c r="R3" s="0" t="s">
        <v>2</v>
      </c>
      <c r="S3" s="3" t="s">
        <v>5</v>
      </c>
      <c r="T3" s="3"/>
      <c r="U3" s="3"/>
      <c r="V3" s="3"/>
      <c r="W3" s="3"/>
      <c r="X3" s="0" t="s">
        <v>6</v>
      </c>
      <c r="Y3" s="3" t="s">
        <v>7</v>
      </c>
      <c r="Z3" s="3"/>
      <c r="AA3" s="3" t="s">
        <v>8</v>
      </c>
      <c r="AB3" s="3"/>
    </row>
    <row r="4" customFormat="false" ht="12.8" hidden="false" customHeight="false" outlineLevel="0" collapsed="false">
      <c r="A4" s="0" t="s">
        <v>9</v>
      </c>
      <c r="B4" s="0" t="s">
        <v>2</v>
      </c>
      <c r="C4" s="0" t="s">
        <v>10</v>
      </c>
      <c r="D4" s="0" t="s">
        <v>2</v>
      </c>
      <c r="E4" s="4" t="s">
        <v>11</v>
      </c>
      <c r="F4" s="0" t="s">
        <v>2</v>
      </c>
      <c r="G4" s="0" t="s">
        <v>12</v>
      </c>
      <c r="H4" s="0" t="s">
        <v>2</v>
      </c>
      <c r="I4" s="0" t="s">
        <v>13</v>
      </c>
      <c r="J4" s="0" t="s">
        <v>2</v>
      </c>
      <c r="K4" s="0" t="s">
        <v>14</v>
      </c>
      <c r="L4" s="0" t="s">
        <v>2</v>
      </c>
      <c r="M4" s="0" t="s">
        <v>15</v>
      </c>
      <c r="N4" s="0" t="s">
        <v>2</v>
      </c>
      <c r="O4" s="0" t="s">
        <v>16</v>
      </c>
      <c r="P4" s="0" t="s">
        <v>2</v>
      </c>
      <c r="Q4" s="0" t="s">
        <v>17</v>
      </c>
      <c r="R4" s="0" t="s">
        <v>2</v>
      </c>
      <c r="S4" s="0" t="s">
        <v>15</v>
      </c>
      <c r="T4" s="0" t="s">
        <v>2</v>
      </c>
      <c r="U4" s="0" t="s">
        <v>16</v>
      </c>
      <c r="V4" s="0" t="s">
        <v>2</v>
      </c>
      <c r="W4" s="0" t="s">
        <v>17</v>
      </c>
      <c r="X4" s="0" t="s">
        <v>6</v>
      </c>
      <c r="Y4" s="0" t="s">
        <v>15</v>
      </c>
      <c r="Z4" s="0" t="s">
        <v>18</v>
      </c>
      <c r="AA4" s="0" t="s">
        <v>15</v>
      </c>
      <c r="AB4" s="0" t="s">
        <v>18</v>
      </c>
    </row>
    <row r="5" customFormat="false" ht="12.8" hidden="false" customHeight="false" outlineLevel="0" collapsed="false">
      <c r="A5" s="2" t="s">
        <v>1</v>
      </c>
      <c r="B5" s="2"/>
    </row>
    <row r="6" customFormat="false" ht="12.85" hidden="false" customHeight="false" outlineLevel="0" collapsed="false">
      <c r="A6" s="0" t="n">
        <v>1</v>
      </c>
      <c r="B6" s="0" t="s">
        <v>2</v>
      </c>
      <c r="C6" s="0" t="s">
        <v>19</v>
      </c>
      <c r="D6" s="0" t="s">
        <v>2</v>
      </c>
      <c r="E6" s="5" t="n">
        <v>0</v>
      </c>
      <c r="F6" s="0" t="s">
        <v>2</v>
      </c>
      <c r="G6" s="6" t="n">
        <v>10</v>
      </c>
      <c r="H6" s="0" t="s">
        <v>2</v>
      </c>
      <c r="I6" s="6" t="n">
        <v>0.013</v>
      </c>
      <c r="J6" s="0" t="s">
        <v>2</v>
      </c>
      <c r="K6" s="6" t="n">
        <v>1</v>
      </c>
      <c r="L6" s="0" t="s">
        <v>2</v>
      </c>
      <c r="M6" s="6" t="n">
        <v>0.035</v>
      </c>
      <c r="N6" s="0" t="s">
        <v>2</v>
      </c>
      <c r="P6" s="0" t="s">
        <v>2</v>
      </c>
      <c r="R6" s="0" t="s">
        <v>2</v>
      </c>
      <c r="S6" s="6" t="n">
        <v>0.05</v>
      </c>
      <c r="T6" s="0" t="s">
        <v>2</v>
      </c>
      <c r="U6" s="6" t="n">
        <v>0.013</v>
      </c>
      <c r="V6" s="0" t="s">
        <v>2</v>
      </c>
      <c r="W6" s="6" t="n">
        <f aca="false">S6-U6</f>
        <v>0.037</v>
      </c>
      <c r="X6" s="0" t="s">
        <v>6</v>
      </c>
      <c r="Y6" s="0" t="n">
        <f aca="false">K6-S6</f>
        <v>0.95</v>
      </c>
      <c r="Z6" s="0" t="n">
        <f aca="false">K6-U6</f>
        <v>0.987</v>
      </c>
      <c r="AA6" s="0" t="n">
        <f aca="false">S6-I6</f>
        <v>0.037</v>
      </c>
      <c r="AB6" s="0" t="n">
        <f aca="false">U6-I6</f>
        <v>0</v>
      </c>
    </row>
    <row r="7" s="7" customFormat="true" ht="12.85" hidden="false" customHeight="false" outlineLevel="0" collapsed="false">
      <c r="A7" s="7" t="n">
        <f aca="false">A6+1</f>
        <v>2</v>
      </c>
      <c r="B7" s="7" t="s">
        <v>2</v>
      </c>
      <c r="C7" s="7" t="s">
        <v>20</v>
      </c>
      <c r="D7" s="7" t="s">
        <v>2</v>
      </c>
      <c r="E7" s="8" t="n">
        <v>0</v>
      </c>
      <c r="F7" s="7" t="s">
        <v>2</v>
      </c>
      <c r="G7" s="9" t="n">
        <v>250</v>
      </c>
      <c r="H7" s="7" t="s">
        <v>2</v>
      </c>
      <c r="I7" s="9" t="n">
        <v>0.07</v>
      </c>
      <c r="J7" s="7" t="s">
        <v>2</v>
      </c>
      <c r="K7" s="9" t="n">
        <v>1</v>
      </c>
      <c r="L7" s="7" t="s">
        <v>2</v>
      </c>
      <c r="M7" s="9" t="n">
        <v>0.035</v>
      </c>
      <c r="N7" s="7" t="s">
        <v>2</v>
      </c>
      <c r="P7" s="7" t="s">
        <v>2</v>
      </c>
      <c r="R7" s="7" t="s">
        <v>2</v>
      </c>
      <c r="S7" s="9" t="n">
        <v>0.12</v>
      </c>
      <c r="T7" s="7" t="s">
        <v>2</v>
      </c>
      <c r="U7" s="9" t="n">
        <v>0.083</v>
      </c>
      <c r="V7" s="7" t="s">
        <v>2</v>
      </c>
      <c r="W7" s="9" t="n">
        <f aca="false">S7-U7</f>
        <v>0.037</v>
      </c>
      <c r="X7" s="7" t="s">
        <v>6</v>
      </c>
      <c r="Y7" s="7" t="n">
        <f aca="false">K7-S7</f>
        <v>0.88</v>
      </c>
      <c r="Z7" s="7" t="n">
        <f aca="false">K7-U7</f>
        <v>0.917</v>
      </c>
      <c r="AA7" s="7" t="n">
        <f aca="false">S7-I7</f>
        <v>0.05</v>
      </c>
      <c r="AB7" s="7" t="n">
        <f aca="false">U7-I7</f>
        <v>0.013</v>
      </c>
    </row>
    <row r="8" customFormat="false" ht="12.85" hidden="false" customHeight="false" outlineLevel="0" collapsed="false">
      <c r="A8" s="0" t="n">
        <f aca="false">A7+1</f>
        <v>3</v>
      </c>
      <c r="B8" s="0" t="s">
        <v>2</v>
      </c>
      <c r="C8" s="0" t="s">
        <v>21</v>
      </c>
      <c r="D8" s="0" t="s">
        <v>2</v>
      </c>
      <c r="E8" s="5" t="n">
        <v>0</v>
      </c>
      <c r="F8" s="0" t="s">
        <v>2</v>
      </c>
      <c r="G8" s="6" t="n">
        <v>125</v>
      </c>
      <c r="H8" s="0" t="s">
        <v>2</v>
      </c>
      <c r="I8" s="6" t="n">
        <v>0.07</v>
      </c>
      <c r="J8" s="0" t="s">
        <v>2</v>
      </c>
      <c r="K8" s="6" t="n">
        <v>1</v>
      </c>
      <c r="L8" s="0" t="s">
        <v>2</v>
      </c>
      <c r="M8" s="6" t="n">
        <v>0.035</v>
      </c>
      <c r="N8" s="0" t="s">
        <v>2</v>
      </c>
      <c r="P8" s="0" t="s">
        <v>2</v>
      </c>
      <c r="R8" s="0" t="s">
        <v>2</v>
      </c>
      <c r="S8" s="6" t="n">
        <v>0.12</v>
      </c>
      <c r="T8" s="0" t="s">
        <v>2</v>
      </c>
      <c r="U8" s="6" t="n">
        <v>0.07</v>
      </c>
      <c r="V8" s="0" t="s">
        <v>2</v>
      </c>
      <c r="W8" s="6" t="n">
        <f aca="false">S8-U8</f>
        <v>0.05</v>
      </c>
      <c r="X8" s="0" t="s">
        <v>6</v>
      </c>
      <c r="Y8" s="0" t="n">
        <f aca="false">K8-S8</f>
        <v>0.88</v>
      </c>
      <c r="Z8" s="0" t="n">
        <f aca="false">K8-U8</f>
        <v>0.93</v>
      </c>
      <c r="AA8" s="0" t="n">
        <f aca="false">S8-I8</f>
        <v>0.05</v>
      </c>
      <c r="AB8" s="0" t="n">
        <f aca="false">U8-I8</f>
        <v>0</v>
      </c>
    </row>
    <row r="9" s="7" customFormat="true" ht="12.85" hidden="false" customHeight="false" outlineLevel="0" collapsed="false">
      <c r="A9" s="7" t="n">
        <f aca="false">A8+1</f>
        <v>4</v>
      </c>
      <c r="B9" s="7" t="s">
        <v>2</v>
      </c>
      <c r="C9" s="7" t="s">
        <v>22</v>
      </c>
      <c r="D9" s="7" t="s">
        <v>2</v>
      </c>
      <c r="E9" s="8" t="n">
        <v>0</v>
      </c>
      <c r="F9" s="7" t="s">
        <v>2</v>
      </c>
      <c r="G9" s="9" t="n">
        <v>250</v>
      </c>
      <c r="H9" s="7" t="s">
        <v>2</v>
      </c>
      <c r="I9" s="9" t="n">
        <v>0.2</v>
      </c>
      <c r="J9" s="7" t="s">
        <v>2</v>
      </c>
      <c r="K9" s="9" t="n">
        <v>1</v>
      </c>
      <c r="L9" s="7" t="s">
        <v>2</v>
      </c>
      <c r="M9" s="9" t="n">
        <v>0.035</v>
      </c>
      <c r="N9" s="7" t="s">
        <v>2</v>
      </c>
      <c r="P9" s="7" t="s">
        <v>2</v>
      </c>
      <c r="R9" s="7" t="s">
        <v>2</v>
      </c>
      <c r="S9" s="9" t="n">
        <v>0.32</v>
      </c>
      <c r="T9" s="7" t="s">
        <v>2</v>
      </c>
      <c r="U9" s="9" t="n">
        <v>0.103</v>
      </c>
      <c r="V9" s="7" t="s">
        <v>2</v>
      </c>
      <c r="W9" s="9" t="n">
        <f aca="false">S9-U9</f>
        <v>0.217</v>
      </c>
      <c r="X9" s="7" t="s">
        <v>6</v>
      </c>
      <c r="Y9" s="7" t="n">
        <f aca="false">K9-S9</f>
        <v>0.68</v>
      </c>
      <c r="Z9" s="7" t="n">
        <f aca="false">K9-U9</f>
        <v>0.897</v>
      </c>
      <c r="AA9" s="7" t="n">
        <f aca="false">S9-I9</f>
        <v>0.12</v>
      </c>
      <c r="AB9" s="7" t="n">
        <f aca="false">U9-I9</f>
        <v>-0.097</v>
      </c>
    </row>
    <row r="10" customFormat="false" ht="12.85" hidden="false" customHeight="false" outlineLevel="0" collapsed="false">
      <c r="A10" s="0" t="n">
        <f aca="false">A9+1</f>
        <v>5</v>
      </c>
      <c r="B10" s="0" t="s">
        <v>2</v>
      </c>
      <c r="C10" s="0" t="s">
        <v>23</v>
      </c>
      <c r="D10" s="0" t="s">
        <v>2</v>
      </c>
      <c r="E10" s="5" t="n">
        <v>0</v>
      </c>
      <c r="F10" s="0" t="s">
        <v>2</v>
      </c>
      <c r="G10" s="6" t="n">
        <v>250</v>
      </c>
      <c r="H10" s="0" t="s">
        <v>2</v>
      </c>
      <c r="I10" s="6" t="n">
        <v>0.1</v>
      </c>
      <c r="J10" s="0" t="s">
        <v>2</v>
      </c>
      <c r="K10" s="6" t="n">
        <v>1</v>
      </c>
      <c r="L10" s="0" t="s">
        <v>2</v>
      </c>
      <c r="M10" s="6" t="n">
        <v>0.035</v>
      </c>
      <c r="N10" s="0" t="s">
        <v>2</v>
      </c>
      <c r="P10" s="0" t="s">
        <v>2</v>
      </c>
      <c r="R10" s="0" t="s">
        <v>2</v>
      </c>
      <c r="S10" s="6" t="n">
        <v>0.22</v>
      </c>
      <c r="T10" s="0" t="s">
        <v>2</v>
      </c>
      <c r="U10" s="6" t="n">
        <v>0.113</v>
      </c>
      <c r="V10" s="0" t="s">
        <v>2</v>
      </c>
      <c r="W10" s="6" t="n">
        <f aca="false">S10-U10</f>
        <v>0.107</v>
      </c>
      <c r="X10" s="0" t="s">
        <v>6</v>
      </c>
      <c r="Y10" s="0" t="n">
        <f aca="false">K10-S10</f>
        <v>0.78</v>
      </c>
      <c r="Z10" s="0" t="n">
        <f aca="false">K10-U10</f>
        <v>0.887</v>
      </c>
      <c r="AA10" s="0" t="n">
        <f aca="false">S10-I10</f>
        <v>0.12</v>
      </c>
      <c r="AB10" s="0" t="n">
        <f aca="false">U10-I10</f>
        <v>0.013</v>
      </c>
    </row>
    <row r="11" customFormat="false" ht="12.85" hidden="false" customHeight="false" outlineLevel="0" collapsed="false">
      <c r="A11" s="0" t="n">
        <f aca="false">A10+1</f>
        <v>6</v>
      </c>
      <c r="B11" s="0" t="s">
        <v>2</v>
      </c>
      <c r="C11" s="0" t="s">
        <v>24</v>
      </c>
      <c r="D11" s="0" t="s">
        <v>2</v>
      </c>
      <c r="E11" s="5" t="n">
        <v>0</v>
      </c>
      <c r="F11" s="0" t="s">
        <v>2</v>
      </c>
      <c r="G11" s="6" t="n">
        <v>15.625</v>
      </c>
      <c r="H11" s="0" t="s">
        <v>2</v>
      </c>
      <c r="I11" s="6" t="n">
        <v>0.07</v>
      </c>
      <c r="J11" s="0" t="s">
        <v>2</v>
      </c>
      <c r="K11" s="6" t="n">
        <v>1</v>
      </c>
      <c r="L11" s="0" t="s">
        <v>2</v>
      </c>
      <c r="M11" s="6" t="n">
        <v>0.035</v>
      </c>
      <c r="N11" s="0" t="s">
        <v>2</v>
      </c>
      <c r="P11" s="0" t="s">
        <v>2</v>
      </c>
      <c r="R11" s="0" t="s">
        <v>2</v>
      </c>
      <c r="S11" s="6" t="n">
        <v>0.29</v>
      </c>
      <c r="T11" s="0" t="s">
        <v>2</v>
      </c>
      <c r="U11" s="6" t="n">
        <v>0.173</v>
      </c>
      <c r="V11" s="0" t="s">
        <v>2</v>
      </c>
      <c r="W11" s="6" t="n">
        <f aca="false">S11-U11</f>
        <v>0.117</v>
      </c>
      <c r="X11" s="0" t="s">
        <v>6</v>
      </c>
      <c r="Y11" s="0" t="n">
        <f aca="false">K11-S11</f>
        <v>0.71</v>
      </c>
      <c r="Z11" s="0" t="n">
        <f aca="false">K11-U11</f>
        <v>0.827</v>
      </c>
      <c r="AA11" s="0" t="n">
        <f aca="false">S11-I11</f>
        <v>0.22</v>
      </c>
      <c r="AB11" s="0" t="n">
        <f aca="false">U11-I11</f>
        <v>0.103</v>
      </c>
    </row>
    <row r="12" customFormat="false" ht="12.85" hidden="false" customHeight="false" outlineLevel="0" collapsed="false">
      <c r="A12" s="0" t="n">
        <f aca="false">A11+1</f>
        <v>7</v>
      </c>
      <c r="B12" s="0" t="s">
        <v>2</v>
      </c>
      <c r="C12" s="0" t="s">
        <v>25</v>
      </c>
      <c r="D12" s="0" t="s">
        <v>2</v>
      </c>
      <c r="E12" s="5" t="n">
        <v>0</v>
      </c>
      <c r="F12" s="0" t="s">
        <v>2</v>
      </c>
      <c r="G12" s="6" t="n">
        <v>20</v>
      </c>
      <c r="H12" s="0" t="s">
        <v>2</v>
      </c>
      <c r="I12" s="6" t="n">
        <v>0.07</v>
      </c>
      <c r="J12" s="0" t="s">
        <v>2</v>
      </c>
      <c r="K12" s="6" t="n">
        <v>1</v>
      </c>
      <c r="L12" s="0" t="s">
        <v>2</v>
      </c>
      <c r="M12" s="6" t="n">
        <v>0.035</v>
      </c>
      <c r="N12" s="0" t="s">
        <v>2</v>
      </c>
      <c r="P12" s="0" t="s">
        <v>2</v>
      </c>
      <c r="R12" s="0" t="s">
        <v>2</v>
      </c>
      <c r="S12" s="6" t="n">
        <v>0.36</v>
      </c>
      <c r="T12" s="0" t="s">
        <v>2</v>
      </c>
      <c r="U12" s="6" t="n">
        <v>0.243</v>
      </c>
      <c r="V12" s="0" t="s">
        <v>2</v>
      </c>
      <c r="W12" s="6" t="n">
        <f aca="false">S12-U12</f>
        <v>0.117</v>
      </c>
      <c r="X12" s="0" t="s">
        <v>6</v>
      </c>
      <c r="Y12" s="0" t="n">
        <f aca="false">K12-S12</f>
        <v>0.64</v>
      </c>
      <c r="Z12" s="0" t="n">
        <f aca="false">K12-U12</f>
        <v>0.757</v>
      </c>
      <c r="AA12" s="0" t="n">
        <f aca="false">S12-I12</f>
        <v>0.29</v>
      </c>
      <c r="AB12" s="0" t="n">
        <f aca="false">U12-I12</f>
        <v>0.173</v>
      </c>
    </row>
    <row r="13" customFormat="false" ht="12.85" hidden="false" customHeight="false" outlineLevel="0" collapsed="false">
      <c r="A13" s="0" t="n">
        <f aca="false">A12+1</f>
        <v>8</v>
      </c>
      <c r="B13" s="0" t="s">
        <v>2</v>
      </c>
      <c r="C13" s="0" t="s">
        <v>26</v>
      </c>
      <c r="D13" s="0" t="s">
        <v>2</v>
      </c>
      <c r="E13" s="5" t="n">
        <v>0</v>
      </c>
      <c r="F13" s="0" t="s">
        <v>2</v>
      </c>
      <c r="G13" s="6" t="n">
        <v>39</v>
      </c>
      <c r="H13" s="0" t="s">
        <v>2</v>
      </c>
      <c r="I13" s="6" t="n">
        <v>0.07</v>
      </c>
      <c r="J13" s="0" t="s">
        <v>2</v>
      </c>
      <c r="K13" s="6" t="n">
        <v>2</v>
      </c>
      <c r="L13" s="0" t="s">
        <v>2</v>
      </c>
      <c r="M13" s="6" t="n">
        <v>0.035</v>
      </c>
      <c r="N13" s="0" t="s">
        <v>2</v>
      </c>
      <c r="P13" s="0" t="s">
        <v>2</v>
      </c>
      <c r="R13" s="0" t="s">
        <v>2</v>
      </c>
      <c r="S13" s="6" t="n">
        <v>0.43</v>
      </c>
      <c r="T13" s="0" t="s">
        <v>2</v>
      </c>
      <c r="U13" s="6" t="n">
        <v>0.313</v>
      </c>
      <c r="V13" s="0" t="s">
        <v>2</v>
      </c>
      <c r="W13" s="6" t="n">
        <f aca="false">S13-U13</f>
        <v>0.117</v>
      </c>
      <c r="X13" s="0" t="s">
        <v>6</v>
      </c>
      <c r="Y13" s="0" t="n">
        <f aca="false">K13-S13</f>
        <v>1.57</v>
      </c>
      <c r="Z13" s="0" t="n">
        <f aca="false">K13-U13</f>
        <v>1.687</v>
      </c>
      <c r="AA13" s="0" t="n">
        <f aca="false">S13-I13</f>
        <v>0.36</v>
      </c>
      <c r="AB13" s="0" t="n">
        <f aca="false">U13-I13</f>
        <v>0.243</v>
      </c>
    </row>
    <row r="14" customFormat="false" ht="12.85" hidden="false" customHeight="false" outlineLevel="0" collapsed="false">
      <c r="A14" s="0" t="n">
        <f aca="false">A13+1</f>
        <v>9</v>
      </c>
      <c r="B14" s="0" t="s">
        <v>2</v>
      </c>
      <c r="C14" s="0" t="s">
        <v>27</v>
      </c>
      <c r="D14" s="0" t="s">
        <v>2</v>
      </c>
      <c r="E14" s="5" t="n">
        <v>0</v>
      </c>
      <c r="F14" s="0" t="s">
        <v>2</v>
      </c>
      <c r="G14" s="6" t="n">
        <v>250</v>
      </c>
      <c r="H14" s="0" t="s">
        <v>2</v>
      </c>
      <c r="I14" s="6" t="n">
        <v>0.07</v>
      </c>
      <c r="J14" s="0" t="s">
        <v>2</v>
      </c>
      <c r="K14" s="6" t="n">
        <v>2</v>
      </c>
      <c r="L14" s="0" t="s">
        <v>2</v>
      </c>
      <c r="M14" s="6" t="n">
        <v>0.035</v>
      </c>
      <c r="N14" s="0" t="s">
        <v>2</v>
      </c>
      <c r="P14" s="0" t="s">
        <v>2</v>
      </c>
      <c r="R14" s="0" t="s">
        <v>2</v>
      </c>
      <c r="S14" s="6" t="n">
        <v>0.5</v>
      </c>
      <c r="T14" s="0" t="s">
        <v>2</v>
      </c>
      <c r="U14" s="6" t="n">
        <v>0.383</v>
      </c>
      <c r="V14" s="0" t="s">
        <v>2</v>
      </c>
      <c r="W14" s="6" t="n">
        <f aca="false">S14-U14</f>
        <v>0.117</v>
      </c>
      <c r="X14" s="0" t="s">
        <v>6</v>
      </c>
      <c r="Y14" s="0" t="n">
        <f aca="false">K14-S14</f>
        <v>1.5</v>
      </c>
      <c r="Z14" s="0" t="n">
        <f aca="false">K14-U14</f>
        <v>1.617</v>
      </c>
      <c r="AA14" s="0" t="n">
        <f aca="false">S14-I14</f>
        <v>0.43</v>
      </c>
      <c r="AB14" s="0" t="n">
        <f aca="false">U14-I14</f>
        <v>0.313</v>
      </c>
    </row>
    <row r="15" customFormat="false" ht="12.85" hidden="false" customHeight="false" outlineLevel="0" collapsed="false">
      <c r="A15" s="0" t="n">
        <f aca="false">A14+1</f>
        <v>10</v>
      </c>
      <c r="B15" s="0" t="s">
        <v>2</v>
      </c>
      <c r="C15" s="0" t="s">
        <v>28</v>
      </c>
      <c r="D15" s="0" t="s">
        <v>2</v>
      </c>
      <c r="E15" s="5" t="n">
        <v>0</v>
      </c>
      <c r="F15" s="0" t="s">
        <v>2</v>
      </c>
      <c r="G15" s="6" t="n">
        <v>15.625</v>
      </c>
      <c r="H15" s="0" t="s">
        <v>2</v>
      </c>
      <c r="I15" s="6" t="n">
        <v>0.15</v>
      </c>
      <c r="J15" s="0" t="s">
        <v>2</v>
      </c>
      <c r="K15" s="6" t="n">
        <v>15.625</v>
      </c>
      <c r="L15" s="0" t="s">
        <v>2</v>
      </c>
      <c r="M15" s="6" t="n">
        <v>3.65</v>
      </c>
      <c r="N15" s="0" t="s">
        <v>2</v>
      </c>
      <c r="P15" s="0" t="s">
        <v>2</v>
      </c>
      <c r="R15" s="0" t="s">
        <v>2</v>
      </c>
      <c r="S15" s="6" t="n">
        <v>4.33</v>
      </c>
      <c r="T15" s="0" t="s">
        <v>2</v>
      </c>
      <c r="U15" s="6" t="n">
        <v>0.533</v>
      </c>
      <c r="V15" s="0" t="s">
        <v>2</v>
      </c>
      <c r="W15" s="6" t="n">
        <f aca="false">S15-U15</f>
        <v>3.797</v>
      </c>
      <c r="X15" s="0" t="s">
        <v>6</v>
      </c>
      <c r="Y15" s="0" t="n">
        <f aca="false">K15-S15</f>
        <v>11.295</v>
      </c>
      <c r="Z15" s="0" t="n">
        <f aca="false">K15-U15</f>
        <v>15.092</v>
      </c>
      <c r="AA15" s="0" t="n">
        <f aca="false">S15-I15</f>
        <v>4.18</v>
      </c>
      <c r="AB15" s="0" t="n">
        <f aca="false">U15-I15</f>
        <v>0.383</v>
      </c>
    </row>
    <row r="16" customFormat="false" ht="12.85" hidden="false" customHeight="false" outlineLevel="0" collapsed="false">
      <c r="A16" s="0" t="n">
        <f aca="false">A15+1</f>
        <v>11</v>
      </c>
      <c r="B16" s="0" t="s">
        <v>2</v>
      </c>
      <c r="C16" s="0" t="s">
        <v>29</v>
      </c>
      <c r="D16" s="0" t="s">
        <v>2</v>
      </c>
      <c r="E16" s="5" t="n">
        <v>0</v>
      </c>
      <c r="F16" s="0" t="s">
        <v>2</v>
      </c>
      <c r="G16" s="6" t="n">
        <v>125</v>
      </c>
      <c r="H16" s="0" t="s">
        <v>2</v>
      </c>
      <c r="I16" s="6" t="n">
        <v>0.4</v>
      </c>
      <c r="J16" s="0" t="s">
        <v>2</v>
      </c>
      <c r="K16" s="6" t="n">
        <v>15.625</v>
      </c>
      <c r="L16" s="0" t="s">
        <v>2</v>
      </c>
      <c r="M16" s="6" t="n">
        <v>3.65</v>
      </c>
      <c r="N16" s="0" t="s">
        <v>2</v>
      </c>
      <c r="P16" s="0" t="s">
        <v>2</v>
      </c>
      <c r="R16" s="0" t="s">
        <v>2</v>
      </c>
      <c r="S16" s="6" t="n">
        <v>4.87</v>
      </c>
      <c r="T16" s="0" t="s">
        <v>2</v>
      </c>
      <c r="U16" s="6" t="n">
        <v>0.933</v>
      </c>
      <c r="V16" s="0" t="s">
        <v>2</v>
      </c>
      <c r="W16" s="6" t="n">
        <f aca="false">S16-U16</f>
        <v>3.937</v>
      </c>
      <c r="X16" s="0" t="s">
        <v>6</v>
      </c>
      <c r="Y16" s="0" t="n">
        <f aca="false">K16-S16</f>
        <v>10.755</v>
      </c>
      <c r="Z16" s="0" t="n">
        <f aca="false">K16-U16</f>
        <v>14.692</v>
      </c>
      <c r="AA16" s="0" t="n">
        <f aca="false">S16-I16</f>
        <v>4.47</v>
      </c>
      <c r="AB16" s="0" t="n">
        <f aca="false">U16-I16</f>
        <v>0.533</v>
      </c>
    </row>
    <row r="17" customFormat="false" ht="12.85" hidden="false" customHeight="false" outlineLevel="0" collapsed="false">
      <c r="A17" s="0" t="n">
        <f aca="false">A16+1</f>
        <v>12</v>
      </c>
      <c r="B17" s="0" t="s">
        <v>2</v>
      </c>
      <c r="C17" s="0" t="s">
        <v>30</v>
      </c>
      <c r="D17" s="0" t="s">
        <v>2</v>
      </c>
      <c r="E17" s="5" t="n">
        <v>0</v>
      </c>
      <c r="F17" s="0" t="s">
        <v>2</v>
      </c>
      <c r="G17" s="6" t="n">
        <v>250</v>
      </c>
      <c r="H17" s="0" t="s">
        <v>2</v>
      </c>
      <c r="I17" s="6" t="n">
        <v>0.17</v>
      </c>
      <c r="J17" s="0" t="s">
        <v>2</v>
      </c>
      <c r="K17" s="6" t="n">
        <v>15.625</v>
      </c>
      <c r="L17" s="0" t="s">
        <v>2</v>
      </c>
      <c r="M17" s="6" t="n">
        <v>3.65</v>
      </c>
      <c r="N17" s="0" t="s">
        <v>2</v>
      </c>
      <c r="P17" s="0" t="s">
        <v>2</v>
      </c>
      <c r="R17" s="0" t="s">
        <v>2</v>
      </c>
      <c r="S17" s="6" t="n">
        <v>5.11</v>
      </c>
      <c r="T17" s="0" t="s">
        <v>2</v>
      </c>
      <c r="U17" s="6" t="n">
        <v>1.103</v>
      </c>
      <c r="V17" s="0" t="s">
        <v>2</v>
      </c>
      <c r="W17" s="6" t="n">
        <f aca="false">S17-U17</f>
        <v>4.007</v>
      </c>
      <c r="X17" s="0" t="s">
        <v>6</v>
      </c>
      <c r="Y17" s="0" t="n">
        <f aca="false">K17-S17</f>
        <v>10.515</v>
      </c>
      <c r="Z17" s="0" t="n">
        <f aca="false">K17-U17</f>
        <v>14.522</v>
      </c>
      <c r="AA17" s="0" t="n">
        <f aca="false">S17-I17</f>
        <v>4.94</v>
      </c>
      <c r="AB17" s="0" t="n">
        <f aca="false">U17-I17</f>
        <v>0.933</v>
      </c>
    </row>
    <row r="18" s="10" customFormat="true" ht="12.85" hidden="false" customHeight="false" outlineLevel="0" collapsed="false">
      <c r="A18" s="10" t="n">
        <v>14</v>
      </c>
      <c r="B18" s="10" t="s">
        <v>2</v>
      </c>
      <c r="C18" s="10" t="s">
        <v>31</v>
      </c>
      <c r="D18" s="10" t="s">
        <v>2</v>
      </c>
      <c r="E18" s="11" t="n">
        <v>20</v>
      </c>
      <c r="F18" s="10" t="s">
        <v>2</v>
      </c>
      <c r="G18" s="12" t="n">
        <v>250</v>
      </c>
      <c r="H18" s="10" t="s">
        <v>2</v>
      </c>
      <c r="I18" s="12" t="n">
        <v>5</v>
      </c>
      <c r="J18" s="10" t="s">
        <v>2</v>
      </c>
      <c r="K18" s="12" t="n">
        <v>230.22</v>
      </c>
      <c r="L18" s="10" t="s">
        <v>2</v>
      </c>
      <c r="M18" s="12" t="n">
        <v>0.72</v>
      </c>
      <c r="N18" s="10" t="s">
        <v>2</v>
      </c>
      <c r="P18" s="10" t="s">
        <v>2</v>
      </c>
      <c r="R18" s="10" t="s">
        <v>2</v>
      </c>
      <c r="S18" s="12" t="n">
        <v>7.18</v>
      </c>
      <c r="T18" s="10" t="s">
        <v>2</v>
      </c>
      <c r="U18" s="12" t="n">
        <v>5.153</v>
      </c>
      <c r="V18" s="10" t="s">
        <v>2</v>
      </c>
      <c r="W18" s="12" t="n">
        <f aca="false">S18-U18</f>
        <v>2.027</v>
      </c>
      <c r="X18" s="10" t="s">
        <v>6</v>
      </c>
      <c r="Y18" s="10" t="n">
        <f aca="false">K18-S18</f>
        <v>223.04</v>
      </c>
      <c r="Z18" s="10" t="n">
        <f aca="false">K18-U18</f>
        <v>225.067</v>
      </c>
      <c r="AA18" s="10" t="n">
        <f aca="false">S18-I18</f>
        <v>2.18</v>
      </c>
      <c r="AB18" s="10" t="n">
        <f aca="false">U18-I18</f>
        <v>0.153</v>
      </c>
    </row>
    <row r="19" s="10" customFormat="true" ht="12.85" hidden="false" customHeight="false" outlineLevel="0" collapsed="false">
      <c r="A19" s="10" t="n">
        <f aca="false">A18+1</f>
        <v>15</v>
      </c>
      <c r="B19" s="10" t="s">
        <v>2</v>
      </c>
      <c r="C19" s="10" t="s">
        <v>32</v>
      </c>
      <c r="D19" s="10" t="s">
        <v>2</v>
      </c>
      <c r="E19" s="11" t="n">
        <v>20</v>
      </c>
      <c r="F19" s="10" t="s">
        <v>2</v>
      </c>
      <c r="G19" s="12" t="n">
        <v>250</v>
      </c>
      <c r="H19" s="10" t="s">
        <v>2</v>
      </c>
      <c r="I19" s="12" t="n">
        <v>0.72</v>
      </c>
      <c r="J19" s="10" t="s">
        <v>2</v>
      </c>
      <c r="K19" s="12" t="n">
        <v>230.22</v>
      </c>
      <c r="L19" s="10" t="s">
        <v>2</v>
      </c>
      <c r="M19" s="12" t="n">
        <v>0.72</v>
      </c>
      <c r="N19" s="10" t="s">
        <v>2</v>
      </c>
      <c r="P19" s="10" t="s">
        <v>2</v>
      </c>
      <c r="R19" s="10" t="s">
        <v>2</v>
      </c>
      <c r="S19" s="12" t="n">
        <v>7.9</v>
      </c>
      <c r="T19" s="10" t="s">
        <v>2</v>
      </c>
      <c r="U19" s="12" t="n">
        <v>5.873</v>
      </c>
      <c r="V19" s="10" t="s">
        <v>2</v>
      </c>
      <c r="W19" s="12" t="n">
        <f aca="false">S19-U19</f>
        <v>2.027</v>
      </c>
      <c r="X19" s="10" t="s">
        <v>6</v>
      </c>
      <c r="Y19" s="10" t="n">
        <f aca="false">K19-S19</f>
        <v>222.32</v>
      </c>
      <c r="Z19" s="10" t="n">
        <f aca="false">K19-U19</f>
        <v>224.347</v>
      </c>
      <c r="AA19" s="10" t="n">
        <f aca="false">S19-I19</f>
        <v>7.18</v>
      </c>
      <c r="AB19" s="10" t="n">
        <f aca="false">U19-I19</f>
        <v>5.153</v>
      </c>
    </row>
    <row r="20" s="10" customFormat="true" ht="12.85" hidden="false" customHeight="false" outlineLevel="0" collapsed="false">
      <c r="A20" s="10" t="n">
        <f aca="false">A19+1</f>
        <v>16</v>
      </c>
      <c r="B20" s="10" t="s">
        <v>2</v>
      </c>
      <c r="C20" s="10" t="s">
        <v>33</v>
      </c>
      <c r="D20" s="10" t="s">
        <v>2</v>
      </c>
      <c r="E20" s="11" t="n">
        <v>20</v>
      </c>
      <c r="F20" s="10" t="s">
        <v>2</v>
      </c>
      <c r="G20" s="12" t="n">
        <v>250</v>
      </c>
      <c r="H20" s="10" t="s">
        <v>2</v>
      </c>
      <c r="I20" s="12" t="n">
        <v>0.4</v>
      </c>
      <c r="J20" s="10" t="s">
        <v>2</v>
      </c>
      <c r="K20" s="12" t="n">
        <v>230.22</v>
      </c>
      <c r="L20" s="10" t="s">
        <v>2</v>
      </c>
      <c r="M20" s="12" t="n">
        <v>0.72</v>
      </c>
      <c r="N20" s="10" t="s">
        <v>2</v>
      </c>
      <c r="P20" s="10" t="s">
        <v>2</v>
      </c>
      <c r="R20" s="10" t="s">
        <v>2</v>
      </c>
      <c r="S20" s="12" t="n">
        <v>8.37</v>
      </c>
      <c r="T20" s="10" t="s">
        <v>2</v>
      </c>
      <c r="U20" s="12" t="n">
        <v>6.273</v>
      </c>
      <c r="V20" s="10" t="s">
        <v>2</v>
      </c>
      <c r="W20" s="12" t="n">
        <f aca="false">S20-U20</f>
        <v>2.097</v>
      </c>
      <c r="X20" s="10" t="s">
        <v>6</v>
      </c>
      <c r="Y20" s="10" t="n">
        <f aca="false">K20-S20</f>
        <v>221.85</v>
      </c>
      <c r="Z20" s="10" t="n">
        <f aca="false">K20-U20</f>
        <v>223.947</v>
      </c>
      <c r="AA20" s="10" t="n">
        <f aca="false">S20-I20</f>
        <v>7.97</v>
      </c>
      <c r="AB20" s="10" t="n">
        <f aca="false">U20-I20</f>
        <v>5.873</v>
      </c>
    </row>
    <row r="21" customFormat="false" ht="12.85" hidden="false" customHeight="false" outlineLevel="0" collapsed="false">
      <c r="A21" s="0" t="n">
        <f aca="false">A20+1</f>
        <v>17</v>
      </c>
      <c r="B21" s="0" t="s">
        <v>2</v>
      </c>
      <c r="C21" s="0" t="s">
        <v>34</v>
      </c>
      <c r="D21" s="0" t="s">
        <v>2</v>
      </c>
      <c r="E21" s="5" t="n">
        <v>0</v>
      </c>
      <c r="F21" s="0" t="s">
        <v>2</v>
      </c>
      <c r="G21" s="6" t="n">
        <v>125</v>
      </c>
      <c r="H21" s="0" t="s">
        <v>2</v>
      </c>
      <c r="I21" s="6" t="n">
        <v>0.5</v>
      </c>
      <c r="J21" s="0" t="s">
        <v>2</v>
      </c>
      <c r="K21" s="6" t="n">
        <v>62.5</v>
      </c>
      <c r="L21" s="0" t="s">
        <v>2</v>
      </c>
      <c r="M21" s="6" t="n">
        <v>3.65</v>
      </c>
      <c r="N21" s="0" t="s">
        <v>2</v>
      </c>
      <c r="P21" s="0" t="s">
        <v>2</v>
      </c>
      <c r="R21" s="0" t="s">
        <v>2</v>
      </c>
      <c r="S21" s="6" t="n">
        <v>11.96</v>
      </c>
      <c r="T21" s="0" t="s">
        <v>2</v>
      </c>
      <c r="U21" s="6" t="n">
        <v>0.86</v>
      </c>
      <c r="V21" s="0" t="s">
        <v>2</v>
      </c>
      <c r="W21" s="6" t="n">
        <f aca="false">S21-U21</f>
        <v>11.1</v>
      </c>
      <c r="X21" s="0" t="s">
        <v>6</v>
      </c>
      <c r="Y21" s="0" t="n">
        <f aca="false">K21-S21</f>
        <v>50.54</v>
      </c>
      <c r="Z21" s="0" t="n">
        <f aca="false">K21-U21</f>
        <v>61.64</v>
      </c>
      <c r="AA21" s="0" t="n">
        <f aca="false">S21-I21</f>
        <v>11.46</v>
      </c>
      <c r="AB21" s="0" t="n">
        <f aca="false">U21-I21</f>
        <v>0.36</v>
      </c>
    </row>
    <row r="22" customFormat="false" ht="12.85" hidden="false" customHeight="false" outlineLevel="0" collapsed="false">
      <c r="A22" s="0" t="n">
        <f aca="false">A21+1</f>
        <v>18</v>
      </c>
      <c r="B22" s="0" t="s">
        <v>2</v>
      </c>
      <c r="C22" s="0" t="s">
        <v>35</v>
      </c>
      <c r="D22" s="0" t="s">
        <v>2</v>
      </c>
      <c r="E22" s="5" t="n">
        <v>0</v>
      </c>
      <c r="F22" s="0" t="s">
        <v>2</v>
      </c>
      <c r="G22" s="6" t="n">
        <v>250</v>
      </c>
      <c r="H22" s="0" t="s">
        <v>2</v>
      </c>
      <c r="I22" s="6" t="n">
        <v>6</v>
      </c>
      <c r="J22" s="0" t="s">
        <v>2</v>
      </c>
      <c r="K22" s="6" t="n">
        <v>62.5</v>
      </c>
      <c r="L22" s="0" t="s">
        <v>2</v>
      </c>
      <c r="M22" s="6" t="n">
        <v>3.65</v>
      </c>
      <c r="N22" s="0" t="s">
        <v>2</v>
      </c>
      <c r="P22" s="0" t="s">
        <v>2</v>
      </c>
      <c r="R22" s="0" t="s">
        <v>2</v>
      </c>
      <c r="S22" s="6" t="n">
        <v>18.46</v>
      </c>
      <c r="T22" s="0" t="s">
        <v>2</v>
      </c>
      <c r="U22" s="6" t="n">
        <v>6.86</v>
      </c>
      <c r="V22" s="0" t="s">
        <v>2</v>
      </c>
      <c r="W22" s="6" t="n">
        <f aca="false">S22-U22</f>
        <v>11.6</v>
      </c>
      <c r="X22" s="0" t="s">
        <v>6</v>
      </c>
      <c r="Y22" s="0" t="n">
        <f aca="false">K22-S22</f>
        <v>44.04</v>
      </c>
      <c r="Z22" s="0" t="n">
        <f aca="false">K22-U22</f>
        <v>55.64</v>
      </c>
      <c r="AA22" s="0" t="n">
        <f aca="false">S22-I22</f>
        <v>12.46</v>
      </c>
      <c r="AB22" s="0" t="n">
        <f aca="false">U22-I22</f>
        <v>0.86</v>
      </c>
    </row>
    <row r="23" customFormat="false" ht="12.85" hidden="false" customHeight="false" outlineLevel="0" collapsed="false">
      <c r="A23" s="0" t="n">
        <f aca="false">A22+1</f>
        <v>19</v>
      </c>
      <c r="B23" s="0" t="s">
        <v>2</v>
      </c>
      <c r="C23" s="0" t="s">
        <v>36</v>
      </c>
      <c r="D23" s="0" t="s">
        <v>2</v>
      </c>
      <c r="E23" s="5" t="n">
        <v>0</v>
      </c>
      <c r="F23" s="0" t="s">
        <v>2</v>
      </c>
      <c r="G23" s="6" t="n">
        <v>250</v>
      </c>
      <c r="H23" s="0" t="s">
        <v>2</v>
      </c>
      <c r="I23" s="6" t="n">
        <v>6</v>
      </c>
      <c r="J23" s="0" t="s">
        <v>2</v>
      </c>
      <c r="K23" s="6" t="n">
        <v>50</v>
      </c>
      <c r="L23" s="0" t="s">
        <v>2</v>
      </c>
      <c r="M23" s="6" t="n">
        <v>3.65</v>
      </c>
      <c r="N23" s="0" t="s">
        <v>2</v>
      </c>
      <c r="P23" s="0" t="s">
        <v>2</v>
      </c>
      <c r="R23" s="0" t="s">
        <v>2</v>
      </c>
      <c r="S23" s="6" t="n">
        <v>24.68</v>
      </c>
      <c r="T23" s="0" t="s">
        <v>2</v>
      </c>
      <c r="U23" s="6" t="n">
        <v>6.473</v>
      </c>
      <c r="V23" s="0" t="s">
        <v>2</v>
      </c>
      <c r="W23" s="6" t="n">
        <f aca="false">S23-U23</f>
        <v>18.207</v>
      </c>
      <c r="X23" s="0" t="s">
        <v>6</v>
      </c>
      <c r="Y23" s="0" t="n">
        <f aca="false">K23-S23</f>
        <v>25.32</v>
      </c>
      <c r="Z23" s="0" t="n">
        <f aca="false">K23-U23</f>
        <v>43.527</v>
      </c>
      <c r="AA23" s="0" t="n">
        <f aca="false">S23-I23</f>
        <v>18.68</v>
      </c>
      <c r="AB23" s="0" t="n">
        <f aca="false">U23-I23</f>
        <v>0.473</v>
      </c>
    </row>
    <row r="24" customFormat="false" ht="12.85" hidden="false" customHeight="false" outlineLevel="0" collapsed="false">
      <c r="A24" s="0" t="n">
        <f aca="false">A23+1</f>
        <v>20</v>
      </c>
      <c r="B24" s="0" t="s">
        <v>2</v>
      </c>
      <c r="C24" s="0" t="s">
        <v>37</v>
      </c>
      <c r="D24" s="0" t="s">
        <v>2</v>
      </c>
      <c r="E24" s="5" t="n">
        <v>0</v>
      </c>
      <c r="F24" s="0" t="s">
        <v>2</v>
      </c>
      <c r="G24" s="6" t="n">
        <v>250</v>
      </c>
      <c r="H24" s="0" t="s">
        <v>2</v>
      </c>
      <c r="I24" s="6" t="n">
        <v>3</v>
      </c>
      <c r="J24" s="0" t="s">
        <v>2</v>
      </c>
      <c r="K24" s="6" t="n">
        <v>50</v>
      </c>
      <c r="L24" s="0" t="s">
        <v>2</v>
      </c>
      <c r="M24" s="6" t="n">
        <v>3.65</v>
      </c>
      <c r="N24" s="0" t="s">
        <v>2</v>
      </c>
      <c r="P24" s="0" t="s">
        <v>2</v>
      </c>
      <c r="R24" s="0" t="s">
        <v>2</v>
      </c>
      <c r="S24" s="6" t="n">
        <v>27.82</v>
      </c>
      <c r="T24" s="0" t="s">
        <v>2</v>
      </c>
      <c r="U24" s="6" t="n">
        <v>9.473</v>
      </c>
      <c r="V24" s="0" t="s">
        <v>2</v>
      </c>
      <c r="W24" s="6" t="n">
        <f aca="false">S24-U24</f>
        <v>18.347</v>
      </c>
      <c r="X24" s="0" t="s">
        <v>6</v>
      </c>
      <c r="Y24" s="0" t="n">
        <f aca="false">K24-S24</f>
        <v>22.18</v>
      </c>
      <c r="Z24" s="0" t="n">
        <f aca="false">K24-U24</f>
        <v>40.527</v>
      </c>
      <c r="AA24" s="0" t="n">
        <f aca="false">S24-I24</f>
        <v>24.82</v>
      </c>
      <c r="AB24" s="0" t="n">
        <f aca="false">U24-I24</f>
        <v>6.473</v>
      </c>
    </row>
    <row r="25" s="10" customFormat="true" ht="12.85" hidden="false" customHeight="false" outlineLevel="0" collapsed="false">
      <c r="A25" s="10" t="n">
        <f aca="false">A24+1</f>
        <v>21</v>
      </c>
      <c r="B25" s="10" t="s">
        <v>2</v>
      </c>
      <c r="C25" s="10" t="s">
        <v>38</v>
      </c>
      <c r="D25" s="10" t="s">
        <v>2</v>
      </c>
      <c r="E25" s="11" t="s">
        <v>39</v>
      </c>
      <c r="F25" s="10" t="s">
        <v>2</v>
      </c>
      <c r="G25" s="12" t="n">
        <v>250</v>
      </c>
      <c r="H25" s="10" t="s">
        <v>2</v>
      </c>
      <c r="I25" s="12" t="n">
        <v>34.05</v>
      </c>
      <c r="J25" s="10" t="s">
        <v>2</v>
      </c>
      <c r="K25" s="12" t="n">
        <v>59.6</v>
      </c>
      <c r="L25" s="10" t="s">
        <v>2</v>
      </c>
      <c r="M25" s="12" t="n">
        <v>5.77</v>
      </c>
      <c r="N25" s="10" t="s">
        <v>2</v>
      </c>
      <c r="P25" s="10" t="s">
        <v>2</v>
      </c>
      <c r="R25" s="10" t="s">
        <v>2</v>
      </c>
      <c r="S25" s="13" t="n">
        <v>65.47</v>
      </c>
      <c r="T25" s="10" t="s">
        <v>2</v>
      </c>
      <c r="U25" s="12" t="n">
        <v>45.809</v>
      </c>
      <c r="V25" s="10" t="s">
        <v>2</v>
      </c>
      <c r="W25" s="12" t="n">
        <f aca="false">S25-U25</f>
        <v>19.661</v>
      </c>
      <c r="X25" s="10" t="s">
        <v>6</v>
      </c>
      <c r="Y25" s="10" t="n">
        <f aca="false">K25-S25</f>
        <v>-5.87</v>
      </c>
      <c r="Z25" s="10" t="n">
        <f aca="false">K25-U25</f>
        <v>13.791</v>
      </c>
      <c r="AA25" s="10" t="n">
        <f aca="false">S25-I25</f>
        <v>31.42</v>
      </c>
      <c r="AB25" s="10" t="n">
        <f aca="false">U25-I25</f>
        <v>11.759</v>
      </c>
    </row>
    <row r="26" s="10" customFormat="true" ht="12.85" hidden="false" customHeight="false" outlineLevel="0" collapsed="false">
      <c r="A26" s="10" t="n">
        <f aca="false">A25+1</f>
        <v>22</v>
      </c>
      <c r="B26" s="10" t="s">
        <v>2</v>
      </c>
      <c r="C26" s="10" t="s">
        <v>40</v>
      </c>
      <c r="D26" s="10" t="s">
        <v>2</v>
      </c>
      <c r="E26" s="11" t="s">
        <v>39</v>
      </c>
      <c r="F26" s="10" t="s">
        <v>2</v>
      </c>
      <c r="G26" s="12" t="n">
        <v>250</v>
      </c>
      <c r="H26" s="10" t="s">
        <v>2</v>
      </c>
      <c r="I26" s="12" t="n">
        <v>4.07</v>
      </c>
      <c r="J26" s="10" t="s">
        <v>2</v>
      </c>
      <c r="K26" s="12" t="n">
        <v>239.6</v>
      </c>
      <c r="L26" s="10" t="s">
        <v>2</v>
      </c>
      <c r="M26" s="12" t="n">
        <v>12.12</v>
      </c>
      <c r="N26" s="10" t="s">
        <v>2</v>
      </c>
      <c r="P26" s="10" t="s">
        <v>2</v>
      </c>
      <c r="R26" s="10" t="s">
        <v>2</v>
      </c>
      <c r="S26" s="12" t="n">
        <v>76.04</v>
      </c>
      <c r="T26" s="10" t="s">
        <v>2</v>
      </c>
      <c r="U26" s="12" t="n">
        <v>10.802</v>
      </c>
      <c r="V26" s="10" t="s">
        <v>2</v>
      </c>
      <c r="W26" s="12" t="n">
        <f aca="false">S26-U26</f>
        <v>65.238</v>
      </c>
      <c r="X26" s="10" t="s">
        <v>6</v>
      </c>
      <c r="Y26" s="10" t="n">
        <f aca="false">K26-S26</f>
        <v>163.56</v>
      </c>
      <c r="Z26" s="10" t="n">
        <f aca="false">K26-U26</f>
        <v>228.798</v>
      </c>
      <c r="AA26" s="10" t="n">
        <f aca="false">S26-I26</f>
        <v>71.97</v>
      </c>
      <c r="AB26" s="10" t="n">
        <f aca="false">U26-I26</f>
        <v>6.732</v>
      </c>
    </row>
    <row r="27" customFormat="false" ht="12.85" hidden="false" customHeight="false" outlineLevel="0" collapsed="false">
      <c r="A27" s="0" t="n">
        <f aca="false">A26+1</f>
        <v>23</v>
      </c>
      <c r="B27" s="0" t="s">
        <v>2</v>
      </c>
      <c r="C27" s="0" t="s">
        <v>41</v>
      </c>
      <c r="D27" s="0" t="s">
        <v>2</v>
      </c>
      <c r="E27" s="5" t="n">
        <v>0</v>
      </c>
      <c r="F27" s="0" t="s">
        <v>2</v>
      </c>
      <c r="G27" s="6" t="n">
        <v>1000</v>
      </c>
      <c r="H27" s="0" t="s">
        <v>2</v>
      </c>
      <c r="I27" s="6" t="n">
        <v>1.1</v>
      </c>
      <c r="J27" s="0" t="s">
        <v>2</v>
      </c>
      <c r="K27" s="6" t="n">
        <v>100</v>
      </c>
      <c r="L27" s="0" t="s">
        <v>2</v>
      </c>
      <c r="M27" s="6" t="n">
        <v>9.63</v>
      </c>
      <c r="N27" s="0" t="s">
        <v>2</v>
      </c>
      <c r="P27" s="0" t="s">
        <v>2</v>
      </c>
      <c r="R27" s="0" t="s">
        <v>2</v>
      </c>
      <c r="S27" s="6" t="n">
        <v>74.72</v>
      </c>
      <c r="T27" s="0" t="s">
        <v>2</v>
      </c>
      <c r="U27" s="6" t="n">
        <v>2.503</v>
      </c>
      <c r="V27" s="0" t="s">
        <v>2</v>
      </c>
      <c r="W27" s="6" t="n">
        <f aca="false">S27-U27</f>
        <v>72.217</v>
      </c>
      <c r="X27" s="0" t="s">
        <v>6</v>
      </c>
      <c r="Y27" s="0" t="n">
        <f aca="false">K27-S27</f>
        <v>25.28</v>
      </c>
      <c r="Z27" s="0" t="n">
        <f aca="false">K27-U27</f>
        <v>97.497</v>
      </c>
      <c r="AA27" s="0" t="n">
        <f aca="false">S27-I27</f>
        <v>73.62</v>
      </c>
      <c r="AB27" s="0" t="n">
        <f aca="false">U27-I27</f>
        <v>1.403</v>
      </c>
    </row>
    <row r="28" s="7" customFormat="true" ht="12.85" hidden="false" customHeight="false" outlineLevel="0" collapsed="false">
      <c r="A28" s="7" t="n">
        <f aca="false">A27+1</f>
        <v>24</v>
      </c>
      <c r="B28" s="7" t="s">
        <v>2</v>
      </c>
      <c r="C28" s="7" t="s">
        <v>42</v>
      </c>
      <c r="D28" s="7" t="s">
        <v>2</v>
      </c>
      <c r="E28" s="8" t="n">
        <v>0</v>
      </c>
      <c r="F28" s="7" t="s">
        <v>2</v>
      </c>
      <c r="G28" s="9" t="n">
        <v>250</v>
      </c>
      <c r="H28" s="7" t="s">
        <v>2</v>
      </c>
      <c r="I28" s="9" t="n">
        <v>2.75</v>
      </c>
      <c r="J28" s="7" t="s">
        <v>2</v>
      </c>
      <c r="K28" s="9" t="n">
        <v>250</v>
      </c>
      <c r="L28" s="7" t="s">
        <v>2</v>
      </c>
      <c r="M28" s="9" t="n">
        <v>1.035</v>
      </c>
      <c r="N28" s="7" t="s">
        <v>2</v>
      </c>
      <c r="P28" s="7" t="s">
        <v>2</v>
      </c>
      <c r="R28" s="7" t="s">
        <v>2</v>
      </c>
      <c r="S28" s="9" t="n">
        <v>6.8</v>
      </c>
      <c r="T28" s="7" t="s">
        <v>2</v>
      </c>
      <c r="U28" s="9" t="n">
        <v>4.953</v>
      </c>
      <c r="V28" s="7" t="s">
        <v>2</v>
      </c>
      <c r="W28" s="9" t="n">
        <f aca="false">S28-U28</f>
        <v>1.847</v>
      </c>
      <c r="X28" s="7" t="s">
        <v>6</v>
      </c>
      <c r="Y28" s="7" t="n">
        <f aca="false">K28-S28</f>
        <v>243.2</v>
      </c>
      <c r="Z28" s="7" t="n">
        <f aca="false">K28-U28</f>
        <v>245.047</v>
      </c>
      <c r="AA28" s="7" t="n">
        <f aca="false">S28-I28</f>
        <v>4.05</v>
      </c>
      <c r="AB28" s="7" t="n">
        <f aca="false">U28-I28</f>
        <v>2.203</v>
      </c>
    </row>
    <row r="29" customFormat="false" ht="12.85" hidden="false" customHeight="false" outlineLevel="0" collapsed="false">
      <c r="A29" s="0" t="n">
        <f aca="false">A28+1</f>
        <v>25</v>
      </c>
      <c r="B29" s="0" t="s">
        <v>2</v>
      </c>
      <c r="C29" s="0" t="s">
        <v>43</v>
      </c>
      <c r="D29" s="0" t="s">
        <v>2</v>
      </c>
      <c r="E29" s="5" t="n">
        <v>0</v>
      </c>
      <c r="F29" s="0" t="s">
        <v>2</v>
      </c>
      <c r="G29" s="6" t="n">
        <v>250</v>
      </c>
      <c r="H29" s="0" t="s">
        <v>2</v>
      </c>
      <c r="I29" s="6" t="n">
        <v>3.3</v>
      </c>
      <c r="J29" s="0" t="s">
        <v>2</v>
      </c>
      <c r="K29" s="6" t="n">
        <v>125</v>
      </c>
      <c r="L29" s="0" t="s">
        <v>2</v>
      </c>
      <c r="M29" s="6" t="n">
        <v>16.07</v>
      </c>
      <c r="N29" s="0" t="s">
        <v>2</v>
      </c>
      <c r="P29" s="0" t="s">
        <v>2</v>
      </c>
      <c r="R29" s="0" t="s">
        <v>2</v>
      </c>
      <c r="S29" s="6" t="n">
        <v>85.05</v>
      </c>
      <c r="T29" s="0" t="s">
        <v>2</v>
      </c>
      <c r="U29" s="6" t="n">
        <v>13.324</v>
      </c>
      <c r="V29" s="0" t="s">
        <v>2</v>
      </c>
      <c r="W29" s="6" t="n">
        <f aca="false">S29-U29</f>
        <v>71.726</v>
      </c>
      <c r="X29" s="0" t="s">
        <v>6</v>
      </c>
      <c r="Y29" s="0" t="n">
        <f aca="false">K29-S29</f>
        <v>39.95</v>
      </c>
      <c r="Z29" s="0" t="n">
        <f aca="false">K29-U29</f>
        <v>111.676</v>
      </c>
      <c r="AA29" s="0" t="n">
        <f aca="false">S29-I29</f>
        <v>81.75</v>
      </c>
      <c r="AB29" s="0" t="n">
        <f aca="false">U29-I29</f>
        <v>10.024</v>
      </c>
    </row>
    <row r="30" customFormat="false" ht="12.85" hidden="false" customHeight="false" outlineLevel="0" collapsed="false">
      <c r="A30" s="0" t="n">
        <f aca="false">A29+1</f>
        <v>26</v>
      </c>
      <c r="B30" s="0" t="s">
        <v>2</v>
      </c>
      <c r="C30" s="0" t="s">
        <v>44</v>
      </c>
      <c r="D30" s="0" t="s">
        <v>2</v>
      </c>
      <c r="E30" s="5" t="n">
        <v>0</v>
      </c>
      <c r="F30" s="0" t="s">
        <v>2</v>
      </c>
      <c r="G30" s="6" t="n">
        <v>250</v>
      </c>
      <c r="H30" s="0" t="s">
        <v>2</v>
      </c>
      <c r="I30" s="6" t="n">
        <v>4.86</v>
      </c>
      <c r="J30" s="0" t="s">
        <v>2</v>
      </c>
      <c r="K30" s="6" t="n">
        <v>250</v>
      </c>
      <c r="L30" s="0" t="s">
        <v>2</v>
      </c>
      <c r="M30" s="6" t="n">
        <v>4.26</v>
      </c>
      <c r="N30" s="0" t="s">
        <v>2</v>
      </c>
      <c r="P30" s="0" t="s">
        <v>2</v>
      </c>
      <c r="R30" s="0" t="s">
        <v>2</v>
      </c>
      <c r="S30" s="6" t="n">
        <v>77.65</v>
      </c>
      <c r="T30" s="0" t="s">
        <v>2</v>
      </c>
      <c r="U30" s="6" t="n">
        <v>9.813</v>
      </c>
      <c r="V30" s="0" t="s">
        <v>2</v>
      </c>
      <c r="W30" s="6" t="n">
        <f aca="false">S30-U30</f>
        <v>67.837</v>
      </c>
      <c r="X30" s="0" t="s">
        <v>6</v>
      </c>
      <c r="Y30" s="0" t="n">
        <f aca="false">K30-S30</f>
        <v>172.35</v>
      </c>
      <c r="Z30" s="0" t="n">
        <f aca="false">K30-U30</f>
        <v>240.187</v>
      </c>
      <c r="AA30" s="0" t="n">
        <f aca="false">S30-I30</f>
        <v>72.79</v>
      </c>
      <c r="AB30" s="0" t="n">
        <f aca="false">U30-I30</f>
        <v>4.953</v>
      </c>
    </row>
    <row r="31" s="7" customFormat="true" ht="12.85" hidden="false" customHeight="false" outlineLevel="0" collapsed="false">
      <c r="A31" s="7" t="n">
        <f aca="false">A30+1</f>
        <v>27</v>
      </c>
      <c r="B31" s="7" t="s">
        <v>2</v>
      </c>
      <c r="C31" s="7" t="s">
        <v>45</v>
      </c>
      <c r="D31" s="7" t="s">
        <v>2</v>
      </c>
      <c r="E31" s="8" t="n">
        <v>0</v>
      </c>
      <c r="F31" s="7" t="s">
        <v>2</v>
      </c>
      <c r="G31" s="9" t="n">
        <v>250</v>
      </c>
      <c r="H31" s="7" t="s">
        <v>2</v>
      </c>
      <c r="I31" s="9" t="n">
        <v>4.02</v>
      </c>
      <c r="J31" s="7" t="s">
        <v>2</v>
      </c>
      <c r="K31" s="9" t="n">
        <v>250</v>
      </c>
      <c r="L31" s="7" t="s">
        <v>2</v>
      </c>
      <c r="M31" s="9" t="n">
        <v>1.04</v>
      </c>
      <c r="N31" s="7" t="s">
        <v>2</v>
      </c>
      <c r="P31" s="7" t="s">
        <v>2</v>
      </c>
      <c r="R31" s="7" t="s">
        <v>2</v>
      </c>
      <c r="S31" s="9" t="n">
        <v>18.68</v>
      </c>
      <c r="T31" s="7" t="s">
        <v>2</v>
      </c>
      <c r="U31" s="9" t="n">
        <v>14.796</v>
      </c>
      <c r="V31" s="7" t="s">
        <v>2</v>
      </c>
      <c r="W31" s="9" t="n">
        <f aca="false">S31-U31</f>
        <v>3.884</v>
      </c>
      <c r="X31" s="7" t="s">
        <v>6</v>
      </c>
      <c r="Y31" s="7" t="n">
        <f aca="false">K31-S31</f>
        <v>231.32</v>
      </c>
      <c r="Z31" s="7" t="n">
        <f aca="false">K31-U31</f>
        <v>235.204</v>
      </c>
      <c r="AA31" s="7" t="n">
        <f aca="false">S31-I31</f>
        <v>14.66</v>
      </c>
      <c r="AB31" s="7" t="n">
        <f aca="false">U31-I31</f>
        <v>10.776</v>
      </c>
    </row>
    <row r="32" s="7" customFormat="true" ht="12.85" hidden="false" customHeight="false" outlineLevel="0" collapsed="false">
      <c r="A32" s="7" t="n">
        <f aca="false">A31+1</f>
        <v>28</v>
      </c>
      <c r="B32" s="7" t="s">
        <v>2</v>
      </c>
      <c r="C32" s="7" t="s">
        <v>46</v>
      </c>
      <c r="D32" s="7" t="s">
        <v>2</v>
      </c>
      <c r="E32" s="8" t="n">
        <v>0</v>
      </c>
      <c r="F32" s="7" t="s">
        <v>2</v>
      </c>
      <c r="G32" s="9" t="n">
        <v>250</v>
      </c>
      <c r="H32" s="7" t="s">
        <v>2</v>
      </c>
      <c r="I32" s="9" t="n">
        <v>0.5</v>
      </c>
      <c r="J32" s="7" t="s">
        <v>2</v>
      </c>
      <c r="K32" s="9" t="n">
        <v>250</v>
      </c>
      <c r="L32" s="7" t="s">
        <v>2</v>
      </c>
      <c r="M32" s="9" t="n">
        <v>1.035</v>
      </c>
      <c r="N32" s="7" t="s">
        <v>2</v>
      </c>
      <c r="P32" s="7" t="s">
        <v>2</v>
      </c>
      <c r="R32" s="7" t="s">
        <v>2</v>
      </c>
      <c r="S32" s="9" t="n">
        <v>19.31</v>
      </c>
      <c r="T32" s="7" t="s">
        <v>2</v>
      </c>
      <c r="U32" s="9" t="n">
        <v>11.896</v>
      </c>
      <c r="V32" s="7" t="s">
        <v>2</v>
      </c>
      <c r="W32" s="9" t="n">
        <f aca="false">S32-U32</f>
        <v>7.414</v>
      </c>
      <c r="X32" s="7" t="s">
        <v>6</v>
      </c>
      <c r="Y32" s="7" t="n">
        <f aca="false">K32-S32</f>
        <v>230.69</v>
      </c>
      <c r="Z32" s="7" t="n">
        <f aca="false">K32-U32</f>
        <v>238.104</v>
      </c>
      <c r="AA32" s="7" t="n">
        <f aca="false">S32-I32</f>
        <v>18.81</v>
      </c>
      <c r="AB32" s="7" t="n">
        <f aca="false">U32-I32</f>
        <v>11.396</v>
      </c>
    </row>
    <row r="33" customFormat="false" ht="12.85" hidden="false" customHeight="false" outlineLevel="0" collapsed="false">
      <c r="A33" s="0" t="n">
        <f aca="false">A32+1</f>
        <v>29</v>
      </c>
      <c r="B33" s="0" t="s">
        <v>2</v>
      </c>
      <c r="C33" s="0" t="s">
        <v>47</v>
      </c>
      <c r="D33" s="0" t="s">
        <v>2</v>
      </c>
      <c r="E33" s="5" t="n">
        <v>0</v>
      </c>
      <c r="F33" s="0" t="s">
        <v>2</v>
      </c>
      <c r="G33" s="6" t="n">
        <v>250</v>
      </c>
      <c r="H33" s="0" t="s">
        <v>2</v>
      </c>
      <c r="I33" s="6" t="n">
        <v>14</v>
      </c>
      <c r="J33" s="0" t="s">
        <v>2</v>
      </c>
      <c r="K33" s="6" t="n">
        <v>250</v>
      </c>
      <c r="L33" s="0" t="s">
        <v>2</v>
      </c>
      <c r="M33" s="6" t="n">
        <v>26.11</v>
      </c>
      <c r="N33" s="0" t="s">
        <v>2</v>
      </c>
      <c r="P33" s="0" t="s">
        <v>2</v>
      </c>
      <c r="R33" s="0" t="s">
        <v>2</v>
      </c>
      <c r="S33" s="6" t="n">
        <v>114.92</v>
      </c>
      <c r="T33" s="0" t="s">
        <v>2</v>
      </c>
      <c r="U33" s="6" t="n">
        <v>86.567</v>
      </c>
      <c r="V33" s="0" t="s">
        <v>2</v>
      </c>
      <c r="W33" s="6" t="n">
        <f aca="false">S33-U33</f>
        <v>28.353</v>
      </c>
      <c r="X33" s="0" t="s">
        <v>6</v>
      </c>
      <c r="Y33" s="0" t="n">
        <f aca="false">K33-S33</f>
        <v>135.08</v>
      </c>
      <c r="Z33" s="0" t="n">
        <f aca="false">K33-U33</f>
        <v>163.433</v>
      </c>
      <c r="AA33" s="0" t="n">
        <f aca="false">S33-I33</f>
        <v>100.92</v>
      </c>
      <c r="AB33" s="0" t="n">
        <f aca="false">U33-I33</f>
        <v>72.567</v>
      </c>
    </row>
    <row r="34" s="10" customFormat="true" ht="12.85" hidden="false" customHeight="false" outlineLevel="0" collapsed="false">
      <c r="A34" s="10" t="n">
        <f aca="false">A33+1</f>
        <v>30</v>
      </c>
      <c r="B34" s="10" t="s">
        <v>2</v>
      </c>
      <c r="C34" s="10" t="s">
        <v>48</v>
      </c>
      <c r="D34" s="10" t="s">
        <v>2</v>
      </c>
      <c r="E34" s="11" t="s">
        <v>39</v>
      </c>
      <c r="F34" s="10" t="s">
        <v>2</v>
      </c>
      <c r="G34" s="12" t="n">
        <v>250</v>
      </c>
      <c r="H34" s="10" t="s">
        <v>2</v>
      </c>
      <c r="I34" s="12" t="n">
        <v>1.78</v>
      </c>
      <c r="J34" s="10" t="s">
        <v>2</v>
      </c>
      <c r="K34" s="12" t="n">
        <v>230.22</v>
      </c>
      <c r="L34" s="10" t="s">
        <v>2</v>
      </c>
      <c r="M34" s="12" t="n">
        <v>12.48</v>
      </c>
      <c r="N34" s="10" t="s">
        <v>2</v>
      </c>
      <c r="P34" s="10" t="s">
        <v>2</v>
      </c>
      <c r="R34" s="10" t="s">
        <v>2</v>
      </c>
      <c r="S34" s="12" t="n">
        <v>102.76</v>
      </c>
      <c r="T34" s="10" t="s">
        <v>2</v>
      </c>
      <c r="U34" s="12" t="n">
        <v>55.304</v>
      </c>
      <c r="V34" s="10" t="s">
        <v>2</v>
      </c>
      <c r="W34" s="12" t="n">
        <f aca="false">S34-U34</f>
        <v>47.456</v>
      </c>
      <c r="X34" s="10" t="s">
        <v>6</v>
      </c>
      <c r="Y34" s="10" t="n">
        <f aca="false">K34-S34</f>
        <v>127.46</v>
      </c>
      <c r="Z34" s="10" t="n">
        <f aca="false">K34-U34</f>
        <v>174.916</v>
      </c>
      <c r="AA34" s="10" t="n">
        <f aca="false">S34-I34</f>
        <v>100.98</v>
      </c>
      <c r="AB34" s="10" t="n">
        <f aca="false">U34-I34</f>
        <v>53.524</v>
      </c>
    </row>
    <row r="35" s="10" customFormat="true" ht="12.85" hidden="false" customHeight="false" outlineLevel="0" collapsed="false">
      <c r="A35" s="10" t="n">
        <f aca="false">A34+1</f>
        <v>31</v>
      </c>
      <c r="B35" s="10" t="s">
        <v>2</v>
      </c>
      <c r="C35" s="10" t="s">
        <v>49</v>
      </c>
      <c r="D35" s="10" t="s">
        <v>2</v>
      </c>
      <c r="E35" s="11" t="s">
        <v>39</v>
      </c>
      <c r="F35" s="10" t="s">
        <v>2</v>
      </c>
      <c r="G35" s="12" t="n">
        <v>250</v>
      </c>
      <c r="H35" s="10" t="s">
        <v>2</v>
      </c>
      <c r="I35" s="12" t="n">
        <v>20.96</v>
      </c>
      <c r="J35" s="10" t="s">
        <v>2</v>
      </c>
      <c r="K35" s="12" t="n">
        <v>189.6</v>
      </c>
      <c r="L35" s="10" t="s">
        <v>2</v>
      </c>
      <c r="M35" s="12" t="n">
        <v>27.65</v>
      </c>
      <c r="N35" s="10" t="s">
        <v>2</v>
      </c>
      <c r="P35" s="10" t="s">
        <v>2</v>
      </c>
      <c r="R35" s="10" t="s">
        <v>2</v>
      </c>
      <c r="S35" s="12" t="n">
        <v>141.55</v>
      </c>
      <c r="T35" s="10" t="s">
        <v>2</v>
      </c>
      <c r="U35" s="12" t="n">
        <v>31.834</v>
      </c>
      <c r="V35" s="10" t="s">
        <v>2</v>
      </c>
      <c r="W35" s="12" t="n">
        <f aca="false">S35-U35</f>
        <v>109.716</v>
      </c>
      <c r="X35" s="10" t="s">
        <v>6</v>
      </c>
      <c r="Y35" s="10" t="n">
        <f aca="false">K35-S35</f>
        <v>48.05</v>
      </c>
      <c r="Z35" s="10" t="n">
        <f aca="false">K35-U35</f>
        <v>157.766</v>
      </c>
      <c r="AA35" s="10" t="n">
        <f aca="false">S35-I35</f>
        <v>120.59</v>
      </c>
      <c r="AB35" s="10" t="n">
        <f aca="false">U35-I35</f>
        <v>10.874</v>
      </c>
    </row>
    <row r="36" s="10" customFormat="true" ht="12.85" hidden="false" customHeight="false" outlineLevel="0" collapsed="false">
      <c r="A36" s="10" t="n">
        <f aca="false">A35+1</f>
        <v>32</v>
      </c>
      <c r="B36" s="10" t="s">
        <v>2</v>
      </c>
      <c r="C36" s="10" t="s">
        <v>50</v>
      </c>
      <c r="D36" s="10" t="s">
        <v>2</v>
      </c>
      <c r="E36" s="11" t="s">
        <v>39</v>
      </c>
      <c r="F36" s="10" t="s">
        <v>2</v>
      </c>
      <c r="G36" s="12" t="n">
        <v>250</v>
      </c>
      <c r="H36" s="10" t="s">
        <v>2</v>
      </c>
      <c r="I36" s="12" t="n">
        <v>39.69</v>
      </c>
      <c r="J36" s="10" t="s">
        <v>2</v>
      </c>
      <c r="K36" s="12" t="n">
        <v>230.22</v>
      </c>
      <c r="L36" s="10" t="s">
        <v>2</v>
      </c>
      <c r="M36" s="12" t="n">
        <v>48.45</v>
      </c>
      <c r="N36" s="10" t="s">
        <v>2</v>
      </c>
      <c r="P36" s="10" t="s">
        <v>2</v>
      </c>
      <c r="R36" s="10" t="s">
        <v>2</v>
      </c>
      <c r="S36" s="12" t="n">
        <v>204.05</v>
      </c>
      <c r="T36" s="10" t="s">
        <v>2</v>
      </c>
      <c r="U36" s="12" t="n">
        <v>69.679</v>
      </c>
      <c r="V36" s="10" t="s">
        <v>2</v>
      </c>
      <c r="W36" s="12" t="n">
        <f aca="false">S36-U36</f>
        <v>134.371</v>
      </c>
      <c r="X36" s="10" t="s">
        <v>6</v>
      </c>
      <c r="Y36" s="10" t="n">
        <f aca="false">K36-S36</f>
        <v>26.17</v>
      </c>
      <c r="Z36" s="10" t="n">
        <f aca="false">K36-U36</f>
        <v>160.541</v>
      </c>
      <c r="AA36" s="10" t="n">
        <f aca="false">S36-I36</f>
        <v>164.36</v>
      </c>
      <c r="AB36" s="10" t="n">
        <f aca="false">U36-I36</f>
        <v>29.989</v>
      </c>
    </row>
    <row r="37" customFormat="false" ht="12.85" hidden="false" customHeight="false" outlineLevel="0" collapsed="false">
      <c r="A37" s="0" t="n">
        <f aca="false">A36+1</f>
        <v>33</v>
      </c>
      <c r="B37" s="0" t="s">
        <v>2</v>
      </c>
      <c r="C37" s="0" t="s">
        <v>51</v>
      </c>
      <c r="D37" s="0" t="s">
        <v>2</v>
      </c>
      <c r="E37" s="5" t="n">
        <v>0</v>
      </c>
      <c r="F37" s="0" t="s">
        <v>2</v>
      </c>
      <c r="G37" s="6" t="n">
        <v>250</v>
      </c>
      <c r="H37" s="0" t="s">
        <v>2</v>
      </c>
      <c r="I37" s="6" t="n">
        <v>0.2</v>
      </c>
      <c r="J37" s="0" t="s">
        <v>2</v>
      </c>
      <c r="K37" s="6" t="n">
        <v>250</v>
      </c>
      <c r="L37" s="0" t="s">
        <v>2</v>
      </c>
      <c r="M37" s="6" t="n">
        <v>0</v>
      </c>
      <c r="N37" s="0" t="s">
        <v>2</v>
      </c>
      <c r="P37" s="0" t="s">
        <v>2</v>
      </c>
      <c r="R37" s="0" t="s">
        <v>2</v>
      </c>
      <c r="S37" s="6" t="n">
        <v>154.09</v>
      </c>
      <c r="T37" s="0" t="s">
        <v>2</v>
      </c>
      <c r="U37" s="6" t="n">
        <v>15.046</v>
      </c>
      <c r="V37" s="0" t="s">
        <v>2</v>
      </c>
      <c r="W37" s="6" t="n">
        <f aca="false">S37-U37</f>
        <v>139.044</v>
      </c>
      <c r="X37" s="0" t="s">
        <v>6</v>
      </c>
      <c r="Y37" s="0" t="n">
        <f aca="false">K37-S37</f>
        <v>95.91</v>
      </c>
      <c r="Z37" s="0" t="n">
        <f aca="false">K37-U37</f>
        <v>234.954</v>
      </c>
      <c r="AA37" s="0" t="n">
        <f aca="false">S37-I37</f>
        <v>153.89</v>
      </c>
      <c r="AB37" s="0" t="n">
        <f aca="false">U37-I37</f>
        <v>14.846</v>
      </c>
    </row>
    <row r="38" customFormat="false" ht="12.8" hidden="false" customHeight="false" outlineLevel="0" collapsed="false">
      <c r="A38" s="2" t="s">
        <v>1</v>
      </c>
      <c r="B38" s="2"/>
    </row>
    <row r="39" customFormat="false" ht="12.8" hidden="false" customHeight="false" outlineLevel="0" collapsed="false">
      <c r="A39" s="2" t="s">
        <v>52</v>
      </c>
      <c r="B39" s="2"/>
      <c r="C39" s="2"/>
    </row>
  </sheetData>
  <mergeCells count="10">
    <mergeCell ref="A1:C1"/>
    <mergeCell ref="A2:B2"/>
    <mergeCell ref="E3:K3"/>
    <mergeCell ref="M3:Q3"/>
    <mergeCell ref="S3:W3"/>
    <mergeCell ref="Y3:Z3"/>
    <mergeCell ref="AA3:AB3"/>
    <mergeCell ref="A5:B5"/>
    <mergeCell ref="A38:B38"/>
    <mergeCell ref="A39:C39"/>
  </mergeCells>
  <conditionalFormatting sqref="W6:W37">
    <cfRule type="cellIs" priority="2" operator="lessThanOr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&amp;CPuslapis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14" width="2.12"/>
    <col collapsed="false" customWidth="true" hidden="false" outlineLevel="0" max="3" min="3" style="0" width="23.21"/>
    <col collapsed="false" customWidth="true" hidden="false" outlineLevel="0" max="4" min="4" style="14" width="1.98"/>
    <col collapsed="false" customWidth="true" hidden="false" outlineLevel="0" max="5" min="5" style="0" width="8.09"/>
    <col collapsed="false" customWidth="true" hidden="false" outlineLevel="0" max="6" min="6" style="14" width="1.84"/>
    <col collapsed="false" customWidth="true" hidden="false" outlineLevel="0" max="7" min="7" style="0" width="6.95"/>
    <col collapsed="false" customWidth="true" hidden="false" outlineLevel="0" max="8" min="8" style="14" width="1.98"/>
    <col collapsed="false" customWidth="true" hidden="false" outlineLevel="0" max="9" min="9" style="0" width="8.66"/>
    <col collapsed="false" customWidth="true" hidden="false" outlineLevel="0" max="10" min="10" style="14" width="2.12"/>
    <col collapsed="false" customWidth="true" hidden="false" outlineLevel="0" max="11" min="11" style="0" width="7.1"/>
    <col collapsed="false" customWidth="true" hidden="false" outlineLevel="0" max="12" min="12" style="14" width="2.12"/>
    <col collapsed="false" customWidth="true" hidden="false" outlineLevel="0" max="14" min="14" style="14" width="2.26"/>
    <col collapsed="false" customWidth="true" hidden="false" outlineLevel="0" max="15" min="15" style="0" width="6.11"/>
    <col collapsed="false" customWidth="true" hidden="false" outlineLevel="0" max="16" min="16" style="14" width="2.26"/>
    <col collapsed="false" customWidth="true" hidden="false" outlineLevel="0" max="17" min="17" style="0" width="8.09"/>
    <col collapsed="false" customWidth="true" hidden="false" outlineLevel="0" max="18" min="18" style="14" width="2.12"/>
    <col collapsed="false" customWidth="true" hidden="false" outlineLevel="0" max="20" min="20" style="14" width="1.98"/>
    <col collapsed="false" customWidth="true" hidden="false" outlineLevel="0" max="21" min="21" style="0" width="8.09"/>
    <col collapsed="false" customWidth="true" hidden="false" outlineLevel="0" max="22" min="22" style="14" width="2.71"/>
    <col collapsed="false" customWidth="true" hidden="false" outlineLevel="0" max="25" min="25" style="0" width="13.16"/>
  </cols>
  <sheetData>
    <row r="1" customFormat="false" ht="12.8" hidden="false" customHeight="false" outlineLevel="0" collapsed="false">
      <c r="A1" s="2" t="s">
        <v>53</v>
      </c>
      <c r="B1" s="2"/>
      <c r="C1" s="2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B3" s="14" t="s">
        <v>2</v>
      </c>
      <c r="D3" s="14" t="s">
        <v>2</v>
      </c>
      <c r="E3" s="3" t="s">
        <v>54</v>
      </c>
      <c r="F3" s="3"/>
      <c r="G3" s="3"/>
      <c r="H3" s="3"/>
      <c r="I3" s="3"/>
      <c r="J3" s="14" t="s">
        <v>2</v>
      </c>
      <c r="K3" s="3" t="s">
        <v>4</v>
      </c>
      <c r="L3" s="3"/>
      <c r="M3" s="3"/>
      <c r="N3" s="3"/>
      <c r="O3" s="3"/>
      <c r="P3" s="14" t="s">
        <v>2</v>
      </c>
      <c r="Q3" s="3" t="s">
        <v>5</v>
      </c>
      <c r="R3" s="3"/>
      <c r="S3" s="3"/>
      <c r="T3" s="3"/>
      <c r="U3" s="3"/>
      <c r="V3" s="14" t="s">
        <v>6</v>
      </c>
      <c r="W3" s="3" t="s">
        <v>7</v>
      </c>
      <c r="X3" s="3"/>
      <c r="Y3" s="3" t="s">
        <v>8</v>
      </c>
      <c r="Z3" s="3"/>
    </row>
    <row r="4" customFormat="false" ht="12.8" hidden="false" customHeight="false" outlineLevel="0" collapsed="false">
      <c r="A4" s="0" t="s">
        <v>9</v>
      </c>
      <c r="B4" s="14" t="s">
        <v>2</v>
      </c>
      <c r="C4" s="0" t="s">
        <v>10</v>
      </c>
      <c r="D4" s="14" t="s">
        <v>2</v>
      </c>
      <c r="E4" s="0" t="s">
        <v>12</v>
      </c>
      <c r="F4" s="14" t="s">
        <v>2</v>
      </c>
      <c r="G4" s="0" t="s">
        <v>13</v>
      </c>
      <c r="H4" s="14" t="s">
        <v>2</v>
      </c>
      <c r="I4" s="0" t="s">
        <v>14</v>
      </c>
      <c r="J4" s="14" t="s">
        <v>2</v>
      </c>
      <c r="K4" s="0" t="s">
        <v>15</v>
      </c>
      <c r="L4" s="14" t="s">
        <v>2</v>
      </c>
      <c r="M4" s="0" t="s">
        <v>16</v>
      </c>
      <c r="N4" s="14" t="s">
        <v>2</v>
      </c>
      <c r="O4" s="0" t="s">
        <v>17</v>
      </c>
      <c r="P4" s="14" t="s">
        <v>2</v>
      </c>
      <c r="Q4" s="0" t="s">
        <v>15</v>
      </c>
      <c r="R4" s="14" t="s">
        <v>2</v>
      </c>
      <c r="S4" s="0" t="s">
        <v>16</v>
      </c>
      <c r="T4" s="14" t="s">
        <v>2</v>
      </c>
      <c r="U4" s="0" t="s">
        <v>17</v>
      </c>
      <c r="V4" s="14" t="s">
        <v>6</v>
      </c>
      <c r="W4" s="0" t="s">
        <v>15</v>
      </c>
      <c r="X4" s="0" t="s">
        <v>18</v>
      </c>
      <c r="Y4" s="0" t="s">
        <v>15</v>
      </c>
      <c r="Z4" s="0" t="s">
        <v>18</v>
      </c>
    </row>
    <row r="5" customFormat="false" ht="12.8" hidden="false" customHeight="false" outlineLevel="0" collapsed="false">
      <c r="A5" s="2" t="s">
        <v>1</v>
      </c>
      <c r="B5" s="2"/>
    </row>
    <row r="6" customFormat="false" ht="12.85" hidden="false" customHeight="false" outlineLevel="0" collapsed="false">
      <c r="A6" s="0" t="n">
        <v>1</v>
      </c>
      <c r="B6" s="14" t="s">
        <v>2</v>
      </c>
      <c r="C6" s="0" t="s">
        <v>19</v>
      </c>
      <c r="D6" s="14" t="s">
        <v>2</v>
      </c>
      <c r="E6" s="6" t="n">
        <v>10</v>
      </c>
      <c r="F6" s="14" t="s">
        <v>2</v>
      </c>
      <c r="G6" s="6" t="n">
        <v>0.013</v>
      </c>
      <c r="H6" s="14" t="s">
        <v>2</v>
      </c>
      <c r="I6" s="6" t="n">
        <v>1</v>
      </c>
      <c r="J6" s="14" t="s">
        <v>2</v>
      </c>
      <c r="K6" s="6" t="n">
        <v>0.035</v>
      </c>
      <c r="L6" s="14" t="s">
        <v>2</v>
      </c>
      <c r="M6" s="0" t="n">
        <v>0</v>
      </c>
      <c r="N6" s="14" t="s">
        <v>2</v>
      </c>
      <c r="O6" s="6" t="n">
        <f aca="false">K6-M6</f>
        <v>0.035</v>
      </c>
      <c r="P6" s="14" t="s">
        <v>2</v>
      </c>
      <c r="Q6" s="6" t="n">
        <v>0.05</v>
      </c>
      <c r="R6" s="14" t="s">
        <v>2</v>
      </c>
      <c r="S6" s="6" t="n">
        <v>0.013</v>
      </c>
      <c r="T6" s="14" t="s">
        <v>2</v>
      </c>
      <c r="U6" s="6" t="n">
        <f aca="false">Q6-S6</f>
        <v>0.037</v>
      </c>
      <c r="V6" s="14" t="s">
        <v>6</v>
      </c>
      <c r="W6" s="0" t="n">
        <f aca="false">I6-Q6</f>
        <v>0.95</v>
      </c>
      <c r="X6" s="0" t="n">
        <f aca="false">I6-S6</f>
        <v>0.987</v>
      </c>
      <c r="Y6" s="0" t="n">
        <f aca="false">Q6-G6</f>
        <v>0.037</v>
      </c>
      <c r="Z6" s="0" t="n">
        <f aca="false">S6-G6</f>
        <v>0</v>
      </c>
    </row>
    <row r="7" s="7" customFormat="true" ht="12.85" hidden="false" customHeight="false" outlineLevel="0" collapsed="false">
      <c r="A7" s="7" t="n">
        <f aca="false">A6+1</f>
        <v>2</v>
      </c>
      <c r="B7" s="15" t="s">
        <v>2</v>
      </c>
      <c r="C7" s="7" t="s">
        <v>20</v>
      </c>
      <c r="D7" s="15" t="s">
        <v>2</v>
      </c>
      <c r="E7" s="9" t="n">
        <v>250</v>
      </c>
      <c r="F7" s="15" t="s">
        <v>2</v>
      </c>
      <c r="G7" s="9" t="n">
        <v>0.07</v>
      </c>
      <c r="H7" s="15" t="s">
        <v>2</v>
      </c>
      <c r="I7" s="9" t="n">
        <v>1</v>
      </c>
      <c r="J7" s="15" t="s">
        <v>2</v>
      </c>
      <c r="K7" s="9" t="n">
        <v>0.035</v>
      </c>
      <c r="L7" s="15" t="s">
        <v>2</v>
      </c>
      <c r="M7" s="7" t="n">
        <v>0</v>
      </c>
      <c r="N7" s="15" t="s">
        <v>2</v>
      </c>
      <c r="O7" s="9" t="n">
        <f aca="false">K7-M7</f>
        <v>0.035</v>
      </c>
      <c r="P7" s="15" t="s">
        <v>2</v>
      </c>
      <c r="Q7" s="9" t="n">
        <v>0.12</v>
      </c>
      <c r="R7" s="15" t="s">
        <v>2</v>
      </c>
      <c r="S7" s="9" t="n">
        <v>0.083</v>
      </c>
      <c r="T7" s="15" t="s">
        <v>2</v>
      </c>
      <c r="U7" s="9" t="n">
        <f aca="false">Q7-S7</f>
        <v>0.037</v>
      </c>
      <c r="V7" s="15" t="s">
        <v>6</v>
      </c>
      <c r="W7" s="7" t="n">
        <f aca="false">I7-Q7</f>
        <v>0.88</v>
      </c>
      <c r="X7" s="7" t="n">
        <f aca="false">I7-S7</f>
        <v>0.917</v>
      </c>
      <c r="Y7" s="7" t="n">
        <f aca="false">Q7-G7</f>
        <v>0.05</v>
      </c>
      <c r="Z7" s="7" t="n">
        <f aca="false">S7-G7</f>
        <v>0.013</v>
      </c>
      <c r="AMI7" s="0"/>
      <c r="AMJ7" s="0"/>
    </row>
    <row r="8" customFormat="false" ht="12.85" hidden="false" customHeight="false" outlineLevel="0" collapsed="false">
      <c r="A8" s="0" t="n">
        <f aca="false">A7+1</f>
        <v>3</v>
      </c>
      <c r="B8" s="14" t="s">
        <v>2</v>
      </c>
      <c r="C8" s="0" t="s">
        <v>21</v>
      </c>
      <c r="D8" s="14" t="s">
        <v>2</v>
      </c>
      <c r="E8" s="6" t="n">
        <v>125</v>
      </c>
      <c r="F8" s="14" t="s">
        <v>2</v>
      </c>
      <c r="G8" s="6" t="n">
        <v>0.07</v>
      </c>
      <c r="H8" s="14" t="s">
        <v>2</v>
      </c>
      <c r="I8" s="6" t="n">
        <v>1</v>
      </c>
      <c r="J8" s="14" t="s">
        <v>2</v>
      </c>
      <c r="K8" s="6" t="n">
        <v>0.035</v>
      </c>
      <c r="L8" s="14" t="s">
        <v>2</v>
      </c>
      <c r="M8" s="0" t="n">
        <v>0</v>
      </c>
      <c r="N8" s="14" t="s">
        <v>2</v>
      </c>
      <c r="O8" s="6" t="n">
        <f aca="false">K8-M8</f>
        <v>0.035</v>
      </c>
      <c r="P8" s="14" t="s">
        <v>2</v>
      </c>
      <c r="Q8" s="6" t="n">
        <v>0.12</v>
      </c>
      <c r="R8" s="14" t="s">
        <v>2</v>
      </c>
      <c r="S8" s="6" t="n">
        <v>0.07</v>
      </c>
      <c r="T8" s="14" t="s">
        <v>2</v>
      </c>
      <c r="U8" s="6" t="n">
        <f aca="false">Q8-S8</f>
        <v>0.05</v>
      </c>
      <c r="V8" s="14" t="s">
        <v>6</v>
      </c>
      <c r="W8" s="0" t="n">
        <f aca="false">I8-Q8</f>
        <v>0.88</v>
      </c>
      <c r="X8" s="0" t="n">
        <f aca="false">I8-S8</f>
        <v>0.93</v>
      </c>
      <c r="Y8" s="0" t="n">
        <f aca="false">Q8-G8</f>
        <v>0.05</v>
      </c>
      <c r="Z8" s="0" t="n">
        <f aca="false">S8-G8</f>
        <v>0</v>
      </c>
    </row>
    <row r="9" s="7" customFormat="true" ht="12.85" hidden="false" customHeight="false" outlineLevel="0" collapsed="false">
      <c r="A9" s="7" t="n">
        <f aca="false">A8+1</f>
        <v>4</v>
      </c>
      <c r="B9" s="15" t="s">
        <v>2</v>
      </c>
      <c r="C9" s="7" t="s">
        <v>22</v>
      </c>
      <c r="D9" s="15" t="s">
        <v>2</v>
      </c>
      <c r="E9" s="9" t="n">
        <v>250</v>
      </c>
      <c r="F9" s="15" t="s">
        <v>2</v>
      </c>
      <c r="G9" s="9" t="n">
        <v>0.2</v>
      </c>
      <c r="H9" s="15" t="s">
        <v>2</v>
      </c>
      <c r="I9" s="9" t="n">
        <v>1</v>
      </c>
      <c r="J9" s="15" t="s">
        <v>2</v>
      </c>
      <c r="K9" s="9" t="n">
        <v>0.035</v>
      </c>
      <c r="L9" s="15" t="s">
        <v>2</v>
      </c>
      <c r="M9" s="7" t="n">
        <v>0</v>
      </c>
      <c r="N9" s="15" t="s">
        <v>2</v>
      </c>
      <c r="O9" s="9" t="n">
        <f aca="false">K9-M9</f>
        <v>0.035</v>
      </c>
      <c r="P9" s="15" t="s">
        <v>2</v>
      </c>
      <c r="Q9" s="9" t="n">
        <v>0.32</v>
      </c>
      <c r="R9" s="15" t="s">
        <v>2</v>
      </c>
      <c r="S9" s="9" t="n">
        <v>0.103</v>
      </c>
      <c r="T9" s="15" t="s">
        <v>2</v>
      </c>
      <c r="U9" s="9" t="n">
        <f aca="false">Q9-S9</f>
        <v>0.217</v>
      </c>
      <c r="V9" s="15" t="s">
        <v>6</v>
      </c>
      <c r="W9" s="7" t="n">
        <f aca="false">I9-Q9</f>
        <v>0.68</v>
      </c>
      <c r="X9" s="7" t="n">
        <f aca="false">I9-S9</f>
        <v>0.897</v>
      </c>
      <c r="Y9" s="7" t="n">
        <f aca="false">Q9-G9</f>
        <v>0.12</v>
      </c>
      <c r="Z9" s="7" t="n">
        <f aca="false">S9-G9</f>
        <v>-0.097</v>
      </c>
      <c r="AMI9" s="0"/>
      <c r="AMJ9" s="0"/>
    </row>
    <row r="10" customFormat="false" ht="12.85" hidden="false" customHeight="false" outlineLevel="0" collapsed="false">
      <c r="A10" s="0" t="n">
        <f aca="false">A9+1</f>
        <v>5</v>
      </c>
      <c r="B10" s="14" t="s">
        <v>2</v>
      </c>
      <c r="C10" s="0" t="s">
        <v>23</v>
      </c>
      <c r="D10" s="14" t="s">
        <v>2</v>
      </c>
      <c r="E10" s="6" t="n">
        <v>250</v>
      </c>
      <c r="F10" s="14" t="s">
        <v>2</v>
      </c>
      <c r="G10" s="6" t="n">
        <v>0.1</v>
      </c>
      <c r="H10" s="14" t="s">
        <v>2</v>
      </c>
      <c r="I10" s="6" t="n">
        <v>1</v>
      </c>
      <c r="J10" s="14" t="s">
        <v>2</v>
      </c>
      <c r="K10" s="6" t="n">
        <v>0.035</v>
      </c>
      <c r="L10" s="14" t="s">
        <v>2</v>
      </c>
      <c r="M10" s="0" t="n">
        <v>0</v>
      </c>
      <c r="N10" s="14" t="s">
        <v>2</v>
      </c>
      <c r="O10" s="6" t="n">
        <f aca="false">K10-M10</f>
        <v>0.035</v>
      </c>
      <c r="P10" s="14" t="s">
        <v>2</v>
      </c>
      <c r="Q10" s="6" t="n">
        <v>0.22</v>
      </c>
      <c r="R10" s="14" t="s">
        <v>2</v>
      </c>
      <c r="S10" s="6" t="n">
        <v>0.113</v>
      </c>
      <c r="T10" s="14" t="s">
        <v>2</v>
      </c>
      <c r="U10" s="6" t="n">
        <f aca="false">Q10-S10</f>
        <v>0.107</v>
      </c>
      <c r="V10" s="14" t="s">
        <v>6</v>
      </c>
      <c r="W10" s="0" t="n">
        <f aca="false">I10-Q10</f>
        <v>0.78</v>
      </c>
      <c r="X10" s="0" t="n">
        <f aca="false">I10-S10</f>
        <v>0.887</v>
      </c>
      <c r="Y10" s="0" t="n">
        <f aca="false">Q10-G10</f>
        <v>0.12</v>
      </c>
      <c r="Z10" s="0" t="n">
        <f aca="false">S10-G10</f>
        <v>0.013</v>
      </c>
    </row>
    <row r="11" customFormat="false" ht="12.85" hidden="false" customHeight="false" outlineLevel="0" collapsed="false">
      <c r="A11" s="0" t="n">
        <f aca="false">A10+1</f>
        <v>6</v>
      </c>
      <c r="B11" s="14" t="s">
        <v>2</v>
      </c>
      <c r="C11" s="0" t="s">
        <v>24</v>
      </c>
      <c r="D11" s="14" t="s">
        <v>2</v>
      </c>
      <c r="E11" s="6" t="n">
        <v>15.625</v>
      </c>
      <c r="F11" s="14" t="s">
        <v>2</v>
      </c>
      <c r="G11" s="6" t="n">
        <v>0.07</v>
      </c>
      <c r="H11" s="14" t="s">
        <v>2</v>
      </c>
      <c r="I11" s="6" t="n">
        <v>1</v>
      </c>
      <c r="J11" s="14" t="s">
        <v>2</v>
      </c>
      <c r="K11" s="6" t="n">
        <v>0.035</v>
      </c>
      <c r="L11" s="14" t="s">
        <v>2</v>
      </c>
      <c r="M11" s="0" t="n">
        <v>0</v>
      </c>
      <c r="N11" s="14" t="s">
        <v>2</v>
      </c>
      <c r="O11" s="6" t="n">
        <f aca="false">K11-M11</f>
        <v>0.035</v>
      </c>
      <c r="P11" s="14" t="s">
        <v>2</v>
      </c>
      <c r="Q11" s="6" t="n">
        <v>0.29</v>
      </c>
      <c r="R11" s="14" t="s">
        <v>2</v>
      </c>
      <c r="S11" s="6" t="n">
        <v>0.173</v>
      </c>
      <c r="T11" s="14" t="s">
        <v>2</v>
      </c>
      <c r="U11" s="6" t="n">
        <f aca="false">Q11-S11</f>
        <v>0.117</v>
      </c>
      <c r="V11" s="14" t="s">
        <v>6</v>
      </c>
      <c r="W11" s="0" t="n">
        <f aca="false">I11-Q11</f>
        <v>0.71</v>
      </c>
      <c r="X11" s="0" t="n">
        <f aca="false">I11-S11</f>
        <v>0.827</v>
      </c>
      <c r="Y11" s="0" t="n">
        <f aca="false">Q11-G11</f>
        <v>0.22</v>
      </c>
      <c r="Z11" s="0" t="n">
        <f aca="false">S11-G11</f>
        <v>0.103</v>
      </c>
    </row>
    <row r="12" customFormat="false" ht="12.85" hidden="false" customHeight="false" outlineLevel="0" collapsed="false">
      <c r="A12" s="0" t="n">
        <f aca="false">A11+1</f>
        <v>7</v>
      </c>
      <c r="B12" s="14" t="s">
        <v>2</v>
      </c>
      <c r="C12" s="0" t="s">
        <v>25</v>
      </c>
      <c r="D12" s="14" t="s">
        <v>2</v>
      </c>
      <c r="E12" s="6" t="n">
        <v>20</v>
      </c>
      <c r="F12" s="14" t="s">
        <v>2</v>
      </c>
      <c r="G12" s="6" t="n">
        <v>0.07</v>
      </c>
      <c r="H12" s="14" t="s">
        <v>2</v>
      </c>
      <c r="I12" s="6" t="n">
        <v>1</v>
      </c>
      <c r="J12" s="14" t="s">
        <v>2</v>
      </c>
      <c r="K12" s="6" t="n">
        <v>0.035</v>
      </c>
      <c r="L12" s="14" t="s">
        <v>2</v>
      </c>
      <c r="M12" s="0" t="n">
        <v>0</v>
      </c>
      <c r="N12" s="14" t="s">
        <v>2</v>
      </c>
      <c r="O12" s="6" t="n">
        <f aca="false">K12-M12</f>
        <v>0.035</v>
      </c>
      <c r="P12" s="14" t="s">
        <v>2</v>
      </c>
      <c r="Q12" s="6" t="n">
        <v>0.36</v>
      </c>
      <c r="R12" s="14" t="s">
        <v>2</v>
      </c>
      <c r="S12" s="6" t="n">
        <v>0.243</v>
      </c>
      <c r="T12" s="14" t="s">
        <v>2</v>
      </c>
      <c r="U12" s="6" t="n">
        <f aca="false">Q12-S12</f>
        <v>0.117</v>
      </c>
      <c r="V12" s="14" t="s">
        <v>6</v>
      </c>
      <c r="W12" s="0" t="n">
        <f aca="false">I12-Q12</f>
        <v>0.64</v>
      </c>
      <c r="X12" s="0" t="n">
        <f aca="false">I12-S12</f>
        <v>0.757</v>
      </c>
      <c r="Y12" s="0" t="n">
        <f aca="false">Q12-G12</f>
        <v>0.29</v>
      </c>
      <c r="Z12" s="0" t="n">
        <f aca="false">S12-G12</f>
        <v>0.173</v>
      </c>
    </row>
    <row r="13" customFormat="false" ht="12.85" hidden="false" customHeight="false" outlineLevel="0" collapsed="false">
      <c r="A13" s="0" t="n">
        <f aca="false">A12+1</f>
        <v>8</v>
      </c>
      <c r="B13" s="14" t="s">
        <v>2</v>
      </c>
      <c r="C13" s="0" t="s">
        <v>26</v>
      </c>
      <c r="D13" s="14" t="s">
        <v>2</v>
      </c>
      <c r="E13" s="6" t="n">
        <v>39</v>
      </c>
      <c r="F13" s="14" t="s">
        <v>2</v>
      </c>
      <c r="G13" s="6" t="n">
        <v>0.07</v>
      </c>
      <c r="H13" s="14" t="s">
        <v>2</v>
      </c>
      <c r="I13" s="6" t="n">
        <v>2</v>
      </c>
      <c r="J13" s="14" t="s">
        <v>2</v>
      </c>
      <c r="K13" s="6" t="n">
        <v>0.035</v>
      </c>
      <c r="L13" s="14" t="s">
        <v>2</v>
      </c>
      <c r="M13" s="0" t="n">
        <v>0</v>
      </c>
      <c r="N13" s="14" t="s">
        <v>2</v>
      </c>
      <c r="O13" s="6" t="n">
        <f aca="false">K13-M13</f>
        <v>0.035</v>
      </c>
      <c r="P13" s="14" t="s">
        <v>2</v>
      </c>
      <c r="Q13" s="6" t="n">
        <v>0.43</v>
      </c>
      <c r="R13" s="14" t="s">
        <v>2</v>
      </c>
      <c r="S13" s="6" t="n">
        <v>0.313</v>
      </c>
      <c r="T13" s="14" t="s">
        <v>2</v>
      </c>
      <c r="U13" s="6" t="n">
        <f aca="false">Q13-S13</f>
        <v>0.117</v>
      </c>
      <c r="V13" s="14" t="s">
        <v>6</v>
      </c>
      <c r="W13" s="0" t="n">
        <f aca="false">I13-Q13</f>
        <v>1.57</v>
      </c>
      <c r="X13" s="0" t="n">
        <f aca="false">I13-S13</f>
        <v>1.687</v>
      </c>
      <c r="Y13" s="0" t="n">
        <f aca="false">Q13-G13</f>
        <v>0.36</v>
      </c>
      <c r="Z13" s="0" t="n">
        <f aca="false">S13-G13</f>
        <v>0.243</v>
      </c>
    </row>
    <row r="14" customFormat="false" ht="12.85" hidden="false" customHeight="false" outlineLevel="0" collapsed="false">
      <c r="A14" s="0" t="n">
        <f aca="false">A13+1</f>
        <v>9</v>
      </c>
      <c r="B14" s="14" t="s">
        <v>2</v>
      </c>
      <c r="C14" s="0" t="s">
        <v>27</v>
      </c>
      <c r="D14" s="14" t="s">
        <v>2</v>
      </c>
      <c r="E14" s="6" t="n">
        <v>250</v>
      </c>
      <c r="F14" s="14" t="s">
        <v>2</v>
      </c>
      <c r="G14" s="6" t="n">
        <v>0.07</v>
      </c>
      <c r="H14" s="14" t="s">
        <v>2</v>
      </c>
      <c r="I14" s="6" t="n">
        <v>2</v>
      </c>
      <c r="J14" s="14" t="s">
        <v>2</v>
      </c>
      <c r="K14" s="6" t="n">
        <v>0.035</v>
      </c>
      <c r="L14" s="14" t="s">
        <v>2</v>
      </c>
      <c r="M14" s="0" t="n">
        <v>0</v>
      </c>
      <c r="N14" s="14" t="s">
        <v>2</v>
      </c>
      <c r="O14" s="6" t="n">
        <f aca="false">K14-M14</f>
        <v>0.035</v>
      </c>
      <c r="P14" s="14" t="s">
        <v>2</v>
      </c>
      <c r="Q14" s="6" t="n">
        <v>0.5</v>
      </c>
      <c r="R14" s="14" t="s">
        <v>2</v>
      </c>
      <c r="S14" s="6" t="n">
        <v>0.383</v>
      </c>
      <c r="T14" s="14" t="s">
        <v>2</v>
      </c>
      <c r="U14" s="6" t="n">
        <f aca="false">Q14-S14</f>
        <v>0.117</v>
      </c>
      <c r="V14" s="14" t="s">
        <v>6</v>
      </c>
      <c r="W14" s="0" t="n">
        <f aca="false">I14-Q14</f>
        <v>1.5</v>
      </c>
      <c r="X14" s="0" t="n">
        <f aca="false">I14-S14</f>
        <v>1.617</v>
      </c>
      <c r="Y14" s="0" t="n">
        <f aca="false">Q14-G14</f>
        <v>0.43</v>
      </c>
      <c r="Z14" s="0" t="n">
        <f aca="false">S14-G14</f>
        <v>0.313</v>
      </c>
    </row>
    <row r="15" customFormat="false" ht="12.85" hidden="false" customHeight="false" outlineLevel="0" collapsed="false">
      <c r="A15" s="0" t="n">
        <f aca="false">A14+1</f>
        <v>10</v>
      </c>
      <c r="B15" s="14" t="s">
        <v>2</v>
      </c>
      <c r="C15" s="0" t="s">
        <v>28</v>
      </c>
      <c r="D15" s="14" t="s">
        <v>2</v>
      </c>
      <c r="E15" s="6" t="n">
        <v>15.625</v>
      </c>
      <c r="F15" s="14" t="s">
        <v>2</v>
      </c>
      <c r="G15" s="6" t="n">
        <v>0.15</v>
      </c>
      <c r="H15" s="14" t="s">
        <v>2</v>
      </c>
      <c r="I15" s="6" t="n">
        <v>15.625</v>
      </c>
      <c r="J15" s="14" t="s">
        <v>2</v>
      </c>
      <c r="K15" s="6" t="n">
        <v>3.65</v>
      </c>
      <c r="L15" s="14" t="s">
        <v>2</v>
      </c>
      <c r="M15" s="0" t="n">
        <v>0</v>
      </c>
      <c r="N15" s="14" t="s">
        <v>2</v>
      </c>
      <c r="O15" s="6" t="n">
        <f aca="false">K15-M15</f>
        <v>3.65</v>
      </c>
      <c r="P15" s="14" t="s">
        <v>2</v>
      </c>
      <c r="Q15" s="6" t="n">
        <v>4.33</v>
      </c>
      <c r="R15" s="14" t="s">
        <v>2</v>
      </c>
      <c r="S15" s="6" t="n">
        <v>0.533</v>
      </c>
      <c r="T15" s="14" t="s">
        <v>2</v>
      </c>
      <c r="U15" s="6" t="n">
        <f aca="false">Q15-S15</f>
        <v>3.797</v>
      </c>
      <c r="V15" s="14" t="s">
        <v>6</v>
      </c>
      <c r="W15" s="0" t="n">
        <f aca="false">I15-Q15</f>
        <v>11.295</v>
      </c>
      <c r="X15" s="0" t="n">
        <f aca="false">I15-S15</f>
        <v>15.092</v>
      </c>
      <c r="Y15" s="0" t="n">
        <f aca="false">Q15-G15</f>
        <v>4.18</v>
      </c>
      <c r="Z15" s="0" t="n">
        <f aca="false">S15-G15</f>
        <v>0.383</v>
      </c>
    </row>
    <row r="16" customFormat="false" ht="12.85" hidden="false" customHeight="false" outlineLevel="0" collapsed="false">
      <c r="A16" s="0" t="n">
        <f aca="false">A15+1</f>
        <v>11</v>
      </c>
      <c r="B16" s="14" t="s">
        <v>2</v>
      </c>
      <c r="C16" s="0" t="s">
        <v>29</v>
      </c>
      <c r="D16" s="14" t="s">
        <v>2</v>
      </c>
      <c r="E16" s="6" t="n">
        <v>125</v>
      </c>
      <c r="F16" s="14" t="s">
        <v>2</v>
      </c>
      <c r="G16" s="6" t="n">
        <v>0.4</v>
      </c>
      <c r="H16" s="14" t="s">
        <v>2</v>
      </c>
      <c r="I16" s="6" t="n">
        <v>15.625</v>
      </c>
      <c r="J16" s="14" t="s">
        <v>2</v>
      </c>
      <c r="K16" s="6" t="n">
        <v>3.65</v>
      </c>
      <c r="L16" s="14" t="s">
        <v>2</v>
      </c>
      <c r="M16" s="0" t="n">
        <v>0</v>
      </c>
      <c r="N16" s="14" t="s">
        <v>2</v>
      </c>
      <c r="O16" s="6" t="n">
        <f aca="false">K16-M16</f>
        <v>3.65</v>
      </c>
      <c r="P16" s="14" t="s">
        <v>2</v>
      </c>
      <c r="Q16" s="6" t="n">
        <v>4.87</v>
      </c>
      <c r="R16" s="14" t="s">
        <v>2</v>
      </c>
      <c r="S16" s="6" t="n">
        <v>0.933</v>
      </c>
      <c r="T16" s="14" t="s">
        <v>2</v>
      </c>
      <c r="U16" s="6" t="n">
        <f aca="false">Q16-S16</f>
        <v>3.937</v>
      </c>
      <c r="V16" s="14" t="s">
        <v>6</v>
      </c>
      <c r="W16" s="0" t="n">
        <f aca="false">I16-Q16</f>
        <v>10.755</v>
      </c>
      <c r="X16" s="0" t="n">
        <f aca="false">I16-S16</f>
        <v>14.692</v>
      </c>
      <c r="Y16" s="0" t="n">
        <f aca="false">Q16-G16</f>
        <v>4.47</v>
      </c>
      <c r="Z16" s="0" t="n">
        <f aca="false">S16-G16</f>
        <v>0.533</v>
      </c>
    </row>
    <row r="17" customFormat="false" ht="12.85" hidden="false" customHeight="false" outlineLevel="0" collapsed="false">
      <c r="A17" s="0" t="n">
        <f aca="false">A16+1</f>
        <v>12</v>
      </c>
      <c r="B17" s="14" t="s">
        <v>2</v>
      </c>
      <c r="C17" s="0" t="s">
        <v>30</v>
      </c>
      <c r="D17" s="14" t="s">
        <v>2</v>
      </c>
      <c r="E17" s="6" t="n">
        <v>250</v>
      </c>
      <c r="F17" s="14" t="s">
        <v>2</v>
      </c>
      <c r="G17" s="6" t="n">
        <v>0.17</v>
      </c>
      <c r="H17" s="14" t="s">
        <v>2</v>
      </c>
      <c r="I17" s="6" t="n">
        <v>15.625</v>
      </c>
      <c r="J17" s="14" t="s">
        <v>2</v>
      </c>
      <c r="K17" s="6" t="n">
        <v>3.65</v>
      </c>
      <c r="L17" s="14" t="s">
        <v>2</v>
      </c>
      <c r="M17" s="0" t="n">
        <v>0</v>
      </c>
      <c r="N17" s="14" t="s">
        <v>2</v>
      </c>
      <c r="O17" s="6" t="n">
        <f aca="false">K17-M17</f>
        <v>3.65</v>
      </c>
      <c r="P17" s="14" t="s">
        <v>2</v>
      </c>
      <c r="Q17" s="6" t="n">
        <v>5.11</v>
      </c>
      <c r="R17" s="14" t="s">
        <v>2</v>
      </c>
      <c r="S17" s="6" t="n">
        <v>1.103</v>
      </c>
      <c r="T17" s="14" t="s">
        <v>2</v>
      </c>
      <c r="U17" s="6" t="n">
        <f aca="false">Q17-S17</f>
        <v>4.007</v>
      </c>
      <c r="V17" s="14" t="s">
        <v>6</v>
      </c>
      <c r="W17" s="0" t="n">
        <f aca="false">I17-Q17</f>
        <v>10.515</v>
      </c>
      <c r="X17" s="0" t="n">
        <f aca="false">I17-S17</f>
        <v>14.522</v>
      </c>
      <c r="Y17" s="0" t="n">
        <f aca="false">Q17-G17</f>
        <v>4.94</v>
      </c>
      <c r="Z17" s="0" t="n">
        <f aca="false">S17-G17</f>
        <v>0.933</v>
      </c>
    </row>
    <row r="18" s="10" customFormat="true" ht="12.85" hidden="false" customHeight="false" outlineLevel="0" collapsed="false">
      <c r="A18" s="10" t="n">
        <v>14</v>
      </c>
      <c r="B18" s="16" t="s">
        <v>2</v>
      </c>
      <c r="C18" s="10" t="s">
        <v>31</v>
      </c>
      <c r="D18" s="16" t="s">
        <v>2</v>
      </c>
      <c r="E18" s="12" t="n">
        <v>250</v>
      </c>
      <c r="F18" s="16" t="s">
        <v>2</v>
      </c>
      <c r="G18" s="12" t="n">
        <v>5</v>
      </c>
      <c r="H18" s="16" t="s">
        <v>2</v>
      </c>
      <c r="I18" s="12" t="n">
        <v>230.22</v>
      </c>
      <c r="J18" s="16" t="s">
        <v>2</v>
      </c>
      <c r="K18" s="12" t="n">
        <v>0.72</v>
      </c>
      <c r="L18" s="16" t="s">
        <v>2</v>
      </c>
      <c r="M18" s="10" t="n">
        <v>0</v>
      </c>
      <c r="N18" s="16" t="s">
        <v>2</v>
      </c>
      <c r="O18" s="12" t="n">
        <f aca="false">K18-M18</f>
        <v>0.72</v>
      </c>
      <c r="P18" s="16" t="s">
        <v>2</v>
      </c>
      <c r="Q18" s="12" t="n">
        <v>7.18</v>
      </c>
      <c r="R18" s="16" t="s">
        <v>2</v>
      </c>
      <c r="S18" s="12" t="n">
        <v>5.153</v>
      </c>
      <c r="T18" s="16" t="s">
        <v>2</v>
      </c>
      <c r="U18" s="12" t="n">
        <f aca="false">Q18-S18</f>
        <v>2.027</v>
      </c>
      <c r="V18" s="16" t="s">
        <v>6</v>
      </c>
      <c r="W18" s="10" t="n">
        <f aca="false">I18-Q18</f>
        <v>223.04</v>
      </c>
      <c r="X18" s="10" t="n">
        <f aca="false">I18-S18</f>
        <v>225.067</v>
      </c>
      <c r="Y18" s="10" t="n">
        <f aca="false">Q18-G18</f>
        <v>2.18</v>
      </c>
      <c r="Z18" s="10" t="n">
        <f aca="false">S18-G18</f>
        <v>0.153</v>
      </c>
      <c r="AMI18" s="0"/>
      <c r="AMJ18" s="0"/>
    </row>
    <row r="19" s="10" customFormat="true" ht="12.85" hidden="false" customHeight="false" outlineLevel="0" collapsed="false">
      <c r="A19" s="10" t="n">
        <f aca="false">A18+1</f>
        <v>15</v>
      </c>
      <c r="B19" s="16" t="s">
        <v>2</v>
      </c>
      <c r="C19" s="10" t="s">
        <v>32</v>
      </c>
      <c r="D19" s="16" t="s">
        <v>2</v>
      </c>
      <c r="E19" s="12" t="n">
        <v>250</v>
      </c>
      <c r="F19" s="16" t="s">
        <v>2</v>
      </c>
      <c r="G19" s="12" t="n">
        <v>0.72</v>
      </c>
      <c r="H19" s="16" t="s">
        <v>2</v>
      </c>
      <c r="I19" s="12" t="n">
        <v>230.22</v>
      </c>
      <c r="J19" s="16" t="s">
        <v>2</v>
      </c>
      <c r="K19" s="12" t="n">
        <v>0.72</v>
      </c>
      <c r="L19" s="16" t="s">
        <v>2</v>
      </c>
      <c r="M19" s="10" t="n">
        <v>0</v>
      </c>
      <c r="N19" s="16" t="s">
        <v>2</v>
      </c>
      <c r="O19" s="12" t="n">
        <f aca="false">K19-M19</f>
        <v>0.72</v>
      </c>
      <c r="P19" s="16" t="s">
        <v>2</v>
      </c>
      <c r="Q19" s="12" t="n">
        <v>7.9</v>
      </c>
      <c r="R19" s="16" t="s">
        <v>2</v>
      </c>
      <c r="S19" s="12" t="n">
        <v>5.873</v>
      </c>
      <c r="T19" s="16" t="s">
        <v>2</v>
      </c>
      <c r="U19" s="12" t="n">
        <f aca="false">Q19-S19</f>
        <v>2.027</v>
      </c>
      <c r="V19" s="16" t="s">
        <v>6</v>
      </c>
      <c r="W19" s="10" t="n">
        <f aca="false">I19-Q19</f>
        <v>222.32</v>
      </c>
      <c r="X19" s="10" t="n">
        <f aca="false">I19-S19</f>
        <v>224.347</v>
      </c>
      <c r="Y19" s="10" t="n">
        <f aca="false">Q19-G19</f>
        <v>7.18</v>
      </c>
      <c r="Z19" s="10" t="n">
        <f aca="false">S19-G19</f>
        <v>5.153</v>
      </c>
      <c r="AMI19" s="0"/>
      <c r="AMJ19" s="0"/>
    </row>
    <row r="20" s="10" customFormat="true" ht="12.85" hidden="false" customHeight="false" outlineLevel="0" collapsed="false">
      <c r="A20" s="10" t="n">
        <f aca="false">A19+1</f>
        <v>16</v>
      </c>
      <c r="B20" s="16" t="s">
        <v>2</v>
      </c>
      <c r="C20" s="10" t="s">
        <v>33</v>
      </c>
      <c r="D20" s="16" t="s">
        <v>2</v>
      </c>
      <c r="E20" s="12" t="n">
        <v>250</v>
      </c>
      <c r="F20" s="16" t="s">
        <v>2</v>
      </c>
      <c r="G20" s="12" t="n">
        <v>0.4</v>
      </c>
      <c r="H20" s="16" t="s">
        <v>2</v>
      </c>
      <c r="I20" s="12" t="n">
        <v>230.22</v>
      </c>
      <c r="J20" s="16" t="s">
        <v>2</v>
      </c>
      <c r="K20" s="12" t="n">
        <v>0.72</v>
      </c>
      <c r="L20" s="16" t="s">
        <v>2</v>
      </c>
      <c r="M20" s="10" t="n">
        <v>0</v>
      </c>
      <c r="N20" s="16" t="s">
        <v>2</v>
      </c>
      <c r="O20" s="12" t="n">
        <f aca="false">K20-M20</f>
        <v>0.72</v>
      </c>
      <c r="P20" s="16" t="s">
        <v>2</v>
      </c>
      <c r="Q20" s="12" t="n">
        <v>8.37</v>
      </c>
      <c r="R20" s="16" t="s">
        <v>2</v>
      </c>
      <c r="S20" s="12" t="n">
        <v>6.273</v>
      </c>
      <c r="T20" s="16" t="s">
        <v>2</v>
      </c>
      <c r="U20" s="12" t="n">
        <f aca="false">Q20-S20</f>
        <v>2.097</v>
      </c>
      <c r="V20" s="16" t="s">
        <v>6</v>
      </c>
      <c r="W20" s="10" t="n">
        <f aca="false">I20-Q20</f>
        <v>221.85</v>
      </c>
      <c r="X20" s="10" t="n">
        <f aca="false">I20-S20</f>
        <v>223.947</v>
      </c>
      <c r="Y20" s="10" t="n">
        <f aca="false">Q20-G20</f>
        <v>7.97</v>
      </c>
      <c r="Z20" s="10" t="n">
        <f aca="false">S20-G20</f>
        <v>5.873</v>
      </c>
      <c r="AMI20" s="0"/>
      <c r="AMJ20" s="0"/>
    </row>
    <row r="21" customFormat="false" ht="12.85" hidden="false" customHeight="false" outlineLevel="0" collapsed="false">
      <c r="A21" s="0" t="n">
        <f aca="false">A20+1</f>
        <v>17</v>
      </c>
      <c r="B21" s="14" t="s">
        <v>2</v>
      </c>
      <c r="C21" s="0" t="s">
        <v>34</v>
      </c>
      <c r="D21" s="14" t="s">
        <v>2</v>
      </c>
      <c r="E21" s="6" t="n">
        <v>125</v>
      </c>
      <c r="F21" s="14" t="s">
        <v>2</v>
      </c>
      <c r="G21" s="6" t="n">
        <v>0.5</v>
      </c>
      <c r="H21" s="14" t="s">
        <v>2</v>
      </c>
      <c r="I21" s="6" t="n">
        <v>62.5</v>
      </c>
      <c r="J21" s="14" t="s">
        <v>2</v>
      </c>
      <c r="K21" s="6" t="n">
        <v>3.65</v>
      </c>
      <c r="L21" s="14" t="s">
        <v>2</v>
      </c>
      <c r="M21" s="0" t="n">
        <v>0</v>
      </c>
      <c r="N21" s="14" t="s">
        <v>2</v>
      </c>
      <c r="O21" s="6" t="n">
        <f aca="false">K21-M21</f>
        <v>3.65</v>
      </c>
      <c r="P21" s="14" t="s">
        <v>2</v>
      </c>
      <c r="Q21" s="6" t="n">
        <v>11.96</v>
      </c>
      <c r="R21" s="14" t="s">
        <v>2</v>
      </c>
      <c r="S21" s="17" t="n">
        <v>5.38</v>
      </c>
      <c r="T21" s="14" t="s">
        <v>2</v>
      </c>
      <c r="U21" s="6" t="n">
        <f aca="false">Q21-S21</f>
        <v>6.58</v>
      </c>
      <c r="V21" s="14" t="s">
        <v>6</v>
      </c>
      <c r="W21" s="0" t="n">
        <f aca="false">I21-Q21</f>
        <v>50.54</v>
      </c>
      <c r="X21" s="0" t="n">
        <f aca="false">I21-S21</f>
        <v>57.12</v>
      </c>
      <c r="Y21" s="0" t="n">
        <f aca="false">Q21-G21</f>
        <v>11.46</v>
      </c>
      <c r="Z21" s="0" t="n">
        <f aca="false">S21-G21</f>
        <v>4.88</v>
      </c>
    </row>
    <row r="22" customFormat="false" ht="12.85" hidden="false" customHeight="false" outlineLevel="0" collapsed="false">
      <c r="A22" s="0" t="n">
        <f aca="false">A21+1</f>
        <v>18</v>
      </c>
      <c r="B22" s="14" t="s">
        <v>2</v>
      </c>
      <c r="C22" s="0" t="s">
        <v>35</v>
      </c>
      <c r="D22" s="14" t="s">
        <v>2</v>
      </c>
      <c r="E22" s="6" t="n">
        <v>250</v>
      </c>
      <c r="F22" s="14" t="s">
        <v>2</v>
      </c>
      <c r="G22" s="6" t="n">
        <v>6</v>
      </c>
      <c r="H22" s="14" t="s">
        <v>2</v>
      </c>
      <c r="I22" s="6" t="n">
        <v>62.5</v>
      </c>
      <c r="J22" s="14" t="s">
        <v>2</v>
      </c>
      <c r="K22" s="6" t="n">
        <v>3.65</v>
      </c>
      <c r="L22" s="14" t="s">
        <v>2</v>
      </c>
      <c r="M22" s="0" t="n">
        <v>0</v>
      </c>
      <c r="N22" s="14" t="s">
        <v>2</v>
      </c>
      <c r="O22" s="6" t="n">
        <f aca="false">K22-M22</f>
        <v>3.65</v>
      </c>
      <c r="P22" s="14" t="s">
        <v>2</v>
      </c>
      <c r="Q22" s="6" t="n">
        <v>18.46</v>
      </c>
      <c r="R22" s="14" t="s">
        <v>2</v>
      </c>
      <c r="S22" s="17" t="n">
        <v>11.615</v>
      </c>
      <c r="T22" s="14" t="s">
        <v>2</v>
      </c>
      <c r="U22" s="6" t="n">
        <f aca="false">Q22-S22</f>
        <v>6.845</v>
      </c>
      <c r="V22" s="14" t="s">
        <v>6</v>
      </c>
      <c r="W22" s="0" t="n">
        <f aca="false">I22-Q22</f>
        <v>44.04</v>
      </c>
      <c r="X22" s="0" t="n">
        <f aca="false">I22-S22</f>
        <v>50.885</v>
      </c>
      <c r="Y22" s="0" t="n">
        <f aca="false">Q22-G22</f>
        <v>12.46</v>
      </c>
      <c r="Z22" s="0" t="n">
        <f aca="false">S22-G22</f>
        <v>5.615</v>
      </c>
    </row>
    <row r="23" customFormat="false" ht="12.85" hidden="false" customHeight="false" outlineLevel="0" collapsed="false">
      <c r="A23" s="0" t="n">
        <f aca="false">A22+1</f>
        <v>19</v>
      </c>
      <c r="B23" s="14" t="s">
        <v>2</v>
      </c>
      <c r="C23" s="0" t="s">
        <v>36</v>
      </c>
      <c r="D23" s="14" t="s">
        <v>2</v>
      </c>
      <c r="E23" s="6" t="n">
        <v>250</v>
      </c>
      <c r="F23" s="14" t="s">
        <v>2</v>
      </c>
      <c r="G23" s="6" t="n">
        <v>6</v>
      </c>
      <c r="H23" s="14" t="s">
        <v>2</v>
      </c>
      <c r="I23" s="6" t="n">
        <v>50</v>
      </c>
      <c r="J23" s="14" t="s">
        <v>2</v>
      </c>
      <c r="K23" s="6" t="n">
        <v>3.65</v>
      </c>
      <c r="L23" s="14" t="s">
        <v>2</v>
      </c>
      <c r="M23" s="0" t="n">
        <v>0</v>
      </c>
      <c r="N23" s="14" t="s">
        <v>2</v>
      </c>
      <c r="O23" s="6" t="n">
        <f aca="false">K23-M23</f>
        <v>3.65</v>
      </c>
      <c r="P23" s="14" t="s">
        <v>2</v>
      </c>
      <c r="Q23" s="6" t="n">
        <v>24.68</v>
      </c>
      <c r="R23" s="14" t="s">
        <v>2</v>
      </c>
      <c r="S23" s="6" t="n">
        <v>6.473</v>
      </c>
      <c r="T23" s="14" t="s">
        <v>2</v>
      </c>
      <c r="U23" s="6" t="n">
        <f aca="false">Q23-S23</f>
        <v>18.207</v>
      </c>
      <c r="V23" s="14" t="s">
        <v>6</v>
      </c>
      <c r="W23" s="0" t="n">
        <f aca="false">I23-Q23</f>
        <v>25.32</v>
      </c>
      <c r="X23" s="0" t="n">
        <f aca="false">I23-S23</f>
        <v>43.527</v>
      </c>
      <c r="Y23" s="0" t="n">
        <f aca="false">Q23-G23</f>
        <v>18.68</v>
      </c>
      <c r="Z23" s="0" t="n">
        <f aca="false">S23-G23</f>
        <v>0.473</v>
      </c>
    </row>
    <row r="24" customFormat="false" ht="12.85" hidden="false" customHeight="false" outlineLevel="0" collapsed="false">
      <c r="A24" s="0" t="n">
        <f aca="false">A23+1</f>
        <v>20</v>
      </c>
      <c r="B24" s="14" t="s">
        <v>2</v>
      </c>
      <c r="C24" s="0" t="s">
        <v>37</v>
      </c>
      <c r="D24" s="14" t="s">
        <v>2</v>
      </c>
      <c r="E24" s="6" t="n">
        <v>250</v>
      </c>
      <c r="F24" s="14" t="s">
        <v>2</v>
      </c>
      <c r="G24" s="6" t="n">
        <v>3</v>
      </c>
      <c r="H24" s="14" t="s">
        <v>2</v>
      </c>
      <c r="I24" s="6" t="n">
        <v>50</v>
      </c>
      <c r="J24" s="14" t="s">
        <v>2</v>
      </c>
      <c r="K24" s="6" t="n">
        <v>3.65</v>
      </c>
      <c r="L24" s="14" t="s">
        <v>2</v>
      </c>
      <c r="M24" s="0" t="n">
        <v>0</v>
      </c>
      <c r="N24" s="14" t="s">
        <v>2</v>
      </c>
      <c r="O24" s="6" t="n">
        <f aca="false">K24-M24</f>
        <v>3.65</v>
      </c>
      <c r="P24" s="14" t="s">
        <v>2</v>
      </c>
      <c r="Q24" s="6" t="n">
        <v>27.82</v>
      </c>
      <c r="R24" s="14" t="s">
        <v>2</v>
      </c>
      <c r="S24" s="6" t="n">
        <v>9.473</v>
      </c>
      <c r="T24" s="14" t="s">
        <v>2</v>
      </c>
      <c r="U24" s="6" t="n">
        <f aca="false">Q24-S24</f>
        <v>18.347</v>
      </c>
      <c r="V24" s="14" t="s">
        <v>6</v>
      </c>
      <c r="W24" s="0" t="n">
        <f aca="false">I24-Q24</f>
        <v>22.18</v>
      </c>
      <c r="X24" s="0" t="n">
        <f aca="false">I24-S24</f>
        <v>40.527</v>
      </c>
      <c r="Y24" s="0" t="n">
        <f aca="false">Q24-G24</f>
        <v>24.82</v>
      </c>
      <c r="Z24" s="0" t="n">
        <f aca="false">S24-G24</f>
        <v>6.473</v>
      </c>
    </row>
    <row r="25" s="10" customFormat="true" ht="12.85" hidden="false" customHeight="false" outlineLevel="0" collapsed="false">
      <c r="A25" s="10" t="n">
        <f aca="false">A24+1</f>
        <v>21</v>
      </c>
      <c r="B25" s="16" t="s">
        <v>2</v>
      </c>
      <c r="C25" s="10" t="s">
        <v>38</v>
      </c>
      <c r="D25" s="16" t="s">
        <v>2</v>
      </c>
      <c r="E25" s="12" t="n">
        <v>250</v>
      </c>
      <c r="F25" s="16" t="s">
        <v>2</v>
      </c>
      <c r="G25" s="12" t="n">
        <v>34.05</v>
      </c>
      <c r="H25" s="16" t="s">
        <v>2</v>
      </c>
      <c r="I25" s="12" t="n">
        <v>59.6</v>
      </c>
      <c r="J25" s="16" t="s">
        <v>2</v>
      </c>
      <c r="K25" s="12" t="n">
        <v>5.77</v>
      </c>
      <c r="L25" s="16" t="s">
        <v>2</v>
      </c>
      <c r="M25" s="10" t="n">
        <v>0.966</v>
      </c>
      <c r="N25" s="16" t="s">
        <v>2</v>
      </c>
      <c r="O25" s="12" t="n">
        <f aca="false">K25-M25</f>
        <v>4.804</v>
      </c>
      <c r="P25" s="16" t="s">
        <v>2</v>
      </c>
      <c r="Q25" s="13" t="n">
        <v>65.47</v>
      </c>
      <c r="R25" s="16" t="s">
        <v>2</v>
      </c>
      <c r="S25" s="18" t="n">
        <v>54.115</v>
      </c>
      <c r="T25" s="16" t="s">
        <v>2</v>
      </c>
      <c r="U25" s="12" t="n">
        <f aca="false">Q25-S25</f>
        <v>11.355</v>
      </c>
      <c r="V25" s="16" t="s">
        <v>6</v>
      </c>
      <c r="W25" s="10" t="n">
        <f aca="false">I25-Q25</f>
        <v>-5.87</v>
      </c>
      <c r="X25" s="10" t="n">
        <f aca="false">I25-S25</f>
        <v>5.485</v>
      </c>
      <c r="Y25" s="10" t="n">
        <f aca="false">Q25-G25</f>
        <v>31.42</v>
      </c>
      <c r="Z25" s="10" t="n">
        <f aca="false">S25-G25</f>
        <v>20.065</v>
      </c>
      <c r="AMI25" s="0"/>
      <c r="AMJ25" s="0"/>
    </row>
    <row r="26" s="10" customFormat="true" ht="12.85" hidden="false" customHeight="false" outlineLevel="0" collapsed="false">
      <c r="A26" s="10" t="n">
        <f aca="false">A25+1</f>
        <v>22</v>
      </c>
      <c r="B26" s="16" t="s">
        <v>2</v>
      </c>
      <c r="C26" s="10" t="s">
        <v>40</v>
      </c>
      <c r="D26" s="16" t="s">
        <v>2</v>
      </c>
      <c r="E26" s="12" t="n">
        <v>250</v>
      </c>
      <c r="F26" s="16" t="s">
        <v>2</v>
      </c>
      <c r="G26" s="12" t="n">
        <v>4.07</v>
      </c>
      <c r="H26" s="16" t="s">
        <v>2</v>
      </c>
      <c r="I26" s="12" t="n">
        <v>239.6</v>
      </c>
      <c r="J26" s="16" t="s">
        <v>2</v>
      </c>
      <c r="K26" s="12" t="n">
        <v>12.12</v>
      </c>
      <c r="L26" s="16" t="s">
        <v>2</v>
      </c>
      <c r="M26" s="10" t="n">
        <v>0</v>
      </c>
      <c r="N26" s="16" t="s">
        <v>2</v>
      </c>
      <c r="O26" s="12" t="n">
        <f aca="false">K26-M26</f>
        <v>12.12</v>
      </c>
      <c r="P26" s="16" t="s">
        <v>2</v>
      </c>
      <c r="Q26" s="12" t="n">
        <v>76.04</v>
      </c>
      <c r="R26" s="16" t="s">
        <v>2</v>
      </c>
      <c r="S26" s="18" t="n">
        <v>53.994</v>
      </c>
      <c r="T26" s="16" t="s">
        <v>2</v>
      </c>
      <c r="U26" s="12" t="n">
        <f aca="false">Q26-S26</f>
        <v>22.046</v>
      </c>
      <c r="V26" s="16" t="s">
        <v>6</v>
      </c>
      <c r="W26" s="10" t="n">
        <f aca="false">I26-Q26</f>
        <v>163.56</v>
      </c>
      <c r="X26" s="10" t="n">
        <f aca="false">I26-S26</f>
        <v>185.606</v>
      </c>
      <c r="Y26" s="10" t="n">
        <f aca="false">Q26-G26</f>
        <v>71.97</v>
      </c>
      <c r="Z26" s="10" t="n">
        <f aca="false">S26-G26</f>
        <v>49.924</v>
      </c>
      <c r="AMI26" s="0"/>
      <c r="AMJ26" s="0"/>
    </row>
    <row r="27" customFormat="false" ht="12.85" hidden="false" customHeight="false" outlineLevel="0" collapsed="false">
      <c r="A27" s="0" t="n">
        <f aca="false">A26+1</f>
        <v>23</v>
      </c>
      <c r="B27" s="14" t="s">
        <v>2</v>
      </c>
      <c r="C27" s="0" t="s">
        <v>41</v>
      </c>
      <c r="D27" s="14" t="s">
        <v>2</v>
      </c>
      <c r="E27" s="6" t="n">
        <v>1000</v>
      </c>
      <c r="F27" s="14" t="s">
        <v>2</v>
      </c>
      <c r="G27" s="6" t="n">
        <v>1.1</v>
      </c>
      <c r="H27" s="14" t="s">
        <v>2</v>
      </c>
      <c r="I27" s="6" t="n">
        <v>100</v>
      </c>
      <c r="J27" s="14" t="s">
        <v>2</v>
      </c>
      <c r="K27" s="6" t="n">
        <v>9.63</v>
      </c>
      <c r="L27" s="14" t="s">
        <v>2</v>
      </c>
      <c r="M27" s="0" t="n">
        <v>0</v>
      </c>
      <c r="N27" s="14" t="s">
        <v>2</v>
      </c>
      <c r="O27" s="6" t="n">
        <f aca="false">K27-M27</f>
        <v>9.63</v>
      </c>
      <c r="P27" s="14" t="s">
        <v>2</v>
      </c>
      <c r="Q27" s="6" t="n">
        <v>74.72</v>
      </c>
      <c r="R27" s="14" t="s">
        <v>2</v>
      </c>
      <c r="S27" s="6" t="n">
        <v>2.503</v>
      </c>
      <c r="T27" s="14" t="s">
        <v>2</v>
      </c>
      <c r="U27" s="6" t="n">
        <f aca="false">Q27-S27</f>
        <v>72.217</v>
      </c>
      <c r="V27" s="14" t="s">
        <v>6</v>
      </c>
      <c r="W27" s="0" t="n">
        <f aca="false">I27-Q27</f>
        <v>25.28</v>
      </c>
      <c r="X27" s="0" t="n">
        <f aca="false">I27-S27</f>
        <v>97.497</v>
      </c>
      <c r="Y27" s="0" t="n">
        <f aca="false">Q27-G27</f>
        <v>73.62</v>
      </c>
      <c r="Z27" s="0" t="n">
        <f aca="false">S27-G27</f>
        <v>1.403</v>
      </c>
    </row>
    <row r="28" s="7" customFormat="true" ht="12.85" hidden="false" customHeight="false" outlineLevel="0" collapsed="false">
      <c r="A28" s="7" t="n">
        <f aca="false">A27+1</f>
        <v>24</v>
      </c>
      <c r="B28" s="15" t="s">
        <v>2</v>
      </c>
      <c r="C28" s="7" t="s">
        <v>42</v>
      </c>
      <c r="D28" s="15" t="s">
        <v>2</v>
      </c>
      <c r="E28" s="9" t="n">
        <v>250</v>
      </c>
      <c r="F28" s="15" t="s">
        <v>2</v>
      </c>
      <c r="G28" s="9" t="n">
        <v>2.75</v>
      </c>
      <c r="H28" s="15" t="s">
        <v>2</v>
      </c>
      <c r="I28" s="9" t="n">
        <v>250</v>
      </c>
      <c r="J28" s="15" t="s">
        <v>2</v>
      </c>
      <c r="K28" s="9" t="n">
        <v>1.035</v>
      </c>
      <c r="L28" s="15" t="s">
        <v>2</v>
      </c>
      <c r="M28" s="7" t="n">
        <v>0</v>
      </c>
      <c r="N28" s="15" t="s">
        <v>2</v>
      </c>
      <c r="O28" s="9" t="n">
        <f aca="false">K28-M28</f>
        <v>1.035</v>
      </c>
      <c r="P28" s="15" t="s">
        <v>2</v>
      </c>
      <c r="Q28" s="9" t="n">
        <v>6.8</v>
      </c>
      <c r="R28" s="15" t="s">
        <v>2</v>
      </c>
      <c r="S28" s="9" t="n">
        <v>4.953</v>
      </c>
      <c r="T28" s="15" t="s">
        <v>2</v>
      </c>
      <c r="U28" s="9" t="n">
        <f aca="false">Q28-S28</f>
        <v>1.847</v>
      </c>
      <c r="V28" s="15" t="s">
        <v>6</v>
      </c>
      <c r="W28" s="7" t="n">
        <f aca="false">I28-Q28</f>
        <v>243.2</v>
      </c>
      <c r="X28" s="7" t="n">
        <f aca="false">I28-S28</f>
        <v>245.047</v>
      </c>
      <c r="Y28" s="7" t="n">
        <f aca="false">Q28-G28</f>
        <v>4.05</v>
      </c>
      <c r="Z28" s="7" t="n">
        <f aca="false">S28-G28</f>
        <v>2.203</v>
      </c>
      <c r="AMI28" s="0"/>
      <c r="AMJ28" s="0"/>
    </row>
    <row r="29" customFormat="false" ht="12.85" hidden="false" customHeight="false" outlineLevel="0" collapsed="false">
      <c r="A29" s="0" t="n">
        <f aca="false">A28+1</f>
        <v>25</v>
      </c>
      <c r="B29" s="14" t="s">
        <v>2</v>
      </c>
      <c r="C29" s="0" t="s">
        <v>43</v>
      </c>
      <c r="D29" s="14" t="s">
        <v>2</v>
      </c>
      <c r="E29" s="6" t="n">
        <v>250</v>
      </c>
      <c r="F29" s="14" t="s">
        <v>2</v>
      </c>
      <c r="G29" s="6" t="n">
        <v>3.3</v>
      </c>
      <c r="H29" s="14" t="s">
        <v>2</v>
      </c>
      <c r="I29" s="6" t="n">
        <v>125</v>
      </c>
      <c r="J29" s="14" t="s">
        <v>2</v>
      </c>
      <c r="K29" s="6" t="n">
        <v>16.07</v>
      </c>
      <c r="L29" s="14" t="s">
        <v>2</v>
      </c>
      <c r="M29" s="0" t="n">
        <v>0.822</v>
      </c>
      <c r="N29" s="14" t="s">
        <v>2</v>
      </c>
      <c r="O29" s="6" t="n">
        <f aca="false">K29-M29</f>
        <v>15.248</v>
      </c>
      <c r="P29" s="14" t="s">
        <v>2</v>
      </c>
      <c r="Q29" s="6" t="n">
        <v>85.05</v>
      </c>
      <c r="R29" s="14" t="s">
        <v>2</v>
      </c>
      <c r="S29" s="17" t="n">
        <v>17.863</v>
      </c>
      <c r="T29" s="14" t="s">
        <v>2</v>
      </c>
      <c r="U29" s="6" t="n">
        <f aca="false">Q29-S29</f>
        <v>67.187</v>
      </c>
      <c r="V29" s="14" t="s">
        <v>6</v>
      </c>
      <c r="W29" s="0" t="n">
        <f aca="false">I29-Q29</f>
        <v>39.95</v>
      </c>
      <c r="X29" s="0" t="n">
        <f aca="false">I29-S29</f>
        <v>107.137</v>
      </c>
      <c r="Y29" s="0" t="n">
        <f aca="false">Q29-G29</f>
        <v>81.75</v>
      </c>
      <c r="Z29" s="0" t="n">
        <f aca="false">S29-G29</f>
        <v>14.563</v>
      </c>
    </row>
    <row r="30" customFormat="false" ht="12.85" hidden="false" customHeight="false" outlineLevel="0" collapsed="false">
      <c r="A30" s="0" t="n">
        <f aca="false">A29+1</f>
        <v>26</v>
      </c>
      <c r="B30" s="14" t="s">
        <v>2</v>
      </c>
      <c r="C30" s="0" t="s">
        <v>44</v>
      </c>
      <c r="D30" s="14" t="s">
        <v>2</v>
      </c>
      <c r="E30" s="6" t="n">
        <v>250</v>
      </c>
      <c r="F30" s="14" t="s">
        <v>2</v>
      </c>
      <c r="G30" s="6" t="n">
        <v>4.86</v>
      </c>
      <c r="H30" s="14" t="s">
        <v>2</v>
      </c>
      <c r="I30" s="6" t="n">
        <v>250</v>
      </c>
      <c r="J30" s="14" t="s">
        <v>2</v>
      </c>
      <c r="K30" s="6" t="n">
        <v>4.26</v>
      </c>
      <c r="L30" s="14" t="s">
        <v>2</v>
      </c>
      <c r="M30" s="0" t="n">
        <v>0</v>
      </c>
      <c r="N30" s="14" t="s">
        <v>2</v>
      </c>
      <c r="O30" s="6" t="n">
        <f aca="false">K30-M30</f>
        <v>4.26</v>
      </c>
      <c r="P30" s="14" t="s">
        <v>2</v>
      </c>
      <c r="Q30" s="6" t="n">
        <v>77.65</v>
      </c>
      <c r="R30" s="14" t="s">
        <v>2</v>
      </c>
      <c r="S30" s="6" t="n">
        <v>9.813</v>
      </c>
      <c r="T30" s="14" t="s">
        <v>2</v>
      </c>
      <c r="U30" s="6" t="n">
        <f aca="false">Q30-S30</f>
        <v>67.837</v>
      </c>
      <c r="V30" s="14" t="s">
        <v>6</v>
      </c>
      <c r="W30" s="0" t="n">
        <f aca="false">I30-Q30</f>
        <v>172.35</v>
      </c>
      <c r="X30" s="0" t="n">
        <f aca="false">I30-S30</f>
        <v>240.187</v>
      </c>
      <c r="Y30" s="0" t="n">
        <f aca="false">Q30-G30</f>
        <v>72.79</v>
      </c>
      <c r="Z30" s="0" t="n">
        <f aca="false">S30-G30</f>
        <v>4.953</v>
      </c>
    </row>
    <row r="31" s="7" customFormat="true" ht="12.85" hidden="false" customHeight="false" outlineLevel="0" collapsed="false">
      <c r="A31" s="7" t="n">
        <f aca="false">A30+1</f>
        <v>27</v>
      </c>
      <c r="B31" s="15" t="s">
        <v>2</v>
      </c>
      <c r="C31" s="7" t="s">
        <v>45</v>
      </c>
      <c r="D31" s="15" t="s">
        <v>2</v>
      </c>
      <c r="E31" s="9" t="n">
        <v>250</v>
      </c>
      <c r="F31" s="15" t="s">
        <v>2</v>
      </c>
      <c r="G31" s="9" t="n">
        <v>4.02</v>
      </c>
      <c r="H31" s="15" t="s">
        <v>2</v>
      </c>
      <c r="I31" s="9" t="n">
        <v>250</v>
      </c>
      <c r="J31" s="15" t="s">
        <v>2</v>
      </c>
      <c r="K31" s="9" t="n">
        <v>1.04</v>
      </c>
      <c r="L31" s="15" t="s">
        <v>2</v>
      </c>
      <c r="M31" s="7" t="n">
        <v>0</v>
      </c>
      <c r="N31" s="15" t="s">
        <v>2</v>
      </c>
      <c r="O31" s="9" t="n">
        <f aca="false">K31-M31</f>
        <v>1.04</v>
      </c>
      <c r="P31" s="15" t="s">
        <v>2</v>
      </c>
      <c r="Q31" s="9" t="n">
        <v>18.68</v>
      </c>
      <c r="R31" s="15" t="s">
        <v>2</v>
      </c>
      <c r="S31" s="9" t="n">
        <v>14.796</v>
      </c>
      <c r="T31" s="15" t="s">
        <v>2</v>
      </c>
      <c r="U31" s="9" t="n">
        <f aca="false">Q31-S31</f>
        <v>3.884</v>
      </c>
      <c r="V31" s="15" t="s">
        <v>6</v>
      </c>
      <c r="W31" s="7" t="n">
        <f aca="false">I31-Q31</f>
        <v>231.32</v>
      </c>
      <c r="X31" s="7" t="n">
        <f aca="false">I31-S31</f>
        <v>235.204</v>
      </c>
      <c r="Y31" s="7" t="n">
        <f aca="false">Q31-G31</f>
        <v>14.66</v>
      </c>
      <c r="Z31" s="7" t="n">
        <f aca="false">S31-G31</f>
        <v>10.776</v>
      </c>
      <c r="AMI31" s="0"/>
      <c r="AMJ31" s="0"/>
    </row>
    <row r="32" s="7" customFormat="true" ht="12.85" hidden="false" customHeight="false" outlineLevel="0" collapsed="false">
      <c r="A32" s="7" t="n">
        <f aca="false">A31+1</f>
        <v>28</v>
      </c>
      <c r="B32" s="15" t="s">
        <v>2</v>
      </c>
      <c r="C32" s="7" t="s">
        <v>46</v>
      </c>
      <c r="D32" s="15" t="s">
        <v>2</v>
      </c>
      <c r="E32" s="9" t="n">
        <v>250</v>
      </c>
      <c r="F32" s="15" t="s">
        <v>2</v>
      </c>
      <c r="G32" s="9" t="n">
        <v>0.5</v>
      </c>
      <c r="H32" s="15" t="s">
        <v>2</v>
      </c>
      <c r="I32" s="9" t="n">
        <v>250</v>
      </c>
      <c r="J32" s="15" t="s">
        <v>2</v>
      </c>
      <c r="K32" s="9" t="n">
        <v>1.035</v>
      </c>
      <c r="L32" s="15" t="s">
        <v>2</v>
      </c>
      <c r="M32" s="7" t="n">
        <v>0</v>
      </c>
      <c r="N32" s="15" t="s">
        <v>2</v>
      </c>
      <c r="O32" s="9" t="n">
        <f aca="false">K32-M32</f>
        <v>1.035</v>
      </c>
      <c r="P32" s="15" t="s">
        <v>2</v>
      </c>
      <c r="Q32" s="9" t="n">
        <v>19.31</v>
      </c>
      <c r="R32" s="15" t="s">
        <v>2</v>
      </c>
      <c r="S32" s="9" t="n">
        <v>11.896</v>
      </c>
      <c r="T32" s="15" t="s">
        <v>2</v>
      </c>
      <c r="U32" s="9" t="n">
        <f aca="false">Q32-S32</f>
        <v>7.414</v>
      </c>
      <c r="V32" s="15" t="s">
        <v>6</v>
      </c>
      <c r="W32" s="7" t="n">
        <f aca="false">I32-Q32</f>
        <v>230.69</v>
      </c>
      <c r="X32" s="7" t="n">
        <f aca="false">I32-S32</f>
        <v>238.104</v>
      </c>
      <c r="Y32" s="7" t="n">
        <f aca="false">Q32-G32</f>
        <v>18.81</v>
      </c>
      <c r="Z32" s="7" t="n">
        <f aca="false">S32-G32</f>
        <v>11.396</v>
      </c>
      <c r="AMI32" s="0"/>
      <c r="AMJ32" s="0"/>
    </row>
    <row r="33" customFormat="false" ht="12.85" hidden="false" customHeight="false" outlineLevel="0" collapsed="false">
      <c r="A33" s="0" t="n">
        <f aca="false">A32+1</f>
        <v>29</v>
      </c>
      <c r="B33" s="14" t="s">
        <v>2</v>
      </c>
      <c r="C33" s="0" t="s">
        <v>47</v>
      </c>
      <c r="D33" s="14" t="s">
        <v>2</v>
      </c>
      <c r="E33" s="6" t="n">
        <v>250</v>
      </c>
      <c r="F33" s="14" t="s">
        <v>2</v>
      </c>
      <c r="G33" s="6" t="n">
        <v>14</v>
      </c>
      <c r="H33" s="14" t="s">
        <v>2</v>
      </c>
      <c r="I33" s="6" t="n">
        <v>250</v>
      </c>
      <c r="J33" s="14" t="s">
        <v>2</v>
      </c>
      <c r="K33" s="6" t="n">
        <v>26.11</v>
      </c>
      <c r="L33" s="14" t="s">
        <v>2</v>
      </c>
      <c r="M33" s="0" t="n">
        <v>1.262</v>
      </c>
      <c r="N33" s="14" t="s">
        <v>2</v>
      </c>
      <c r="O33" s="6" t="n">
        <f aca="false">K33-M33</f>
        <v>24.848</v>
      </c>
      <c r="P33" s="14" t="s">
        <v>2</v>
      </c>
      <c r="Q33" s="6" t="n">
        <v>114.92</v>
      </c>
      <c r="R33" s="14" t="s">
        <v>2</v>
      </c>
      <c r="S33" s="17" t="n">
        <v>94.346</v>
      </c>
      <c r="T33" s="14" t="s">
        <v>2</v>
      </c>
      <c r="U33" s="6" t="n">
        <f aca="false">Q33-S33</f>
        <v>20.574</v>
      </c>
      <c r="V33" s="14" t="s">
        <v>6</v>
      </c>
      <c r="W33" s="0" t="n">
        <f aca="false">I33-Q33</f>
        <v>135.08</v>
      </c>
      <c r="X33" s="0" t="n">
        <f aca="false">I33-S33</f>
        <v>155.654</v>
      </c>
      <c r="Y33" s="0" t="n">
        <f aca="false">Q33-G33</f>
        <v>100.92</v>
      </c>
      <c r="Z33" s="0" t="n">
        <f aca="false">S33-G33</f>
        <v>80.346</v>
      </c>
    </row>
    <row r="34" s="10" customFormat="true" ht="12.85" hidden="false" customHeight="false" outlineLevel="0" collapsed="false">
      <c r="A34" s="10" t="n">
        <f aca="false">A33+1</f>
        <v>30</v>
      </c>
      <c r="B34" s="16" t="s">
        <v>2</v>
      </c>
      <c r="C34" s="10" t="s">
        <v>48</v>
      </c>
      <c r="D34" s="16" t="s">
        <v>2</v>
      </c>
      <c r="E34" s="12" t="n">
        <v>250</v>
      </c>
      <c r="F34" s="16" t="s">
        <v>2</v>
      </c>
      <c r="G34" s="12" t="n">
        <v>1.78</v>
      </c>
      <c r="H34" s="16" t="s">
        <v>2</v>
      </c>
      <c r="I34" s="12" t="n">
        <v>230.22</v>
      </c>
      <c r="J34" s="16" t="s">
        <v>2</v>
      </c>
      <c r="K34" s="12" t="n">
        <v>12.48</v>
      </c>
      <c r="L34" s="16" t="s">
        <v>2</v>
      </c>
      <c r="M34" s="10" t="n">
        <v>0</v>
      </c>
      <c r="N34" s="16" t="s">
        <v>2</v>
      </c>
      <c r="O34" s="12" t="n">
        <f aca="false">K34-M34</f>
        <v>12.48</v>
      </c>
      <c r="P34" s="16" t="s">
        <v>2</v>
      </c>
      <c r="Q34" s="12" t="n">
        <v>102.76</v>
      </c>
      <c r="R34" s="16" t="s">
        <v>2</v>
      </c>
      <c r="S34" s="18" t="n">
        <v>65.177</v>
      </c>
      <c r="T34" s="16" t="s">
        <v>2</v>
      </c>
      <c r="U34" s="12" t="n">
        <f aca="false">Q34-S34</f>
        <v>37.583</v>
      </c>
      <c r="V34" s="16" t="s">
        <v>6</v>
      </c>
      <c r="W34" s="10" t="n">
        <f aca="false">I34-Q34</f>
        <v>127.46</v>
      </c>
      <c r="X34" s="10" t="n">
        <f aca="false">I34-S34</f>
        <v>165.043</v>
      </c>
      <c r="Y34" s="10" t="n">
        <f aca="false">Q34-G34</f>
        <v>100.98</v>
      </c>
      <c r="Z34" s="10" t="n">
        <f aca="false">S34-G34</f>
        <v>63.397</v>
      </c>
      <c r="AMI34" s="0"/>
      <c r="AMJ34" s="0"/>
    </row>
    <row r="35" s="10" customFormat="true" ht="12.85" hidden="false" customHeight="false" outlineLevel="0" collapsed="false">
      <c r="A35" s="10" t="n">
        <f aca="false">A34+1</f>
        <v>31</v>
      </c>
      <c r="B35" s="16" t="s">
        <v>2</v>
      </c>
      <c r="C35" s="10" t="s">
        <v>49</v>
      </c>
      <c r="D35" s="16" t="s">
        <v>2</v>
      </c>
      <c r="E35" s="12" t="n">
        <v>250</v>
      </c>
      <c r="F35" s="16" t="s">
        <v>2</v>
      </c>
      <c r="G35" s="12" t="n">
        <v>20.96</v>
      </c>
      <c r="H35" s="16" t="s">
        <v>2</v>
      </c>
      <c r="I35" s="12" t="n">
        <v>189.6</v>
      </c>
      <c r="J35" s="16" t="s">
        <v>2</v>
      </c>
      <c r="K35" s="12" t="n">
        <v>27.65</v>
      </c>
      <c r="L35" s="16" t="s">
        <v>2</v>
      </c>
      <c r="M35" s="10" t="n">
        <v>0</v>
      </c>
      <c r="N35" s="16" t="s">
        <v>2</v>
      </c>
      <c r="O35" s="12" t="n">
        <f aca="false">K35-M35</f>
        <v>27.65</v>
      </c>
      <c r="P35" s="16" t="s">
        <v>2</v>
      </c>
      <c r="Q35" s="12" t="n">
        <v>141.55</v>
      </c>
      <c r="R35" s="16" t="s">
        <v>2</v>
      </c>
      <c r="S35" s="18" t="n">
        <v>110.666</v>
      </c>
      <c r="T35" s="16" t="s">
        <v>2</v>
      </c>
      <c r="U35" s="12" t="n">
        <f aca="false">Q35-S35</f>
        <v>30.884</v>
      </c>
      <c r="V35" s="16" t="s">
        <v>6</v>
      </c>
      <c r="W35" s="10" t="n">
        <f aca="false">I35-Q35</f>
        <v>48.05</v>
      </c>
      <c r="X35" s="10" t="n">
        <f aca="false">I35-S35</f>
        <v>78.934</v>
      </c>
      <c r="Y35" s="10" t="n">
        <f aca="false">Q35-G35</f>
        <v>120.59</v>
      </c>
      <c r="Z35" s="10" t="n">
        <f aca="false">S35-G35</f>
        <v>89.706</v>
      </c>
      <c r="AMI35" s="0"/>
      <c r="AMJ35" s="0"/>
    </row>
    <row r="36" s="10" customFormat="true" ht="12.85" hidden="false" customHeight="false" outlineLevel="0" collapsed="false">
      <c r="A36" s="10" t="n">
        <f aca="false">A35+1</f>
        <v>32</v>
      </c>
      <c r="B36" s="16" t="s">
        <v>2</v>
      </c>
      <c r="C36" s="10" t="s">
        <v>50</v>
      </c>
      <c r="D36" s="16" t="s">
        <v>2</v>
      </c>
      <c r="E36" s="12" t="n">
        <v>250</v>
      </c>
      <c r="F36" s="16" t="s">
        <v>2</v>
      </c>
      <c r="G36" s="12" t="n">
        <v>39.69</v>
      </c>
      <c r="H36" s="16" t="s">
        <v>2</v>
      </c>
      <c r="I36" s="12" t="n">
        <v>230.22</v>
      </c>
      <c r="J36" s="16" t="s">
        <v>2</v>
      </c>
      <c r="K36" s="12" t="n">
        <v>48.45</v>
      </c>
      <c r="L36" s="16" t="s">
        <v>2</v>
      </c>
      <c r="M36" s="10" t="n">
        <v>0</v>
      </c>
      <c r="N36" s="16" t="s">
        <v>2</v>
      </c>
      <c r="O36" s="12" t="n">
        <f aca="false">K36-M36</f>
        <v>48.45</v>
      </c>
      <c r="P36" s="16" t="s">
        <v>2</v>
      </c>
      <c r="Q36" s="12" t="n">
        <v>204.05</v>
      </c>
      <c r="R36" s="16" t="s">
        <v>2</v>
      </c>
      <c r="S36" s="18" t="n">
        <v>154.556</v>
      </c>
      <c r="T36" s="16" t="s">
        <v>2</v>
      </c>
      <c r="U36" s="12" t="n">
        <f aca="false">Q36-S36</f>
        <v>49.494</v>
      </c>
      <c r="V36" s="16" t="s">
        <v>6</v>
      </c>
      <c r="W36" s="10" t="n">
        <f aca="false">I36-Q36</f>
        <v>26.17</v>
      </c>
      <c r="X36" s="10" t="n">
        <f aca="false">I36-S36</f>
        <v>75.664</v>
      </c>
      <c r="Y36" s="10" t="n">
        <f aca="false">Q36-G36</f>
        <v>164.36</v>
      </c>
      <c r="Z36" s="10" t="n">
        <f aca="false">S36-G36</f>
        <v>114.866</v>
      </c>
      <c r="AMI36" s="0"/>
      <c r="AMJ36" s="0"/>
    </row>
    <row r="37" customFormat="false" ht="12.85" hidden="false" customHeight="false" outlineLevel="0" collapsed="false">
      <c r="A37" s="0" t="n">
        <f aca="false">A36+1</f>
        <v>33</v>
      </c>
      <c r="B37" s="14" t="s">
        <v>2</v>
      </c>
      <c r="C37" s="0" t="s">
        <v>51</v>
      </c>
      <c r="D37" s="14" t="s">
        <v>2</v>
      </c>
      <c r="E37" s="6" t="n">
        <v>250</v>
      </c>
      <c r="F37" s="14" t="s">
        <v>2</v>
      </c>
      <c r="G37" s="6" t="n">
        <v>0.2</v>
      </c>
      <c r="H37" s="14" t="s">
        <v>2</v>
      </c>
      <c r="I37" s="6" t="n">
        <v>250</v>
      </c>
      <c r="J37" s="14" t="s">
        <v>2</v>
      </c>
      <c r="K37" s="6" t="n">
        <v>0</v>
      </c>
      <c r="L37" s="14" t="s">
        <v>2</v>
      </c>
      <c r="M37" s="0" t="n">
        <v>0</v>
      </c>
      <c r="N37" s="14" t="s">
        <v>2</v>
      </c>
      <c r="O37" s="6" t="n">
        <f aca="false">K37-M37</f>
        <v>0</v>
      </c>
      <c r="P37" s="14" t="s">
        <v>2</v>
      </c>
      <c r="Q37" s="6" t="n">
        <v>154.09</v>
      </c>
      <c r="R37" s="14" t="s">
        <v>2</v>
      </c>
      <c r="S37" s="6" t="n">
        <v>15.046</v>
      </c>
      <c r="T37" s="14" t="s">
        <v>2</v>
      </c>
      <c r="U37" s="6" t="n">
        <f aca="false">Q37-S37</f>
        <v>139.044</v>
      </c>
      <c r="V37" s="14" t="s">
        <v>6</v>
      </c>
      <c r="W37" s="0" t="n">
        <f aca="false">I37-Q37</f>
        <v>95.91</v>
      </c>
      <c r="X37" s="0" t="n">
        <f aca="false">I37-S37</f>
        <v>234.954</v>
      </c>
      <c r="Y37" s="0" t="n">
        <f aca="false">Q37-G37</f>
        <v>153.89</v>
      </c>
      <c r="Z37" s="0" t="n">
        <f aca="false">S37-G37</f>
        <v>14.846</v>
      </c>
    </row>
    <row r="38" customFormat="false" ht="12.8" hidden="false" customHeight="false" outlineLevel="0" collapsed="false">
      <c r="A38" s="2" t="s">
        <v>1</v>
      </c>
      <c r="B38" s="2"/>
    </row>
    <row r="39" customFormat="false" ht="12.8" hidden="false" customHeight="false" outlineLevel="0" collapsed="false">
      <c r="A39" s="2" t="s">
        <v>52</v>
      </c>
      <c r="B39" s="2"/>
      <c r="C39" s="2"/>
    </row>
  </sheetData>
  <mergeCells count="10">
    <mergeCell ref="A1:C1"/>
    <mergeCell ref="A2:B2"/>
    <mergeCell ref="E3:I3"/>
    <mergeCell ref="K3:O3"/>
    <mergeCell ref="Q3:U3"/>
    <mergeCell ref="W3:X3"/>
    <mergeCell ref="Y3:Z3"/>
    <mergeCell ref="A5:B5"/>
    <mergeCell ref="A38:B38"/>
    <mergeCell ref="A39:C39"/>
  </mergeCells>
  <conditionalFormatting sqref="U6:U37">
    <cfRule type="cellIs" priority="2" operator="lessThanOr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&amp;CPuslapis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19" width="8.23"/>
    <col collapsed="false" customWidth="true" hidden="false" outlineLevel="0" max="3" min="3" style="20" width="1.98"/>
    <col collapsed="false" customWidth="true" hidden="false" outlineLevel="0" max="4" min="4" style="21" width="8.09"/>
    <col collapsed="false" customWidth="true" hidden="false" outlineLevel="0" max="5" min="5" style="20" width="2.4"/>
    <col collapsed="false" customWidth="true" hidden="false" outlineLevel="0" max="6" min="6" style="19" width="7.49"/>
    <col collapsed="false" customWidth="true" hidden="false" outlineLevel="0" max="7" min="7" style="20" width="1.98"/>
    <col collapsed="false" customWidth="true" hidden="false" outlineLevel="0" max="8" min="8" style="19" width="9.51"/>
    <col collapsed="false" customWidth="true" hidden="false" outlineLevel="0" max="9" min="9" style="20" width="1.98"/>
    <col collapsed="false" customWidth="true" hidden="false" outlineLevel="0" max="10" min="10" style="19" width="10.19"/>
    <col collapsed="false" customWidth="true" hidden="false" outlineLevel="0" max="11" min="11" style="20" width="2.26"/>
    <col collapsed="false" customWidth="true" hidden="false" outlineLevel="0" max="12" min="12" style="19" width="8.48"/>
    <col collapsed="false" customWidth="true" hidden="false" outlineLevel="0" max="13" min="13" style="20" width="2.12"/>
    <col collapsed="false" customWidth="true" hidden="false" outlineLevel="0" max="14" min="14" style="19" width="10.19"/>
    <col collapsed="false" customWidth="true" hidden="false" outlineLevel="0" max="15" min="15" style="20" width="2.12"/>
    <col collapsed="false" customWidth="true" hidden="false" outlineLevel="0" max="16" min="16" style="19" width="10.19"/>
    <col collapsed="false" customWidth="true" hidden="false" outlineLevel="0" max="17" min="17" style="20" width="2.12"/>
    <col collapsed="false" customWidth="true" hidden="false" outlineLevel="0" max="18" min="18" style="22" width="9.47"/>
    <col collapsed="false" customWidth="true" hidden="false" outlineLevel="0" max="19" min="19" style="20" width="2.71"/>
    <col collapsed="false" customWidth="false" hidden="false" outlineLevel="0" max="1025" min="20" style="23" width="11.57"/>
  </cols>
  <sheetData>
    <row r="1" customFormat="false" ht="12.8" hidden="false" customHeight="false" outlineLevel="0" collapsed="false">
      <c r="B1" s="24" t="s">
        <v>55</v>
      </c>
      <c r="C1" s="24"/>
      <c r="D1" s="24"/>
      <c r="E1" s="24"/>
      <c r="F1" s="24"/>
      <c r="G1" s="24"/>
      <c r="H1" s="24"/>
      <c r="J1" s="25"/>
      <c r="K1" s="26"/>
    </row>
    <row r="2" customFormat="false" ht="12.8" hidden="false" customHeight="false" outlineLevel="0" collapsed="false">
      <c r="B2" s="19" t="s">
        <v>1</v>
      </c>
      <c r="D2" s="27"/>
      <c r="E2" s="26"/>
      <c r="J2" s="25"/>
      <c r="K2" s="26"/>
    </row>
    <row r="3" customFormat="false" ht="12.8" hidden="false" customHeight="false" outlineLevel="0" collapsed="false">
      <c r="B3" s="19" t="s">
        <v>56</v>
      </c>
      <c r="C3" s="20" t="s">
        <v>2</v>
      </c>
      <c r="D3" s="28" t="s">
        <v>57</v>
      </c>
      <c r="E3" s="28"/>
      <c r="F3" s="28"/>
      <c r="G3" s="28"/>
      <c r="H3" s="28"/>
      <c r="I3" s="20" t="s">
        <v>2</v>
      </c>
      <c r="J3" s="29" t="s">
        <v>58</v>
      </c>
      <c r="K3" s="29"/>
      <c r="L3" s="29"/>
      <c r="M3" s="29"/>
      <c r="N3" s="29"/>
      <c r="O3" s="29"/>
      <c r="P3" s="29"/>
      <c r="Q3" s="29"/>
      <c r="R3" s="29"/>
      <c r="S3" s="20" t="s">
        <v>6</v>
      </c>
    </row>
    <row r="4" customFormat="false" ht="12.8" hidden="false" customHeight="false" outlineLevel="0" collapsed="false">
      <c r="B4" s="19" t="s">
        <v>59</v>
      </c>
      <c r="C4" s="20" t="s">
        <v>2</v>
      </c>
      <c r="D4" s="21" t="s">
        <v>60</v>
      </c>
      <c r="E4" s="20" t="s">
        <v>2</v>
      </c>
      <c r="F4" s="19" t="s">
        <v>61</v>
      </c>
      <c r="G4" s="20" t="s">
        <v>2</v>
      </c>
      <c r="H4" s="19" t="s">
        <v>62</v>
      </c>
      <c r="I4" s="20" t="s">
        <v>2</v>
      </c>
      <c r="J4" s="19" t="s">
        <v>63</v>
      </c>
      <c r="K4" s="20" t="s">
        <v>2</v>
      </c>
      <c r="L4" s="19" t="s">
        <v>64</v>
      </c>
      <c r="M4" s="20" t="s">
        <v>2</v>
      </c>
      <c r="N4" s="19" t="s">
        <v>65</v>
      </c>
      <c r="O4" s="20" t="s">
        <v>2</v>
      </c>
      <c r="P4" s="19" t="s">
        <v>66</v>
      </c>
      <c r="Q4" s="20" t="s">
        <v>2</v>
      </c>
      <c r="R4" s="22" t="s">
        <v>67</v>
      </c>
      <c r="S4" s="20" t="s">
        <v>6</v>
      </c>
    </row>
    <row r="5" customFormat="false" ht="12.8" hidden="false" customHeight="false" outlineLevel="0" collapsed="false">
      <c r="B5" s="19" t="s">
        <v>1</v>
      </c>
    </row>
    <row r="6" customFormat="false" ht="12.8" hidden="false" customHeight="false" outlineLevel="0" collapsed="false">
      <c r="A6" s="0" t="n">
        <v>1</v>
      </c>
      <c r="B6" s="19" t="n">
        <v>1</v>
      </c>
      <c r="C6" s="20" t="s">
        <v>2</v>
      </c>
      <c r="D6" s="21" t="n">
        <v>465.2</v>
      </c>
      <c r="E6" s="20" t="s">
        <v>2</v>
      </c>
      <c r="F6" s="19" t="n">
        <v>60288</v>
      </c>
      <c r="G6" s="20" t="s">
        <v>2</v>
      </c>
      <c r="H6" s="19" t="n">
        <v>173456</v>
      </c>
      <c r="I6" s="20" t="s">
        <v>2</v>
      </c>
      <c r="J6" s="19" t="n">
        <v>91225</v>
      </c>
      <c r="K6" s="20" t="s">
        <v>2</v>
      </c>
      <c r="L6" s="19" t="n">
        <v>160015</v>
      </c>
      <c r="M6" s="20" t="s">
        <v>2</v>
      </c>
      <c r="N6" s="19" t="n">
        <v>250000</v>
      </c>
      <c r="O6" s="20" t="s">
        <v>2</v>
      </c>
      <c r="P6" s="19" t="n">
        <f aca="false">J6+L6</f>
        <v>251240</v>
      </c>
      <c r="Q6" s="20" t="s">
        <v>2</v>
      </c>
      <c r="R6" s="22" t="n">
        <f aca="false">L6/N6</f>
        <v>0.64006</v>
      </c>
      <c r="S6" s="20" t="s">
        <v>6</v>
      </c>
    </row>
    <row r="7" s="34" customFormat="true" ht="12.8" hidden="false" customHeight="false" outlineLevel="0" collapsed="false">
      <c r="A7" s="0" t="n">
        <v>2</v>
      </c>
      <c r="B7" s="30" t="s">
        <v>68</v>
      </c>
      <c r="C7" s="31" t="s">
        <v>2</v>
      </c>
      <c r="D7" s="32" t="n">
        <v>470.1</v>
      </c>
      <c r="E7" s="31" t="s">
        <v>2</v>
      </c>
      <c r="F7" s="30" t="n">
        <v>59536</v>
      </c>
      <c r="G7" s="31" t="s">
        <v>2</v>
      </c>
      <c r="H7" s="30" t="n">
        <v>174234</v>
      </c>
      <c r="I7" s="31" t="s">
        <v>2</v>
      </c>
      <c r="J7" s="30" t="n">
        <v>182380</v>
      </c>
      <c r="K7" s="31" t="s">
        <v>2</v>
      </c>
      <c r="L7" s="30" t="n">
        <v>318790</v>
      </c>
      <c r="M7" s="31" t="s">
        <v>2</v>
      </c>
      <c r="N7" s="30" t="n">
        <v>500000</v>
      </c>
      <c r="O7" s="31" t="s">
        <v>2</v>
      </c>
      <c r="P7" s="30" t="n">
        <f aca="false">J7+L7</f>
        <v>501170</v>
      </c>
      <c r="Q7" s="31" t="s">
        <v>2</v>
      </c>
      <c r="R7" s="33" t="n">
        <f aca="false">L7/N7</f>
        <v>0.63758</v>
      </c>
      <c r="S7" s="31" t="s">
        <v>6</v>
      </c>
    </row>
    <row r="8" s="34" customFormat="true" ht="12.8" hidden="false" customHeight="false" outlineLevel="0" collapsed="false">
      <c r="A8" s="0" t="n">
        <v>3</v>
      </c>
      <c r="B8" s="30" t="s">
        <v>69</v>
      </c>
      <c r="C8" s="31" t="s">
        <v>2</v>
      </c>
      <c r="D8" s="32" t="n">
        <v>461</v>
      </c>
      <c r="E8" s="31" t="s">
        <v>2</v>
      </c>
      <c r="F8" s="30" t="n">
        <v>58656</v>
      </c>
      <c r="G8" s="31" t="s">
        <v>2</v>
      </c>
      <c r="H8" s="30" t="n">
        <v>175228</v>
      </c>
      <c r="I8" s="31" t="s">
        <v>2</v>
      </c>
      <c r="J8" s="30" t="n">
        <v>273535</v>
      </c>
      <c r="K8" s="31" t="s">
        <v>2</v>
      </c>
      <c r="L8" s="30" t="n">
        <v>477705</v>
      </c>
      <c r="M8" s="31" t="s">
        <v>2</v>
      </c>
      <c r="N8" s="30" t="n">
        <v>750000</v>
      </c>
      <c r="O8" s="31" t="s">
        <v>2</v>
      </c>
      <c r="P8" s="30" t="n">
        <f aca="false">J8+L8</f>
        <v>751240</v>
      </c>
      <c r="Q8" s="31" t="s">
        <v>2</v>
      </c>
      <c r="R8" s="33" t="n">
        <f aca="false">L8/N8</f>
        <v>0.63694</v>
      </c>
      <c r="S8" s="31" t="s">
        <v>6</v>
      </c>
    </row>
    <row r="9" customFormat="false" ht="12.8" hidden="false" customHeight="false" outlineLevel="0" collapsed="false">
      <c r="A9" s="0" t="n">
        <v>4</v>
      </c>
      <c r="B9" s="19" t="n">
        <v>4</v>
      </c>
      <c r="C9" s="20" t="s">
        <v>2</v>
      </c>
      <c r="D9" s="21" t="n">
        <v>474.5</v>
      </c>
      <c r="E9" s="20" t="s">
        <v>2</v>
      </c>
      <c r="F9" s="19" t="n">
        <v>58792</v>
      </c>
      <c r="G9" s="20" t="s">
        <v>2</v>
      </c>
      <c r="H9" s="19" t="n">
        <v>176266</v>
      </c>
      <c r="I9" s="20" t="s">
        <v>2</v>
      </c>
      <c r="J9" s="19" t="n">
        <v>363590</v>
      </c>
      <c r="K9" s="20" t="s">
        <v>2</v>
      </c>
      <c r="L9" s="19" t="n">
        <v>636480</v>
      </c>
      <c r="M9" s="20" t="s">
        <v>2</v>
      </c>
      <c r="N9" s="19" t="n">
        <v>1000000</v>
      </c>
      <c r="O9" s="20" t="s">
        <v>2</v>
      </c>
      <c r="P9" s="19" t="n">
        <f aca="false">J9+L9</f>
        <v>1000070</v>
      </c>
      <c r="Q9" s="20" t="s">
        <v>2</v>
      </c>
      <c r="R9" s="22" t="n">
        <f aca="false">L9/N9</f>
        <v>0.63648</v>
      </c>
      <c r="S9" s="20" t="s">
        <v>6</v>
      </c>
    </row>
    <row r="10" s="34" customFormat="true" ht="12.8" hidden="false" customHeight="false" outlineLevel="0" collapsed="false">
      <c r="A10" s="0" t="n">
        <v>6</v>
      </c>
      <c r="B10" s="30" t="s">
        <v>70</v>
      </c>
      <c r="C10" s="31" t="s">
        <v>2</v>
      </c>
      <c r="D10" s="32" t="n">
        <v>474.59</v>
      </c>
      <c r="E10" s="31" t="s">
        <v>2</v>
      </c>
      <c r="F10" s="30" t="n">
        <v>58796</v>
      </c>
      <c r="G10" s="31" t="s">
        <v>2</v>
      </c>
      <c r="H10" s="30" t="n">
        <v>178432</v>
      </c>
      <c r="I10" s="31" t="s">
        <v>2</v>
      </c>
      <c r="J10" s="30" t="n">
        <v>545900</v>
      </c>
      <c r="K10" s="31" t="s">
        <v>2</v>
      </c>
      <c r="L10" s="30" t="n">
        <v>955270</v>
      </c>
      <c r="M10" s="31" t="s">
        <v>2</v>
      </c>
      <c r="N10" s="30" t="n">
        <v>1500000</v>
      </c>
      <c r="O10" s="31" t="s">
        <v>2</v>
      </c>
      <c r="P10" s="30" t="n">
        <f aca="false">J10+L10</f>
        <v>1501170</v>
      </c>
      <c r="Q10" s="31" t="s">
        <v>2</v>
      </c>
      <c r="R10" s="33" t="n">
        <f aca="false">L10/N10</f>
        <v>0.636846666666667</v>
      </c>
      <c r="S10" s="31" t="s">
        <v>6</v>
      </c>
    </row>
    <row r="11" customFormat="false" ht="12.8" hidden="false" customHeight="false" outlineLevel="0" collapsed="false">
      <c r="A11" s="0" t="n">
        <v>8</v>
      </c>
      <c r="B11" s="19" t="n">
        <v>8</v>
      </c>
      <c r="C11" s="20" t="s">
        <v>2</v>
      </c>
      <c r="D11" s="21" t="n">
        <v>912.3</v>
      </c>
      <c r="E11" s="20" t="s">
        <v>2</v>
      </c>
      <c r="F11" s="19" t="n">
        <v>58856</v>
      </c>
      <c r="G11" s="20" t="s">
        <v>2</v>
      </c>
      <c r="H11" s="19" t="n">
        <v>352365</v>
      </c>
      <c r="I11" s="20" t="s">
        <v>2</v>
      </c>
      <c r="J11" s="19" t="n">
        <v>727110</v>
      </c>
      <c r="K11" s="20" t="s">
        <v>2</v>
      </c>
      <c r="L11" s="19" t="n">
        <v>1272960</v>
      </c>
      <c r="M11" s="20" t="s">
        <v>2</v>
      </c>
      <c r="N11" s="19" t="n">
        <v>2000000</v>
      </c>
      <c r="O11" s="20" t="s">
        <v>2</v>
      </c>
      <c r="P11" s="19" t="n">
        <f aca="false">J11+L11</f>
        <v>2000070</v>
      </c>
      <c r="Q11" s="20" t="s">
        <v>2</v>
      </c>
      <c r="R11" s="22" t="n">
        <f aca="false">L11/N11</f>
        <v>0.63648</v>
      </c>
      <c r="S11" s="20" t="s">
        <v>6</v>
      </c>
    </row>
    <row r="12" s="34" customFormat="true" ht="12.8" hidden="false" customHeight="false" outlineLevel="0" collapsed="false">
      <c r="A12" s="0" t="n">
        <v>13</v>
      </c>
      <c r="B12" s="30" t="s">
        <v>71</v>
      </c>
      <c r="C12" s="31" t="s">
        <v>2</v>
      </c>
      <c r="D12" s="32" t="n">
        <v>507.73</v>
      </c>
      <c r="E12" s="31" t="s">
        <v>2</v>
      </c>
      <c r="F12" s="30" t="n">
        <v>58796</v>
      </c>
      <c r="G12" s="31" t="s">
        <v>2</v>
      </c>
      <c r="H12" s="30" t="n">
        <v>186091</v>
      </c>
      <c r="I12" s="31" t="s">
        <v>2</v>
      </c>
      <c r="J12" s="30" t="n">
        <v>1181855</v>
      </c>
      <c r="K12" s="31" t="s">
        <v>2</v>
      </c>
      <c r="L12" s="30" t="n">
        <v>2069385</v>
      </c>
      <c r="M12" s="31" t="s">
        <v>2</v>
      </c>
      <c r="N12" s="30" t="n">
        <v>3250000</v>
      </c>
      <c r="O12" s="31" t="s">
        <v>2</v>
      </c>
      <c r="P12" s="30" t="n">
        <f aca="false">J12+L12</f>
        <v>3251240</v>
      </c>
      <c r="Q12" s="31" t="s">
        <v>2</v>
      </c>
      <c r="R12" s="33" t="n">
        <f aca="false">L12/N12</f>
        <v>0.636733846153846</v>
      </c>
      <c r="S12" s="31" t="s">
        <v>6</v>
      </c>
    </row>
    <row r="13" customFormat="false" ht="12.8" hidden="false" customHeight="false" outlineLevel="0" collapsed="false">
      <c r="A13" s="0" t="n">
        <v>16</v>
      </c>
      <c r="B13" s="19" t="n">
        <v>16</v>
      </c>
      <c r="C13" s="20" t="s">
        <v>2</v>
      </c>
      <c r="D13" s="21" t="n">
        <v>1759</v>
      </c>
      <c r="E13" s="20" t="s">
        <v>2</v>
      </c>
      <c r="F13" s="19" t="n">
        <v>58728</v>
      </c>
      <c r="G13" s="20" t="s">
        <v>2</v>
      </c>
      <c r="H13" s="19" t="n">
        <v>704551</v>
      </c>
      <c r="I13" s="20" t="s">
        <v>2</v>
      </c>
      <c r="J13" s="19" t="n">
        <v>1454220</v>
      </c>
      <c r="K13" s="20" t="s">
        <v>2</v>
      </c>
      <c r="L13" s="19" t="n">
        <v>2545850</v>
      </c>
      <c r="M13" s="20" t="s">
        <v>2</v>
      </c>
      <c r="N13" s="19" t="n">
        <v>4000000</v>
      </c>
      <c r="O13" s="20" t="s">
        <v>2</v>
      </c>
      <c r="P13" s="19" t="n">
        <f aca="false">J13+L13</f>
        <v>4000070</v>
      </c>
      <c r="Q13" s="20" t="s">
        <v>2</v>
      </c>
      <c r="R13" s="22" t="n">
        <f aca="false">L13/N13</f>
        <v>0.6364625</v>
      </c>
      <c r="S13" s="20" t="s">
        <v>6</v>
      </c>
    </row>
    <row r="14" s="34" customFormat="true" ht="12.8" hidden="false" customHeight="false" outlineLevel="0" collapsed="false">
      <c r="A14" s="0" t="n">
        <v>26</v>
      </c>
      <c r="B14" s="30" t="s">
        <v>72</v>
      </c>
      <c r="C14" s="31" t="s">
        <v>2</v>
      </c>
      <c r="D14" s="32" t="n">
        <v>541.89</v>
      </c>
      <c r="E14" s="31" t="s">
        <v>2</v>
      </c>
      <c r="F14" s="30" t="n">
        <v>58112</v>
      </c>
      <c r="G14" s="31" t="s">
        <v>2</v>
      </c>
      <c r="H14" s="30" t="n">
        <v>200364</v>
      </c>
      <c r="I14" s="31" t="s">
        <v>2</v>
      </c>
      <c r="J14" s="30" t="n">
        <v>2363640</v>
      </c>
      <c r="K14" s="31" t="s">
        <v>2</v>
      </c>
      <c r="L14" s="30" t="n">
        <v>4137530</v>
      </c>
      <c r="M14" s="31" t="s">
        <v>2</v>
      </c>
      <c r="N14" s="30" t="n">
        <v>6500000</v>
      </c>
      <c r="O14" s="31" t="s">
        <v>2</v>
      </c>
      <c r="P14" s="30" t="n">
        <f aca="false">J14+L14</f>
        <v>6501170</v>
      </c>
      <c r="Q14" s="31" t="s">
        <v>2</v>
      </c>
      <c r="R14" s="33" t="n">
        <f aca="false">L14/N14</f>
        <v>0.636543076923077</v>
      </c>
      <c r="S14" s="31" t="s">
        <v>6</v>
      </c>
    </row>
    <row r="15" customFormat="false" ht="12.8" hidden="false" customHeight="false" outlineLevel="0" collapsed="false">
      <c r="A15" s="0" t="n">
        <v>32</v>
      </c>
      <c r="B15" s="19" t="n">
        <v>32</v>
      </c>
      <c r="C15" s="20" t="s">
        <v>2</v>
      </c>
      <c r="D15" s="21" t="n">
        <v>3484</v>
      </c>
      <c r="E15" s="20" t="s">
        <v>2</v>
      </c>
      <c r="F15" s="19" t="n">
        <v>75520</v>
      </c>
      <c r="G15" s="20" t="s">
        <v>2</v>
      </c>
      <c r="H15" s="19" t="n">
        <v>1408943</v>
      </c>
      <c r="I15" s="20" t="s">
        <v>2</v>
      </c>
      <c r="J15" s="19" t="n">
        <v>2908370</v>
      </c>
      <c r="K15" s="20" t="s">
        <v>2</v>
      </c>
      <c r="L15" s="19" t="n">
        <v>5091700</v>
      </c>
      <c r="M15" s="20" t="s">
        <v>2</v>
      </c>
      <c r="N15" s="19" t="n">
        <v>8000000</v>
      </c>
      <c r="O15" s="20" t="s">
        <v>2</v>
      </c>
      <c r="P15" s="19" t="n">
        <f aca="false">J15+L15</f>
        <v>8000070</v>
      </c>
      <c r="Q15" s="20" t="s">
        <v>2</v>
      </c>
      <c r="R15" s="22" t="n">
        <f aca="false">L15/N15</f>
        <v>0.6364625</v>
      </c>
      <c r="S15" s="20" t="s">
        <v>6</v>
      </c>
    </row>
    <row r="16" s="34" customFormat="true" ht="12.8" hidden="false" customHeight="false" outlineLevel="0" collapsed="false">
      <c r="A16" s="0" t="n">
        <v>39</v>
      </c>
      <c r="B16" s="30" t="s">
        <v>73</v>
      </c>
      <c r="C16" s="31" t="s">
        <v>2</v>
      </c>
      <c r="D16" s="32" t="n">
        <v>583.53</v>
      </c>
      <c r="E16" s="31" t="s">
        <v>2</v>
      </c>
      <c r="F16" s="30" t="n">
        <v>74568</v>
      </c>
      <c r="G16" s="31" t="s">
        <v>2</v>
      </c>
      <c r="H16" s="30" t="n">
        <v>214657</v>
      </c>
      <c r="I16" s="31" t="s">
        <v>2</v>
      </c>
      <c r="J16" s="30" t="n">
        <v>3545425</v>
      </c>
      <c r="K16" s="31" t="s">
        <v>2</v>
      </c>
      <c r="L16" s="30" t="n">
        <v>6205745</v>
      </c>
      <c r="M16" s="31" t="s">
        <v>2</v>
      </c>
      <c r="N16" s="30" t="n">
        <v>9750000</v>
      </c>
      <c r="O16" s="31" t="s">
        <v>2</v>
      </c>
      <c r="P16" s="30" t="n">
        <f aca="false">J16+L16</f>
        <v>9751170</v>
      </c>
      <c r="Q16" s="31" t="s">
        <v>2</v>
      </c>
      <c r="R16" s="33" t="n">
        <f aca="false">L16/N16</f>
        <v>0.636486666666667</v>
      </c>
      <c r="S16" s="31" t="s">
        <v>6</v>
      </c>
    </row>
    <row r="17" customFormat="false" ht="12.8" hidden="false" customHeight="false" outlineLevel="0" collapsed="false">
      <c r="A17" s="0" t="n">
        <v>64</v>
      </c>
      <c r="B17" s="19" t="n">
        <v>64</v>
      </c>
      <c r="C17" s="20" t="s">
        <v>2</v>
      </c>
      <c r="D17" s="21" t="n">
        <v>7030</v>
      </c>
      <c r="E17" s="20" t="s">
        <v>2</v>
      </c>
      <c r="F17" s="19" t="n">
        <v>91776</v>
      </c>
      <c r="G17" s="20" t="s">
        <v>2</v>
      </c>
      <c r="H17" s="19" t="n">
        <v>2817704</v>
      </c>
      <c r="I17" s="20" t="s">
        <v>2</v>
      </c>
      <c r="J17" s="19" t="n">
        <v>5816740</v>
      </c>
      <c r="K17" s="20" t="s">
        <v>2</v>
      </c>
      <c r="L17" s="19" t="n">
        <v>10183330</v>
      </c>
      <c r="M17" s="20" t="s">
        <v>2</v>
      </c>
      <c r="N17" s="19" t="n">
        <v>16000000</v>
      </c>
      <c r="O17" s="20" t="s">
        <v>2</v>
      </c>
      <c r="P17" s="19" t="n">
        <f aca="false">J17+L17</f>
        <v>16000070</v>
      </c>
      <c r="Q17" s="20" t="s">
        <v>2</v>
      </c>
      <c r="R17" s="22" t="n">
        <f aca="false">L17/N17</f>
        <v>0.636458125</v>
      </c>
      <c r="S17" s="20" t="s">
        <v>6</v>
      </c>
    </row>
    <row r="18" s="34" customFormat="true" ht="12.8" hidden="false" customHeight="false" outlineLevel="0" collapsed="false">
      <c r="A18" s="0" t="n">
        <v>78</v>
      </c>
      <c r="B18" s="30" t="s">
        <v>74</v>
      </c>
      <c r="C18" s="31" t="s">
        <v>2</v>
      </c>
      <c r="D18" s="32" t="n">
        <v>652.24</v>
      </c>
      <c r="E18" s="31" t="s">
        <v>2</v>
      </c>
      <c r="F18" s="30" t="n">
        <v>74768</v>
      </c>
      <c r="G18" s="31" t="s">
        <v>2</v>
      </c>
      <c r="H18" s="30" t="n">
        <v>257582</v>
      </c>
      <c r="I18" s="31" t="s">
        <v>2</v>
      </c>
      <c r="J18" s="30" t="n">
        <v>7089680</v>
      </c>
      <c r="K18" s="31" t="s">
        <v>2</v>
      </c>
      <c r="L18" s="30" t="n">
        <v>12411420</v>
      </c>
      <c r="M18" s="31" t="s">
        <v>2</v>
      </c>
      <c r="N18" s="30" t="n">
        <v>19500000</v>
      </c>
      <c r="O18" s="31" t="s">
        <v>2</v>
      </c>
      <c r="P18" s="30" t="n">
        <f aca="false">J18+L18</f>
        <v>19501100</v>
      </c>
      <c r="Q18" s="31" t="s">
        <v>2</v>
      </c>
      <c r="R18" s="33" t="n">
        <f aca="false">L18/N18</f>
        <v>0.636483076923077</v>
      </c>
      <c r="S18" s="31" t="s">
        <v>6</v>
      </c>
    </row>
    <row r="19" customFormat="false" ht="12.8" hidden="false" customHeight="false" outlineLevel="0" collapsed="false">
      <c r="A19" s="0" t="n">
        <v>128</v>
      </c>
      <c r="B19" s="19" t="n">
        <v>128</v>
      </c>
      <c r="C19" s="20" t="s">
        <v>2</v>
      </c>
      <c r="D19" s="21" t="n">
        <v>14149.4</v>
      </c>
      <c r="E19" s="20" t="s">
        <v>2</v>
      </c>
      <c r="F19" s="19" t="n">
        <v>141448</v>
      </c>
      <c r="G19" s="20" t="s">
        <v>2</v>
      </c>
      <c r="H19" s="19" t="n">
        <v>5635227</v>
      </c>
      <c r="I19" s="20" t="s">
        <v>2</v>
      </c>
      <c r="J19" s="19" t="n">
        <v>11633480</v>
      </c>
      <c r="K19" s="20" t="s">
        <v>2</v>
      </c>
      <c r="L19" s="19" t="n">
        <v>20366590</v>
      </c>
      <c r="M19" s="20" t="s">
        <v>2</v>
      </c>
      <c r="N19" s="19" t="n">
        <v>32000000</v>
      </c>
      <c r="O19" s="20" t="s">
        <v>2</v>
      </c>
      <c r="P19" s="19" t="n">
        <f aca="false">J19+L19</f>
        <v>32000070</v>
      </c>
      <c r="Q19" s="20" t="s">
        <v>2</v>
      </c>
      <c r="R19" s="22" t="n">
        <f aca="false">L19/N19</f>
        <v>0.6364559375</v>
      </c>
      <c r="S19" s="20" t="s">
        <v>6</v>
      </c>
    </row>
    <row r="20" s="34" customFormat="true" ht="12.8" hidden="false" customHeight="false" outlineLevel="0" collapsed="false">
      <c r="A20" s="0" t="n">
        <v>156</v>
      </c>
      <c r="B20" s="30" t="s">
        <v>75</v>
      </c>
      <c r="C20" s="31" t="s">
        <v>2</v>
      </c>
      <c r="D20" s="32" t="n">
        <v>789.4</v>
      </c>
      <c r="E20" s="31" t="s">
        <v>2</v>
      </c>
      <c r="F20" s="30" t="n">
        <v>91204</v>
      </c>
      <c r="G20" s="31" t="s">
        <v>2</v>
      </c>
      <c r="H20" s="30" t="n">
        <v>343402</v>
      </c>
      <c r="I20" s="31" t="s">
        <v>2</v>
      </c>
      <c r="J20" s="30" t="n">
        <v>14178260</v>
      </c>
      <c r="K20" s="31" t="s">
        <v>2</v>
      </c>
      <c r="L20" s="30" t="n">
        <v>24821740</v>
      </c>
      <c r="M20" s="31" t="s">
        <v>2</v>
      </c>
      <c r="N20" s="30" t="n">
        <v>39000000</v>
      </c>
      <c r="O20" s="31" t="s">
        <v>2</v>
      </c>
      <c r="P20" s="30" t="n">
        <f aca="false">J20+L20</f>
        <v>39000000</v>
      </c>
      <c r="Q20" s="31" t="s">
        <v>2</v>
      </c>
      <c r="R20" s="33" t="n">
        <f aca="false">L20/N20</f>
        <v>0.636454871794872</v>
      </c>
      <c r="S20" s="31" t="s">
        <v>6</v>
      </c>
    </row>
    <row r="21" customFormat="false" ht="12.8" hidden="false" customHeight="false" outlineLevel="0" collapsed="false">
      <c r="A21" s="0" t="n">
        <v>256</v>
      </c>
      <c r="B21" s="19" t="n">
        <v>256</v>
      </c>
      <c r="C21" s="20" t="s">
        <v>2</v>
      </c>
      <c r="D21" s="21" t="n">
        <v>23219.4</v>
      </c>
      <c r="E21" s="20" t="s">
        <v>2</v>
      </c>
      <c r="F21" s="19" t="n">
        <v>224440</v>
      </c>
      <c r="G21" s="20" t="s">
        <v>2</v>
      </c>
      <c r="H21" s="19" t="n">
        <v>11270279</v>
      </c>
      <c r="I21" s="20" t="s">
        <v>2</v>
      </c>
      <c r="J21" s="19" t="n">
        <v>23266890</v>
      </c>
      <c r="K21" s="20" t="s">
        <v>2</v>
      </c>
      <c r="L21" s="19" t="n">
        <v>40733180</v>
      </c>
      <c r="M21" s="20" t="s">
        <v>2</v>
      </c>
      <c r="N21" s="19" t="n">
        <v>64000000</v>
      </c>
      <c r="O21" s="20" t="s">
        <v>2</v>
      </c>
      <c r="P21" s="19" t="n">
        <f aca="false">J21+L21</f>
        <v>64000070</v>
      </c>
      <c r="Q21" s="20" t="s">
        <v>2</v>
      </c>
      <c r="R21" s="22" t="n">
        <f aca="false">L21/N21</f>
        <v>0.6364559375</v>
      </c>
      <c r="S21" s="20" t="s">
        <v>6</v>
      </c>
    </row>
    <row r="22" s="34" customFormat="true" ht="12.8" hidden="false" customHeight="false" outlineLevel="0" collapsed="false">
      <c r="A22" s="0" t="n">
        <v>312</v>
      </c>
      <c r="B22" s="30" t="s">
        <v>76</v>
      </c>
      <c r="C22" s="31" t="s">
        <v>2</v>
      </c>
      <c r="D22" s="32" t="n">
        <v>1824.63</v>
      </c>
      <c r="E22" s="31" t="s">
        <v>2</v>
      </c>
      <c r="F22" s="30" t="n">
        <v>124892</v>
      </c>
      <c r="G22" s="31" t="s">
        <v>2</v>
      </c>
      <c r="H22" s="30" t="n">
        <v>686788</v>
      </c>
      <c r="I22" s="31" t="s">
        <v>2</v>
      </c>
      <c r="J22" s="30" t="n">
        <v>28356520</v>
      </c>
      <c r="K22" s="31" t="s">
        <v>2</v>
      </c>
      <c r="L22" s="30" t="n">
        <v>49643480</v>
      </c>
      <c r="M22" s="31" t="s">
        <v>2</v>
      </c>
      <c r="N22" s="30" t="n">
        <v>78000000</v>
      </c>
      <c r="O22" s="31" t="s">
        <v>2</v>
      </c>
      <c r="P22" s="30" t="n">
        <f aca="false">J22+L22</f>
        <v>78000000</v>
      </c>
      <c r="Q22" s="31" t="s">
        <v>2</v>
      </c>
      <c r="R22" s="33" t="n">
        <f aca="false">L22/N22</f>
        <v>0.636454871794872</v>
      </c>
      <c r="S22" s="31" t="s">
        <v>6</v>
      </c>
    </row>
    <row r="23" customFormat="false" ht="12.8" hidden="false" customHeight="false" outlineLevel="0" collapsed="false">
      <c r="A23" s="0" t="n">
        <v>512</v>
      </c>
      <c r="B23" s="19" t="n">
        <v>512</v>
      </c>
      <c r="C23" s="20" t="s">
        <v>2</v>
      </c>
      <c r="D23" s="21" t="n">
        <v>49202.23</v>
      </c>
      <c r="E23" s="20" t="s">
        <v>2</v>
      </c>
      <c r="F23" s="19" t="n">
        <v>390428</v>
      </c>
      <c r="G23" s="20" t="s">
        <v>2</v>
      </c>
      <c r="H23" s="19" t="n">
        <v>22540388</v>
      </c>
      <c r="I23" s="20" t="s">
        <v>2</v>
      </c>
      <c r="J23" s="19" t="n">
        <v>46533780</v>
      </c>
      <c r="K23" s="20" t="s">
        <v>2</v>
      </c>
      <c r="L23" s="19" t="n">
        <v>81466290</v>
      </c>
      <c r="M23" s="20" t="s">
        <v>2</v>
      </c>
      <c r="N23" s="19" t="n">
        <v>128000000</v>
      </c>
      <c r="O23" s="20" t="s">
        <v>2</v>
      </c>
      <c r="P23" s="19" t="n">
        <f aca="false">J23+L23</f>
        <v>128000070</v>
      </c>
      <c r="Q23" s="20" t="s">
        <v>2</v>
      </c>
      <c r="R23" s="22" t="n">
        <f aca="false">L23/N23</f>
        <v>0.636455390625</v>
      </c>
      <c r="S23" s="20" t="s">
        <v>6</v>
      </c>
    </row>
    <row r="24" s="34" customFormat="true" ht="12.8" hidden="false" customHeight="false" outlineLevel="0" collapsed="false">
      <c r="A24" s="0" t="n">
        <v>624</v>
      </c>
      <c r="B24" s="30" t="s">
        <v>77</v>
      </c>
      <c r="C24" s="31" t="s">
        <v>2</v>
      </c>
      <c r="D24" s="32" t="n">
        <v>3734.69</v>
      </c>
      <c r="E24" s="31" t="s">
        <v>2</v>
      </c>
      <c r="F24" s="30" t="n">
        <v>207728</v>
      </c>
      <c r="G24" s="31" t="s">
        <v>2</v>
      </c>
      <c r="H24" s="30" t="n">
        <v>1373560</v>
      </c>
      <c r="I24" s="31" t="s">
        <v>2</v>
      </c>
      <c r="J24" s="30" t="n">
        <v>56713040</v>
      </c>
      <c r="K24" s="31" t="s">
        <v>2</v>
      </c>
      <c r="L24" s="30" t="n">
        <v>99286960</v>
      </c>
      <c r="M24" s="31" t="s">
        <v>2</v>
      </c>
      <c r="N24" s="30" t="n">
        <v>156000000</v>
      </c>
      <c r="O24" s="31" t="s">
        <v>2</v>
      </c>
      <c r="P24" s="30" t="n">
        <f aca="false">J24+L24</f>
        <v>156000000</v>
      </c>
      <c r="Q24" s="31" t="s">
        <v>2</v>
      </c>
      <c r="R24" s="33" t="n">
        <f aca="false">L24/N24</f>
        <v>0.636454871794872</v>
      </c>
      <c r="S24" s="31" t="s">
        <v>6</v>
      </c>
    </row>
    <row r="25" customFormat="false" ht="12.8" hidden="false" customHeight="false" outlineLevel="0" collapsed="false">
      <c r="B25" s="19" t="s">
        <v>1</v>
      </c>
    </row>
    <row r="26" customFormat="false" ht="12.8" hidden="false" customHeight="false" outlineLevel="0" collapsed="false">
      <c r="B26" s="24" t="s">
        <v>52</v>
      </c>
      <c r="C26" s="24"/>
      <c r="D26" s="24"/>
      <c r="E26" s="24"/>
      <c r="F26" s="24"/>
      <c r="G26" s="24"/>
      <c r="H26" s="24"/>
    </row>
    <row r="28" customFormat="false" ht="12.8" hidden="false" customHeight="false" outlineLevel="0" collapsed="false">
      <c r="B28" s="19" t="s">
        <v>78</v>
      </c>
      <c r="D28" s="21" t="n">
        <f aca="false">CORREL($A6:$A22,D6:D22)</f>
        <v>0.565526940864779</v>
      </c>
      <c r="F28" s="21" t="n">
        <f aca="false">CORREL($A6:$A22,F6:F22)</f>
        <v>0.82560901245222</v>
      </c>
      <c r="H28" s="21" t="n">
        <f aca="false">CORREL($A6:$A22,H6:H22)</f>
        <v>0.570712261657928</v>
      </c>
      <c r="J28" s="21" t="n">
        <f aca="false">CORREL($A6:$A22,J6:J22)</f>
        <v>0.999999999421507</v>
      </c>
      <c r="L28" s="21" t="n">
        <f aca="false">CORREL($A6:$A22,L6:L22)</f>
        <v>0.999999999817996</v>
      </c>
      <c r="N28" s="21" t="n">
        <f aca="false">CORREL($A6:$A22,N6:N22)</f>
        <v>1</v>
      </c>
      <c r="P28" s="21" t="n">
        <f aca="false">CORREL($A6:$A22,P6:P22)</f>
        <v>0.999999999769104</v>
      </c>
      <c r="R28" s="21" t="n">
        <f aca="false">CORREL($A6:$A22,R6:R22)</f>
        <v>-0.294057469438736</v>
      </c>
    </row>
  </sheetData>
  <mergeCells count="4">
    <mergeCell ref="B1:H1"/>
    <mergeCell ref="D3:H3"/>
    <mergeCell ref="J3:R3"/>
    <mergeCell ref="B26:H2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&amp;CPuslapis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8.8"/>
    <col collapsed="false" customWidth="true" hidden="false" outlineLevel="0" max="3" min="3" style="0" width="2.85"/>
    <col collapsed="false" customWidth="true" hidden="false" outlineLevel="0" max="4" min="4" style="0" width="8.09"/>
    <col collapsed="false" customWidth="true" hidden="false" outlineLevel="0" max="5" min="5" style="0" width="17.01"/>
    <col collapsed="false" customWidth="true" hidden="false" outlineLevel="0" max="6" min="6" style="0" width="9.37"/>
    <col collapsed="false" customWidth="true" hidden="false" outlineLevel="0" max="7" min="7" style="0" width="2.85"/>
    <col collapsed="false" customWidth="true" hidden="false" outlineLevel="0" max="8" min="8" style="0" width="9.65"/>
    <col collapsed="false" customWidth="true" hidden="false" outlineLevel="0" max="9" min="9" style="0" width="2.85"/>
    <col collapsed="false" customWidth="true" hidden="false" outlineLevel="0" max="10" min="10" style="0" width="12.19"/>
    <col collapsed="false" customWidth="true" hidden="false" outlineLevel="0" max="11" min="11" style="0" width="2.85"/>
    <col collapsed="false" customWidth="true" hidden="false" outlineLevel="0" max="12" min="12" style="0" width="13.62"/>
    <col collapsed="false" customWidth="true" hidden="false" outlineLevel="0" max="13" min="13" style="0" width="2.85"/>
    <col collapsed="false" customWidth="true" hidden="false" outlineLevel="0" max="14" min="14" style="0" width="13.33"/>
    <col collapsed="false" customWidth="true" hidden="false" outlineLevel="0" max="15" min="15" style="0" width="2.85"/>
    <col collapsed="false" customWidth="true" hidden="false" outlineLevel="0" max="16" min="16" style="0" width="13.18"/>
    <col collapsed="false" customWidth="true" hidden="false" outlineLevel="0" max="17" min="17" style="0" width="2.85"/>
    <col collapsed="false" customWidth="true" hidden="false" outlineLevel="0" max="18" min="18" style="0" width="9.22"/>
    <col collapsed="false" customWidth="true" hidden="false" outlineLevel="0" max="19" min="19" style="0" width="2.71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24" t="s">
        <v>55</v>
      </c>
      <c r="C1" s="24"/>
      <c r="D1" s="24"/>
      <c r="E1" s="24"/>
      <c r="F1" s="24"/>
      <c r="G1" s="24"/>
      <c r="H1" s="24"/>
      <c r="I1" s="20"/>
      <c r="J1" s="25"/>
      <c r="K1" s="26"/>
      <c r="L1" s="19"/>
      <c r="M1" s="20"/>
      <c r="N1" s="19"/>
      <c r="O1" s="20"/>
      <c r="P1" s="19"/>
      <c r="Q1" s="20"/>
      <c r="R1" s="22"/>
      <c r="S1" s="20"/>
    </row>
    <row r="2" customFormat="false" ht="12.8" hidden="false" customHeight="false" outlineLevel="0" collapsed="false">
      <c r="B2" s="19" t="s">
        <v>1</v>
      </c>
      <c r="C2" s="20"/>
      <c r="D2" s="27"/>
      <c r="E2" s="26"/>
      <c r="F2" s="19"/>
      <c r="G2" s="20"/>
      <c r="H2" s="19"/>
      <c r="I2" s="20"/>
      <c r="J2" s="25"/>
      <c r="K2" s="26"/>
      <c r="L2" s="19"/>
      <c r="M2" s="20"/>
      <c r="N2" s="19"/>
      <c r="O2" s="20"/>
      <c r="P2" s="19"/>
      <c r="Q2" s="20"/>
      <c r="R2" s="22"/>
      <c r="S2" s="20"/>
    </row>
    <row r="3" customFormat="false" ht="12.8" hidden="false" customHeight="false" outlineLevel="0" collapsed="false">
      <c r="B3" s="19" t="s">
        <v>56</v>
      </c>
      <c r="C3" s="20" t="s">
        <v>2</v>
      </c>
      <c r="D3" s="28" t="s">
        <v>57</v>
      </c>
      <c r="E3" s="28"/>
      <c r="F3" s="28"/>
      <c r="G3" s="28"/>
      <c r="H3" s="28"/>
      <c r="I3" s="20" t="s">
        <v>2</v>
      </c>
      <c r="J3" s="29" t="s">
        <v>58</v>
      </c>
      <c r="K3" s="29"/>
      <c r="L3" s="29"/>
      <c r="M3" s="29"/>
      <c r="N3" s="29"/>
      <c r="O3" s="29"/>
      <c r="P3" s="29"/>
      <c r="Q3" s="29"/>
      <c r="R3" s="29"/>
      <c r="S3" s="20" t="s">
        <v>6</v>
      </c>
    </row>
    <row r="4" customFormat="false" ht="12.8" hidden="false" customHeight="false" outlineLevel="0" collapsed="false">
      <c r="B4" s="19" t="s">
        <v>59</v>
      </c>
      <c r="C4" s="20" t="s">
        <v>2</v>
      </c>
      <c r="D4" s="21" t="s">
        <v>60</v>
      </c>
      <c r="E4" s="20" t="s">
        <v>2</v>
      </c>
      <c r="F4" s="19" t="s">
        <v>61</v>
      </c>
      <c r="G4" s="20" t="s">
        <v>2</v>
      </c>
      <c r="H4" s="19" t="s">
        <v>62</v>
      </c>
      <c r="I4" s="20" t="s">
        <v>2</v>
      </c>
      <c r="J4" s="19" t="s">
        <v>63</v>
      </c>
      <c r="K4" s="20" t="s">
        <v>2</v>
      </c>
      <c r="L4" s="19" t="s">
        <v>64</v>
      </c>
      <c r="M4" s="20" t="s">
        <v>2</v>
      </c>
      <c r="N4" s="19" t="s">
        <v>65</v>
      </c>
      <c r="O4" s="20" t="s">
        <v>2</v>
      </c>
      <c r="P4" s="19" t="s">
        <v>66</v>
      </c>
      <c r="Q4" s="20" t="s">
        <v>2</v>
      </c>
      <c r="R4" s="22" t="s">
        <v>67</v>
      </c>
      <c r="S4" s="20" t="s">
        <v>6</v>
      </c>
    </row>
    <row r="5" customFormat="false" ht="12.8" hidden="false" customHeight="false" outlineLevel="0" collapsed="false">
      <c r="A5" s="0" t="n">
        <v>1</v>
      </c>
      <c r="B5" s="19" t="n">
        <v>1</v>
      </c>
      <c r="C5" s="20" t="s">
        <v>2</v>
      </c>
      <c r="D5" s="21" t="n">
        <v>465.2</v>
      </c>
      <c r="E5" s="20" t="s">
        <v>2</v>
      </c>
      <c r="F5" s="19" t="n">
        <v>60288</v>
      </c>
      <c r="G5" s="20" t="s">
        <v>2</v>
      </c>
      <c r="H5" s="19" t="n">
        <v>173456</v>
      </c>
      <c r="I5" s="20" t="s">
        <v>2</v>
      </c>
      <c r="J5" s="19" t="n">
        <v>91225</v>
      </c>
      <c r="K5" s="20" t="s">
        <v>2</v>
      </c>
      <c r="L5" s="19" t="n">
        <v>160015</v>
      </c>
      <c r="M5" s="20" t="s">
        <v>2</v>
      </c>
      <c r="N5" s="19" t="n">
        <v>250000</v>
      </c>
      <c r="O5" s="20" t="s">
        <v>2</v>
      </c>
      <c r="P5" s="19" t="n">
        <f aca="false">J5+L5</f>
        <v>251240</v>
      </c>
      <c r="Q5" s="20" t="s">
        <v>2</v>
      </c>
      <c r="R5" s="22" t="n">
        <f aca="false">L5/N5</f>
        <v>0.64006</v>
      </c>
      <c r="S5" s="20" t="s">
        <v>6</v>
      </c>
      <c r="T5" s="0" t="n">
        <f aca="false">A5*$D$19+$E$19</f>
        <v>608.54090590663</v>
      </c>
    </row>
    <row r="6" customFormat="false" ht="12.8" hidden="false" customHeight="false" outlineLevel="0" collapsed="false">
      <c r="A6" s="0" t="n">
        <v>2</v>
      </c>
      <c r="B6" s="30" t="s">
        <v>68</v>
      </c>
      <c r="C6" s="31" t="s">
        <v>2</v>
      </c>
      <c r="D6" s="32" t="n">
        <v>470.1</v>
      </c>
      <c r="E6" s="31" t="s">
        <v>2</v>
      </c>
      <c r="F6" s="30" t="n">
        <v>59536</v>
      </c>
      <c r="G6" s="31" t="s">
        <v>2</v>
      </c>
      <c r="H6" s="30" t="n">
        <v>174234</v>
      </c>
      <c r="I6" s="31" t="s">
        <v>2</v>
      </c>
      <c r="J6" s="30" t="n">
        <v>182380</v>
      </c>
      <c r="K6" s="31" t="s">
        <v>2</v>
      </c>
      <c r="L6" s="30" t="n">
        <v>318790</v>
      </c>
      <c r="M6" s="31" t="s">
        <v>2</v>
      </c>
      <c r="N6" s="30" t="n">
        <v>500000</v>
      </c>
      <c r="O6" s="31" t="s">
        <v>2</v>
      </c>
      <c r="P6" s="30" t="n">
        <f aca="false">J6+L6</f>
        <v>501170</v>
      </c>
      <c r="Q6" s="31" t="s">
        <v>2</v>
      </c>
      <c r="R6" s="33" t="n">
        <f aca="false">L6/N6</f>
        <v>0.63758</v>
      </c>
      <c r="S6" s="31" t="s">
        <v>6</v>
      </c>
      <c r="T6" s="0" t="n">
        <f aca="false">A6*$D$19+$E$19</f>
        <v>701.144555003922</v>
      </c>
    </row>
    <row r="7" customFormat="false" ht="12.8" hidden="false" customHeight="false" outlineLevel="0" collapsed="false">
      <c r="A7" s="0" t="n">
        <v>4</v>
      </c>
      <c r="B7" s="19" t="n">
        <v>4</v>
      </c>
      <c r="C7" s="20" t="s">
        <v>2</v>
      </c>
      <c r="D7" s="21" t="n">
        <v>474.5</v>
      </c>
      <c r="E7" s="20" t="s">
        <v>2</v>
      </c>
      <c r="F7" s="19" t="n">
        <v>58792</v>
      </c>
      <c r="G7" s="20" t="s">
        <v>2</v>
      </c>
      <c r="H7" s="19" t="n">
        <v>176266</v>
      </c>
      <c r="I7" s="20" t="s">
        <v>2</v>
      </c>
      <c r="J7" s="19" t="n">
        <v>363590</v>
      </c>
      <c r="K7" s="20" t="s">
        <v>2</v>
      </c>
      <c r="L7" s="19" t="n">
        <v>636480</v>
      </c>
      <c r="M7" s="20" t="s">
        <v>2</v>
      </c>
      <c r="N7" s="19" t="n">
        <v>1000000</v>
      </c>
      <c r="O7" s="20" t="s">
        <v>2</v>
      </c>
      <c r="P7" s="19" t="n">
        <f aca="false">J7+L7</f>
        <v>1000070</v>
      </c>
      <c r="Q7" s="20" t="s">
        <v>2</v>
      </c>
      <c r="R7" s="22" t="n">
        <f aca="false">L7/N7</f>
        <v>0.63648</v>
      </c>
      <c r="S7" s="20" t="s">
        <v>6</v>
      </c>
      <c r="T7" s="0" t="n">
        <f aca="false">A7*$D$19+$E$19</f>
        <v>886.351853198505</v>
      </c>
    </row>
    <row r="8" customFormat="false" ht="12.8" hidden="false" customHeight="false" outlineLevel="0" collapsed="false">
      <c r="A8" s="0" t="n">
        <v>8</v>
      </c>
      <c r="B8" s="19" t="n">
        <v>8</v>
      </c>
      <c r="C8" s="20" t="s">
        <v>2</v>
      </c>
      <c r="D8" s="21" t="n">
        <v>912.3</v>
      </c>
      <c r="E8" s="20" t="s">
        <v>2</v>
      </c>
      <c r="F8" s="19" t="n">
        <v>58856</v>
      </c>
      <c r="G8" s="20" t="s">
        <v>2</v>
      </c>
      <c r="H8" s="19" t="n">
        <v>352365</v>
      </c>
      <c r="I8" s="20" t="s">
        <v>2</v>
      </c>
      <c r="J8" s="19" t="n">
        <v>727110</v>
      </c>
      <c r="K8" s="20" t="s">
        <v>2</v>
      </c>
      <c r="L8" s="19" t="n">
        <v>1272960</v>
      </c>
      <c r="M8" s="20" t="s">
        <v>2</v>
      </c>
      <c r="N8" s="19" t="n">
        <v>2000000</v>
      </c>
      <c r="O8" s="20" t="s">
        <v>2</v>
      </c>
      <c r="P8" s="19" t="n">
        <f aca="false">J8+L8</f>
        <v>2000070</v>
      </c>
      <c r="Q8" s="20" t="s">
        <v>2</v>
      </c>
      <c r="R8" s="22" t="n">
        <f aca="false">L8/N8</f>
        <v>0.63648</v>
      </c>
      <c r="S8" s="20" t="s">
        <v>6</v>
      </c>
      <c r="T8" s="0" t="n">
        <f aca="false">A8*$D$19+$E$19</f>
        <v>1256.76644958767</v>
      </c>
    </row>
    <row r="9" customFormat="false" ht="12.8" hidden="false" customHeight="false" outlineLevel="0" collapsed="false">
      <c r="A9" s="0" t="n">
        <v>16</v>
      </c>
      <c r="B9" s="19" t="n">
        <v>16</v>
      </c>
      <c r="C9" s="20" t="s">
        <v>2</v>
      </c>
      <c r="D9" s="21" t="n">
        <v>1759</v>
      </c>
      <c r="E9" s="20" t="s">
        <v>2</v>
      </c>
      <c r="F9" s="19" t="n">
        <v>58728</v>
      </c>
      <c r="G9" s="20" t="s">
        <v>2</v>
      </c>
      <c r="H9" s="19" t="n">
        <v>704551</v>
      </c>
      <c r="I9" s="20" t="s">
        <v>2</v>
      </c>
      <c r="J9" s="19" t="n">
        <v>1454220</v>
      </c>
      <c r="K9" s="20" t="s">
        <v>2</v>
      </c>
      <c r="L9" s="19" t="n">
        <v>2545850</v>
      </c>
      <c r="M9" s="20" t="s">
        <v>2</v>
      </c>
      <c r="N9" s="19" t="n">
        <v>4000000</v>
      </c>
      <c r="O9" s="20" t="s">
        <v>2</v>
      </c>
      <c r="P9" s="19" t="n">
        <f aca="false">J9+L9</f>
        <v>4000070</v>
      </c>
      <c r="Q9" s="20" t="s">
        <v>2</v>
      </c>
      <c r="R9" s="22" t="n">
        <f aca="false">L9/N9</f>
        <v>0.6364625</v>
      </c>
      <c r="S9" s="20" t="s">
        <v>6</v>
      </c>
      <c r="T9" s="0" t="n">
        <f aca="false">A9*$D$19+$E$19</f>
        <v>1997.595642366</v>
      </c>
    </row>
    <row r="10" customFormat="false" ht="12.8" hidden="false" customHeight="false" outlineLevel="0" collapsed="false">
      <c r="A10" s="0" t="n">
        <v>32</v>
      </c>
      <c r="B10" s="19" t="n">
        <v>32</v>
      </c>
      <c r="C10" s="20" t="s">
        <v>2</v>
      </c>
      <c r="D10" s="21" t="n">
        <v>3484</v>
      </c>
      <c r="E10" s="20" t="s">
        <v>2</v>
      </c>
      <c r="F10" s="19" t="n">
        <v>75520</v>
      </c>
      <c r="G10" s="20" t="s">
        <v>2</v>
      </c>
      <c r="H10" s="19" t="n">
        <v>1408943</v>
      </c>
      <c r="I10" s="20" t="s">
        <v>2</v>
      </c>
      <c r="J10" s="19" t="n">
        <v>2908370</v>
      </c>
      <c r="K10" s="20" t="s">
        <v>2</v>
      </c>
      <c r="L10" s="19" t="n">
        <v>5091700</v>
      </c>
      <c r="M10" s="20" t="s">
        <v>2</v>
      </c>
      <c r="N10" s="19" t="n">
        <v>8000000</v>
      </c>
      <c r="O10" s="20" t="s">
        <v>2</v>
      </c>
      <c r="P10" s="19" t="n">
        <f aca="false">J10+L10</f>
        <v>8000070</v>
      </c>
      <c r="Q10" s="20" t="s">
        <v>2</v>
      </c>
      <c r="R10" s="22" t="n">
        <f aca="false">L10/N10</f>
        <v>0.6364625</v>
      </c>
      <c r="S10" s="20" t="s">
        <v>6</v>
      </c>
      <c r="T10" s="0" t="n">
        <f aca="false">A10*$D$19+$E$19</f>
        <v>3479.25402792267</v>
      </c>
    </row>
    <row r="11" customFormat="false" ht="12.8" hidden="false" customHeight="false" outlineLevel="0" collapsed="false">
      <c r="A11" s="0" t="n">
        <v>64</v>
      </c>
      <c r="B11" s="19" t="n">
        <v>64</v>
      </c>
      <c r="C11" s="20" t="s">
        <v>2</v>
      </c>
      <c r="D11" s="21" t="n">
        <v>7030</v>
      </c>
      <c r="E11" s="20" t="s">
        <v>2</v>
      </c>
      <c r="F11" s="19" t="n">
        <v>91776</v>
      </c>
      <c r="G11" s="20" t="s">
        <v>2</v>
      </c>
      <c r="H11" s="19" t="n">
        <v>2817704</v>
      </c>
      <c r="I11" s="20" t="s">
        <v>2</v>
      </c>
      <c r="J11" s="19" t="n">
        <v>5816740</v>
      </c>
      <c r="K11" s="20" t="s">
        <v>2</v>
      </c>
      <c r="L11" s="19" t="n">
        <v>10183330</v>
      </c>
      <c r="M11" s="20" t="s">
        <v>2</v>
      </c>
      <c r="N11" s="19" t="n">
        <v>16000000</v>
      </c>
      <c r="O11" s="20" t="s">
        <v>2</v>
      </c>
      <c r="P11" s="19" t="n">
        <f aca="false">J11+L11</f>
        <v>16000070</v>
      </c>
      <c r="Q11" s="20" t="s">
        <v>2</v>
      </c>
      <c r="R11" s="22" t="n">
        <f aca="false">L11/N11</f>
        <v>0.636458125</v>
      </c>
      <c r="S11" s="20" t="s">
        <v>6</v>
      </c>
      <c r="T11" s="0" t="n">
        <f aca="false">A11*$D$19+$E$19</f>
        <v>6442.57079903599</v>
      </c>
    </row>
    <row r="12" customFormat="false" ht="12.8" hidden="false" customHeight="false" outlineLevel="0" collapsed="false">
      <c r="A12" s="0" t="n">
        <v>128</v>
      </c>
      <c r="B12" s="19" t="n">
        <v>128</v>
      </c>
      <c r="C12" s="20" t="s">
        <v>2</v>
      </c>
      <c r="D12" s="21" t="n">
        <v>14149.4</v>
      </c>
      <c r="E12" s="20" t="s">
        <v>2</v>
      </c>
      <c r="F12" s="19" t="n">
        <v>141448</v>
      </c>
      <c r="G12" s="20" t="s">
        <v>2</v>
      </c>
      <c r="H12" s="19" t="n">
        <v>5635227</v>
      </c>
      <c r="I12" s="20" t="s">
        <v>2</v>
      </c>
      <c r="J12" s="19" t="n">
        <v>11633480</v>
      </c>
      <c r="K12" s="20" t="s">
        <v>2</v>
      </c>
      <c r="L12" s="19" t="n">
        <v>20366590</v>
      </c>
      <c r="M12" s="20" t="s">
        <v>2</v>
      </c>
      <c r="N12" s="19" t="n">
        <v>32000000</v>
      </c>
      <c r="O12" s="20" t="s">
        <v>2</v>
      </c>
      <c r="P12" s="19" t="n">
        <f aca="false">J12+L12</f>
        <v>32000070</v>
      </c>
      <c r="Q12" s="20" t="s">
        <v>2</v>
      </c>
      <c r="R12" s="22" t="n">
        <f aca="false">L12/N12</f>
        <v>0.6364559375</v>
      </c>
      <c r="S12" s="20" t="s">
        <v>6</v>
      </c>
      <c r="T12" s="0" t="n">
        <f aca="false">A12*$D$19+$E$19</f>
        <v>12369.2043412627</v>
      </c>
    </row>
    <row r="13" customFormat="false" ht="12.8" hidden="false" customHeight="false" outlineLevel="0" collapsed="false">
      <c r="A13" s="0" t="n">
        <v>256</v>
      </c>
      <c r="B13" s="19" t="n">
        <v>256</v>
      </c>
      <c r="C13" s="20" t="s">
        <v>2</v>
      </c>
      <c r="D13" s="21" t="n">
        <v>23219.4</v>
      </c>
      <c r="E13" s="20" t="s">
        <v>2</v>
      </c>
      <c r="F13" s="19" t="n">
        <v>224440</v>
      </c>
      <c r="G13" s="20" t="s">
        <v>2</v>
      </c>
      <c r="H13" s="19" t="n">
        <v>11270279</v>
      </c>
      <c r="I13" s="20" t="s">
        <v>2</v>
      </c>
      <c r="J13" s="19" t="n">
        <v>23266890</v>
      </c>
      <c r="K13" s="20" t="s">
        <v>2</v>
      </c>
      <c r="L13" s="19" t="n">
        <v>40733180</v>
      </c>
      <c r="M13" s="20" t="s">
        <v>2</v>
      </c>
      <c r="N13" s="19" t="n">
        <v>64000000</v>
      </c>
      <c r="O13" s="20" t="s">
        <v>2</v>
      </c>
      <c r="P13" s="19" t="n">
        <f aca="false">J13+L13</f>
        <v>64000070</v>
      </c>
      <c r="Q13" s="20" t="s">
        <v>2</v>
      </c>
      <c r="R13" s="22" t="n">
        <f aca="false">L13/N13</f>
        <v>0.6364559375</v>
      </c>
      <c r="S13" s="20" t="s">
        <v>6</v>
      </c>
      <c r="T13" s="0" t="n">
        <f aca="false">A13*$D$19+$E$19</f>
        <v>24222.471425716</v>
      </c>
    </row>
    <row r="14" customFormat="false" ht="12.8" hidden="false" customHeight="false" outlineLevel="0" collapsed="false">
      <c r="A14" s="0" t="n">
        <v>512</v>
      </c>
      <c r="B14" s="19" t="n">
        <v>512</v>
      </c>
      <c r="C14" s="20" t="s">
        <v>2</v>
      </c>
      <c r="D14" s="21" t="n">
        <v>49202.23</v>
      </c>
      <c r="E14" s="20" t="s">
        <v>2</v>
      </c>
      <c r="F14" s="19" t="n">
        <v>390428</v>
      </c>
      <c r="G14" s="20" t="s">
        <v>2</v>
      </c>
      <c r="H14" s="19" t="n">
        <v>22540388</v>
      </c>
      <c r="I14" s="20" t="s">
        <v>2</v>
      </c>
      <c r="J14" s="19" t="n">
        <v>46533780</v>
      </c>
      <c r="K14" s="20" t="s">
        <v>2</v>
      </c>
      <c r="L14" s="19" t="n">
        <v>81466290</v>
      </c>
      <c r="M14" s="20" t="s">
        <v>2</v>
      </c>
      <c r="N14" s="19" t="n">
        <v>128000000</v>
      </c>
      <c r="O14" s="20" t="s">
        <v>2</v>
      </c>
      <c r="P14" s="19" t="n">
        <f aca="false">J14+L14</f>
        <v>128000070</v>
      </c>
      <c r="Q14" s="20" t="s">
        <v>2</v>
      </c>
      <c r="R14" s="22" t="n">
        <f aca="false">L14/N14</f>
        <v>0.636455390625</v>
      </c>
      <c r="S14" s="20" t="s">
        <v>6</v>
      </c>
    </row>
    <row r="15" customFormat="false" ht="12.8" hidden="false" customHeight="false" outlineLevel="0" collapsed="false">
      <c r="B15" s="19" t="s">
        <v>1</v>
      </c>
      <c r="C15" s="20"/>
      <c r="D15" s="21"/>
      <c r="E15" s="20"/>
      <c r="F15" s="19"/>
      <c r="G15" s="20"/>
      <c r="H15" s="19"/>
      <c r="I15" s="20"/>
      <c r="J15" s="19"/>
      <c r="K15" s="20"/>
      <c r="L15" s="19"/>
      <c r="M15" s="20"/>
      <c r="N15" s="19"/>
      <c r="O15" s="20"/>
      <c r="P15" s="19"/>
      <c r="Q15" s="20"/>
      <c r="R15" s="22"/>
      <c r="S15" s="20"/>
    </row>
    <row r="16" customFormat="false" ht="12.8" hidden="false" customHeight="false" outlineLevel="0" collapsed="false">
      <c r="B16" s="24" t="s">
        <v>52</v>
      </c>
      <c r="C16" s="24"/>
      <c r="D16" s="24"/>
      <c r="E16" s="24"/>
      <c r="F16" s="24"/>
      <c r="G16" s="24"/>
      <c r="H16" s="24"/>
      <c r="I16" s="20"/>
      <c r="J16" s="19"/>
      <c r="K16" s="20"/>
      <c r="L16" s="19"/>
      <c r="M16" s="20"/>
      <c r="N16" s="19"/>
      <c r="O16" s="20"/>
      <c r="P16" s="19"/>
      <c r="Q16" s="20"/>
      <c r="R16" s="22"/>
      <c r="S16" s="20"/>
    </row>
    <row r="18" customFormat="false" ht="12.8" hidden="false" customHeight="false" outlineLevel="0" collapsed="false">
      <c r="B18" s="0" t="s">
        <v>78</v>
      </c>
      <c r="D18" s="0" t="n">
        <f aca="false">CORREL($A5:$A14,D5:D14)</f>
        <v>0.998799211950867</v>
      </c>
      <c r="F18" s="0" t="n">
        <f aca="false">CORREL($A5:$A14,F5:F14)</f>
        <v>0.99944800895621</v>
      </c>
      <c r="H18" s="0" t="n">
        <f aca="false">CORREL($A5:$A14,H5:H14)</f>
        <v>0.999981441306985</v>
      </c>
      <c r="J18" s="0" t="n">
        <f aca="false">CORREL($A5:$A14,J5:J14)</f>
        <v>0.999999999920779</v>
      </c>
      <c r="L18" s="0" t="n">
        <f aca="false">CORREL($A5:$A14,L5:L14)</f>
        <v>0.999999999940106</v>
      </c>
      <c r="N18" s="0" t="n">
        <f aca="false">CORREL($A5:$A14,N5:N14)</f>
        <v>1</v>
      </c>
      <c r="P18" s="0" t="n">
        <f aca="false">CORREL($A5:$A14,P5:P14)</f>
        <v>0.999999999939569</v>
      </c>
    </row>
    <row r="19" customFormat="false" ht="12.8" hidden="false" customHeight="false" outlineLevel="0" collapsed="false">
      <c r="B19" s="0" t="s">
        <v>79</v>
      </c>
      <c r="D19" s="35" t="n">
        <f aca="false" t="array" ref="D19:F23">LINEST(D5:D13,$A5:$A13,1,1)</f>
        <v>92.6036490972915</v>
      </c>
      <c r="E19" s="0" t="n">
        <v>515.937256809339</v>
      </c>
      <c r="F19" s="0" t="e">
        <v>#N/A</v>
      </c>
    </row>
    <row r="20" customFormat="false" ht="12.8" hidden="false" customHeight="false" outlineLevel="0" collapsed="false">
      <c r="B20" s="0" t="s">
        <v>80</v>
      </c>
      <c r="D20" s="0" t="n">
        <v>3.47700909333766</v>
      </c>
      <c r="E20" s="0" t="n">
        <v>342.60451107815</v>
      </c>
      <c r="F20" s="0" t="e">
        <v>#N/A</v>
      </c>
    </row>
    <row r="21" customFormat="false" ht="12.8" hidden="false" customHeight="false" outlineLevel="0" collapsed="false">
      <c r="D21" s="0" t="n">
        <v>0.990227883339667</v>
      </c>
      <c r="E21" s="0" t="n">
        <v>840.023777299959</v>
      </c>
      <c r="F21" s="0" t="e">
        <v>#N/A</v>
      </c>
    </row>
    <row r="22" customFormat="false" ht="12.8" hidden="false" customHeight="false" outlineLevel="0" collapsed="false">
      <c r="D22" s="0" t="n">
        <v>709.323826588594</v>
      </c>
      <c r="E22" s="0" t="n">
        <v>7</v>
      </c>
      <c r="F22" s="0" t="e">
        <v>#N/A</v>
      </c>
    </row>
    <row r="23" customFormat="false" ht="12.8" hidden="false" customHeight="false" outlineLevel="0" collapsed="false">
      <c r="D23" s="0" t="n">
        <v>500527226.994995</v>
      </c>
      <c r="E23" s="0" t="n">
        <v>4939479.62500504</v>
      </c>
      <c r="F23" s="0" t="e">
        <v>#N/A</v>
      </c>
    </row>
  </sheetData>
  <mergeCells count="4">
    <mergeCell ref="B1:H1"/>
    <mergeCell ref="D3:H3"/>
    <mergeCell ref="J3:R3"/>
    <mergeCell ref="B16:H1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&amp;CPuslapis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8.8"/>
    <col collapsed="false" customWidth="true" hidden="false" outlineLevel="0" max="3" min="3" style="0" width="2.85"/>
    <col collapsed="false" customWidth="true" hidden="false" outlineLevel="0" max="4" min="4" style="0" width="8.09"/>
    <col collapsed="false" customWidth="true" hidden="false" outlineLevel="0" max="5" min="5" style="0" width="17.01"/>
    <col collapsed="false" customWidth="true" hidden="false" outlineLevel="0" max="6" min="6" style="0" width="9.37"/>
    <col collapsed="false" customWidth="true" hidden="false" outlineLevel="0" max="7" min="7" style="0" width="2.85"/>
    <col collapsed="false" customWidth="true" hidden="false" outlineLevel="0" max="8" min="8" style="0" width="9.65"/>
    <col collapsed="false" customWidth="true" hidden="false" outlineLevel="0" max="9" min="9" style="0" width="2.85"/>
    <col collapsed="false" customWidth="true" hidden="false" outlineLevel="0" max="10" min="10" style="0" width="12.19"/>
    <col collapsed="false" customWidth="true" hidden="false" outlineLevel="0" max="11" min="11" style="0" width="2.85"/>
    <col collapsed="false" customWidth="true" hidden="false" outlineLevel="0" max="12" min="12" style="0" width="13.62"/>
    <col collapsed="false" customWidth="true" hidden="false" outlineLevel="0" max="13" min="13" style="0" width="2.85"/>
    <col collapsed="false" customWidth="true" hidden="false" outlineLevel="0" max="14" min="14" style="0" width="13.33"/>
    <col collapsed="false" customWidth="true" hidden="false" outlineLevel="0" max="15" min="15" style="0" width="2.85"/>
    <col collapsed="false" customWidth="true" hidden="false" outlineLevel="0" max="16" min="16" style="0" width="13.18"/>
    <col collapsed="false" customWidth="true" hidden="false" outlineLevel="0" max="17" min="17" style="0" width="2.85"/>
    <col collapsed="false" customWidth="true" hidden="false" outlineLevel="0" max="18" min="18" style="0" width="9.22"/>
    <col collapsed="false" customWidth="true" hidden="false" outlineLevel="0" max="19" min="19" style="0" width="2.71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24" t="s">
        <v>55</v>
      </c>
      <c r="C1" s="24"/>
      <c r="D1" s="24"/>
      <c r="E1" s="24"/>
      <c r="F1" s="24"/>
      <c r="G1" s="24"/>
      <c r="H1" s="24"/>
      <c r="I1" s="20"/>
      <c r="J1" s="25"/>
      <c r="K1" s="26"/>
      <c r="L1" s="19"/>
      <c r="M1" s="20"/>
      <c r="N1" s="19"/>
      <c r="O1" s="20"/>
      <c r="P1" s="19"/>
      <c r="Q1" s="20"/>
      <c r="R1" s="22"/>
      <c r="S1" s="20"/>
    </row>
    <row r="2" customFormat="false" ht="12.8" hidden="false" customHeight="false" outlineLevel="0" collapsed="false">
      <c r="B2" s="19" t="s">
        <v>1</v>
      </c>
      <c r="C2" s="20"/>
      <c r="D2" s="27"/>
      <c r="E2" s="26"/>
      <c r="F2" s="19"/>
      <c r="G2" s="20"/>
      <c r="H2" s="19"/>
      <c r="I2" s="20"/>
      <c r="J2" s="25"/>
      <c r="K2" s="26"/>
      <c r="L2" s="19"/>
      <c r="M2" s="20"/>
      <c r="N2" s="19"/>
      <c r="O2" s="20"/>
      <c r="P2" s="19"/>
      <c r="Q2" s="20"/>
      <c r="R2" s="22"/>
      <c r="S2" s="20"/>
    </row>
    <row r="3" customFormat="false" ht="12.8" hidden="false" customHeight="false" outlineLevel="0" collapsed="false">
      <c r="B3" s="19" t="s">
        <v>56</v>
      </c>
      <c r="C3" s="20" t="s">
        <v>2</v>
      </c>
      <c r="D3" s="28" t="s">
        <v>57</v>
      </c>
      <c r="E3" s="28"/>
      <c r="F3" s="28"/>
      <c r="G3" s="28"/>
      <c r="H3" s="28"/>
      <c r="I3" s="20" t="s">
        <v>2</v>
      </c>
      <c r="J3" s="29" t="s">
        <v>58</v>
      </c>
      <c r="K3" s="29"/>
      <c r="L3" s="29"/>
      <c r="M3" s="29"/>
      <c r="N3" s="29"/>
      <c r="O3" s="29"/>
      <c r="P3" s="29"/>
      <c r="Q3" s="29"/>
      <c r="R3" s="29"/>
      <c r="S3" s="20" t="s">
        <v>6</v>
      </c>
    </row>
    <row r="4" customFormat="false" ht="12.8" hidden="false" customHeight="false" outlineLevel="0" collapsed="false">
      <c r="B4" s="19" t="s">
        <v>59</v>
      </c>
      <c r="C4" s="20" t="s">
        <v>2</v>
      </c>
      <c r="D4" s="21" t="s">
        <v>60</v>
      </c>
      <c r="E4" s="20" t="s">
        <v>2</v>
      </c>
      <c r="F4" s="19" t="s">
        <v>61</v>
      </c>
      <c r="G4" s="20" t="s">
        <v>2</v>
      </c>
      <c r="H4" s="19" t="s">
        <v>62</v>
      </c>
      <c r="I4" s="20" t="s">
        <v>2</v>
      </c>
      <c r="J4" s="19" t="s">
        <v>63</v>
      </c>
      <c r="K4" s="20" t="s">
        <v>2</v>
      </c>
      <c r="L4" s="19" t="s">
        <v>64</v>
      </c>
      <c r="M4" s="20" t="s">
        <v>2</v>
      </c>
      <c r="N4" s="19" t="s">
        <v>65</v>
      </c>
      <c r="O4" s="20" t="s">
        <v>2</v>
      </c>
      <c r="P4" s="19" t="s">
        <v>66</v>
      </c>
      <c r="Q4" s="20" t="s">
        <v>2</v>
      </c>
      <c r="R4" s="22" t="s">
        <v>67</v>
      </c>
      <c r="S4" s="20" t="s">
        <v>6</v>
      </c>
    </row>
    <row r="5" customFormat="false" ht="12.8" hidden="false" customHeight="false" outlineLevel="0" collapsed="false">
      <c r="B5" s="19" t="s">
        <v>1</v>
      </c>
      <c r="C5" s="20"/>
      <c r="D5" s="21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22"/>
      <c r="S5" s="20"/>
    </row>
    <row r="6" customFormat="false" ht="12.8" hidden="false" customHeight="false" outlineLevel="0" collapsed="false">
      <c r="A6" s="0" t="n">
        <v>1</v>
      </c>
      <c r="B6" s="19" t="n">
        <v>1</v>
      </c>
      <c r="C6" s="20" t="s">
        <v>2</v>
      </c>
      <c r="D6" s="21" t="n">
        <v>465.2</v>
      </c>
      <c r="E6" s="20" t="s">
        <v>2</v>
      </c>
      <c r="F6" s="19" t="n">
        <v>60288</v>
      </c>
      <c r="G6" s="20" t="s">
        <v>2</v>
      </c>
      <c r="H6" s="19" t="n">
        <v>173456</v>
      </c>
      <c r="I6" s="20" t="s">
        <v>2</v>
      </c>
      <c r="J6" s="19" t="n">
        <v>91225</v>
      </c>
      <c r="K6" s="20" t="s">
        <v>2</v>
      </c>
      <c r="L6" s="19" t="n">
        <v>160015</v>
      </c>
      <c r="M6" s="20" t="s">
        <v>2</v>
      </c>
      <c r="N6" s="19" t="n">
        <v>250000</v>
      </c>
      <c r="O6" s="20" t="s">
        <v>2</v>
      </c>
      <c r="P6" s="19" t="n">
        <f aca="false">J6+L6</f>
        <v>251240</v>
      </c>
      <c r="Q6" s="20" t="s">
        <v>2</v>
      </c>
      <c r="R6" s="22" t="n">
        <f aca="false">L6/N6</f>
        <v>0.64006</v>
      </c>
      <c r="S6" s="20" t="s">
        <v>6</v>
      </c>
      <c r="T6" s="0" t="n">
        <f aca="false">A6*$D$22+$E$22</f>
        <v>374.142211800027</v>
      </c>
    </row>
    <row r="7" customFormat="false" ht="12.8" hidden="false" customHeight="false" outlineLevel="0" collapsed="false">
      <c r="A7" s="0" t="n">
        <v>2</v>
      </c>
      <c r="B7" s="30" t="s">
        <v>68</v>
      </c>
      <c r="C7" s="31" t="s">
        <v>2</v>
      </c>
      <c r="D7" s="32" t="n">
        <v>470.1</v>
      </c>
      <c r="E7" s="31" t="s">
        <v>2</v>
      </c>
      <c r="F7" s="30" t="n">
        <v>59536</v>
      </c>
      <c r="G7" s="31" t="s">
        <v>2</v>
      </c>
      <c r="H7" s="30" t="n">
        <v>174234</v>
      </c>
      <c r="I7" s="31" t="s">
        <v>2</v>
      </c>
      <c r="J7" s="30" t="n">
        <v>182380</v>
      </c>
      <c r="K7" s="31" t="s">
        <v>2</v>
      </c>
      <c r="L7" s="30" t="n">
        <v>318790</v>
      </c>
      <c r="M7" s="31" t="s">
        <v>2</v>
      </c>
      <c r="N7" s="30" t="n">
        <v>500000</v>
      </c>
      <c r="O7" s="31" t="s">
        <v>2</v>
      </c>
      <c r="P7" s="30" t="n">
        <f aca="false">J7+L7</f>
        <v>501170</v>
      </c>
      <c r="Q7" s="31" t="s">
        <v>2</v>
      </c>
      <c r="R7" s="33" t="n">
        <f aca="false">L7/N7</f>
        <v>0.63758</v>
      </c>
      <c r="S7" s="31" t="s">
        <v>6</v>
      </c>
      <c r="T7" s="0" t="n">
        <f aca="false">A7*$D$22+$E$22</f>
        <v>379.257852849026</v>
      </c>
    </row>
    <row r="8" customFormat="false" ht="12.8" hidden="false" customHeight="false" outlineLevel="0" collapsed="false">
      <c r="A8" s="0" t="n">
        <v>3</v>
      </c>
      <c r="B8" s="30" t="s">
        <v>69</v>
      </c>
      <c r="C8" s="31" t="s">
        <v>2</v>
      </c>
      <c r="D8" s="32" t="n">
        <v>461</v>
      </c>
      <c r="E8" s="31" t="s">
        <v>2</v>
      </c>
      <c r="F8" s="30" t="n">
        <v>58656</v>
      </c>
      <c r="G8" s="31" t="s">
        <v>2</v>
      </c>
      <c r="H8" s="30" t="n">
        <v>175228</v>
      </c>
      <c r="I8" s="31" t="s">
        <v>2</v>
      </c>
      <c r="J8" s="30" t="n">
        <v>273535</v>
      </c>
      <c r="K8" s="31" t="s">
        <v>2</v>
      </c>
      <c r="L8" s="30" t="n">
        <v>477705</v>
      </c>
      <c r="M8" s="31" t="s">
        <v>2</v>
      </c>
      <c r="N8" s="30" t="n">
        <v>750000</v>
      </c>
      <c r="O8" s="31" t="s">
        <v>2</v>
      </c>
      <c r="P8" s="30" t="n">
        <f aca="false">J8+L8</f>
        <v>751240</v>
      </c>
      <c r="Q8" s="31" t="s">
        <v>2</v>
      </c>
      <c r="R8" s="33" t="n">
        <f aca="false">L8/N8</f>
        <v>0.63694</v>
      </c>
      <c r="S8" s="31" t="s">
        <v>6</v>
      </c>
      <c r="T8" s="0" t="n">
        <f aca="false">A8*$D$22+$E$22</f>
        <v>384.373493898025</v>
      </c>
    </row>
    <row r="9" customFormat="false" ht="12.8" hidden="false" customHeight="false" outlineLevel="0" collapsed="false">
      <c r="A9" s="0" t="n">
        <v>6</v>
      </c>
      <c r="B9" s="30" t="s">
        <v>70</v>
      </c>
      <c r="C9" s="31" t="s">
        <v>2</v>
      </c>
      <c r="D9" s="32" t="n">
        <v>474.59</v>
      </c>
      <c r="E9" s="31" t="s">
        <v>2</v>
      </c>
      <c r="F9" s="30" t="n">
        <v>58796</v>
      </c>
      <c r="G9" s="31" t="s">
        <v>2</v>
      </c>
      <c r="H9" s="30" t="n">
        <v>178432</v>
      </c>
      <c r="I9" s="31" t="s">
        <v>2</v>
      </c>
      <c r="J9" s="30" t="n">
        <v>545900</v>
      </c>
      <c r="K9" s="31" t="s">
        <v>2</v>
      </c>
      <c r="L9" s="30" t="n">
        <v>955270</v>
      </c>
      <c r="M9" s="31" t="s">
        <v>2</v>
      </c>
      <c r="N9" s="30" t="n">
        <v>1500000</v>
      </c>
      <c r="O9" s="31" t="s">
        <v>2</v>
      </c>
      <c r="P9" s="30" t="n">
        <f aca="false">J9+L9</f>
        <v>1501170</v>
      </c>
      <c r="Q9" s="31" t="s">
        <v>2</v>
      </c>
      <c r="R9" s="33" t="n">
        <f aca="false">L9/N9</f>
        <v>0.636846666666667</v>
      </c>
      <c r="S9" s="31" t="s">
        <v>6</v>
      </c>
      <c r="T9" s="0" t="n">
        <f aca="false">A9*$D$22+$E$22</f>
        <v>399.720417045022</v>
      </c>
    </row>
    <row r="10" customFormat="false" ht="12.8" hidden="false" customHeight="false" outlineLevel="0" collapsed="false">
      <c r="A10" s="0" t="n">
        <v>13</v>
      </c>
      <c r="B10" s="30" t="s">
        <v>71</v>
      </c>
      <c r="C10" s="31" t="s">
        <v>2</v>
      </c>
      <c r="D10" s="32" t="n">
        <v>507.73</v>
      </c>
      <c r="E10" s="31" t="s">
        <v>2</v>
      </c>
      <c r="F10" s="30" t="n">
        <v>58796</v>
      </c>
      <c r="G10" s="31" t="s">
        <v>2</v>
      </c>
      <c r="H10" s="30" t="n">
        <v>186091</v>
      </c>
      <c r="I10" s="31" t="s">
        <v>2</v>
      </c>
      <c r="J10" s="30" t="n">
        <v>1181855</v>
      </c>
      <c r="K10" s="31" t="s">
        <v>2</v>
      </c>
      <c r="L10" s="30" t="n">
        <v>2069385</v>
      </c>
      <c r="M10" s="31" t="s">
        <v>2</v>
      </c>
      <c r="N10" s="30" t="n">
        <v>3250000</v>
      </c>
      <c r="O10" s="31" t="s">
        <v>2</v>
      </c>
      <c r="P10" s="30" t="n">
        <f aca="false">J10+L10</f>
        <v>3251240</v>
      </c>
      <c r="Q10" s="31" t="s">
        <v>2</v>
      </c>
      <c r="R10" s="33" t="n">
        <f aca="false">L10/N10</f>
        <v>0.636733846153846</v>
      </c>
      <c r="S10" s="31" t="s">
        <v>6</v>
      </c>
      <c r="T10" s="0" t="n">
        <f aca="false">A10*$D$22+$E$22</f>
        <v>435.529904388014</v>
      </c>
    </row>
    <row r="11" customFormat="false" ht="12.8" hidden="false" customHeight="false" outlineLevel="0" collapsed="false">
      <c r="A11" s="0" t="n">
        <v>26</v>
      </c>
      <c r="B11" s="30" t="s">
        <v>72</v>
      </c>
      <c r="C11" s="31" t="s">
        <v>2</v>
      </c>
      <c r="D11" s="32" t="n">
        <v>541.89</v>
      </c>
      <c r="E11" s="31" t="s">
        <v>2</v>
      </c>
      <c r="F11" s="30" t="n">
        <v>58112</v>
      </c>
      <c r="G11" s="31" t="s">
        <v>2</v>
      </c>
      <c r="H11" s="30" t="n">
        <v>200364</v>
      </c>
      <c r="I11" s="31" t="s">
        <v>2</v>
      </c>
      <c r="J11" s="30" t="n">
        <v>2363640</v>
      </c>
      <c r="K11" s="31" t="s">
        <v>2</v>
      </c>
      <c r="L11" s="30" t="n">
        <v>4137530</v>
      </c>
      <c r="M11" s="31" t="s">
        <v>2</v>
      </c>
      <c r="N11" s="30" t="n">
        <v>6500000</v>
      </c>
      <c r="O11" s="31" t="s">
        <v>2</v>
      </c>
      <c r="P11" s="30" t="n">
        <f aca="false">J11+L11</f>
        <v>6501170</v>
      </c>
      <c r="Q11" s="31" t="s">
        <v>2</v>
      </c>
      <c r="R11" s="33" t="n">
        <f aca="false">L11/N11</f>
        <v>0.636543076923077</v>
      </c>
      <c r="S11" s="31" t="s">
        <v>6</v>
      </c>
      <c r="T11" s="0" t="n">
        <f aca="false">A11*$D$22+$E$22</f>
        <v>502.033238025001</v>
      </c>
    </row>
    <row r="12" customFormat="false" ht="12.8" hidden="false" customHeight="false" outlineLevel="0" collapsed="false">
      <c r="A12" s="0" t="n">
        <v>39</v>
      </c>
      <c r="B12" s="30" t="s">
        <v>73</v>
      </c>
      <c r="C12" s="31" t="s">
        <v>2</v>
      </c>
      <c r="D12" s="32" t="n">
        <v>583.53</v>
      </c>
      <c r="E12" s="31" t="s">
        <v>2</v>
      </c>
      <c r="F12" s="30" t="n">
        <v>74568</v>
      </c>
      <c r="G12" s="31" t="s">
        <v>2</v>
      </c>
      <c r="H12" s="30" t="n">
        <v>214657</v>
      </c>
      <c r="I12" s="31" t="s">
        <v>2</v>
      </c>
      <c r="J12" s="30" t="n">
        <v>3545425</v>
      </c>
      <c r="K12" s="31" t="s">
        <v>2</v>
      </c>
      <c r="L12" s="30" t="n">
        <v>6205745</v>
      </c>
      <c r="M12" s="31" t="s">
        <v>2</v>
      </c>
      <c r="N12" s="30" t="n">
        <v>9750000</v>
      </c>
      <c r="O12" s="31" t="s">
        <v>2</v>
      </c>
      <c r="P12" s="30" t="n">
        <f aca="false">J12+L12</f>
        <v>9751170</v>
      </c>
      <c r="Q12" s="31" t="s">
        <v>2</v>
      </c>
      <c r="R12" s="33" t="n">
        <f aca="false">L12/N12</f>
        <v>0.636486666666667</v>
      </c>
      <c r="S12" s="31" t="s">
        <v>6</v>
      </c>
      <c r="T12" s="0" t="n">
        <f aca="false">A12*$D$22+$E$22</f>
        <v>568.536571661988</v>
      </c>
    </row>
    <row r="13" customFormat="false" ht="12.8" hidden="false" customHeight="false" outlineLevel="0" collapsed="false">
      <c r="A13" s="0" t="n">
        <v>78</v>
      </c>
      <c r="B13" s="30" t="s">
        <v>74</v>
      </c>
      <c r="C13" s="31" t="s">
        <v>2</v>
      </c>
      <c r="D13" s="32" t="n">
        <v>652.24</v>
      </c>
      <c r="E13" s="31" t="s">
        <v>2</v>
      </c>
      <c r="F13" s="30" t="n">
        <v>74768</v>
      </c>
      <c r="G13" s="31" t="s">
        <v>2</v>
      </c>
      <c r="H13" s="30" t="n">
        <v>257582</v>
      </c>
      <c r="I13" s="31" t="s">
        <v>2</v>
      </c>
      <c r="J13" s="30" t="n">
        <v>7089680</v>
      </c>
      <c r="K13" s="31" t="s">
        <v>2</v>
      </c>
      <c r="L13" s="30" t="n">
        <v>12411420</v>
      </c>
      <c r="M13" s="31" t="s">
        <v>2</v>
      </c>
      <c r="N13" s="30" t="n">
        <v>19500000</v>
      </c>
      <c r="O13" s="31" t="s">
        <v>2</v>
      </c>
      <c r="P13" s="30" t="n">
        <f aca="false">J13+L13</f>
        <v>19501100</v>
      </c>
      <c r="Q13" s="31" t="s">
        <v>2</v>
      </c>
      <c r="R13" s="33" t="n">
        <f aca="false">L13/N13</f>
        <v>0.636483076923077</v>
      </c>
      <c r="S13" s="31" t="s">
        <v>6</v>
      </c>
      <c r="T13" s="0" t="n">
        <f aca="false">A13*$D$22+$E$22</f>
        <v>768.046572572947</v>
      </c>
    </row>
    <row r="14" customFormat="false" ht="12.8" hidden="false" customHeight="false" outlineLevel="0" collapsed="false">
      <c r="A14" s="0" t="n">
        <v>156</v>
      </c>
      <c r="B14" s="30" t="s">
        <v>75</v>
      </c>
      <c r="C14" s="31" t="s">
        <v>2</v>
      </c>
      <c r="D14" s="32" t="n">
        <v>789.4</v>
      </c>
      <c r="E14" s="31" t="s">
        <v>2</v>
      </c>
      <c r="F14" s="30" t="n">
        <v>91204</v>
      </c>
      <c r="G14" s="31" t="s">
        <v>2</v>
      </c>
      <c r="H14" s="30" t="n">
        <v>343402</v>
      </c>
      <c r="I14" s="31" t="s">
        <v>2</v>
      </c>
      <c r="J14" s="30" t="n">
        <v>14178260</v>
      </c>
      <c r="K14" s="31" t="s">
        <v>2</v>
      </c>
      <c r="L14" s="30" t="n">
        <v>24821740</v>
      </c>
      <c r="M14" s="31" t="s">
        <v>2</v>
      </c>
      <c r="N14" s="30" t="n">
        <v>39000000</v>
      </c>
      <c r="O14" s="31" t="s">
        <v>2</v>
      </c>
      <c r="P14" s="30" t="n">
        <f aca="false">J14+L14</f>
        <v>39000000</v>
      </c>
      <c r="Q14" s="31" t="s">
        <v>2</v>
      </c>
      <c r="R14" s="33" t="n">
        <f aca="false">L14/N14</f>
        <v>0.636454871794872</v>
      </c>
      <c r="S14" s="31" t="s">
        <v>6</v>
      </c>
      <c r="T14" s="0" t="n">
        <f aca="false">A14*$D$22+$E$22</f>
        <v>1167.06657439487</v>
      </c>
    </row>
    <row r="15" customFormat="false" ht="12.8" hidden="false" customHeight="false" outlineLevel="0" collapsed="false">
      <c r="A15" s="0" t="n">
        <v>312</v>
      </c>
      <c r="B15" s="30" t="s">
        <v>76</v>
      </c>
      <c r="C15" s="31" t="s">
        <v>2</v>
      </c>
      <c r="D15" s="32" t="n">
        <v>1824.63</v>
      </c>
      <c r="E15" s="31" t="s">
        <v>2</v>
      </c>
      <c r="F15" s="30" t="n">
        <v>124892</v>
      </c>
      <c r="G15" s="31" t="s">
        <v>2</v>
      </c>
      <c r="H15" s="30" t="n">
        <v>686788</v>
      </c>
      <c r="I15" s="31" t="s">
        <v>2</v>
      </c>
      <c r="J15" s="30" t="n">
        <v>28356520</v>
      </c>
      <c r="K15" s="31" t="s">
        <v>2</v>
      </c>
      <c r="L15" s="30" t="n">
        <v>49643480</v>
      </c>
      <c r="M15" s="31" t="s">
        <v>2</v>
      </c>
      <c r="N15" s="30" t="n">
        <v>78000000</v>
      </c>
      <c r="O15" s="31" t="s">
        <v>2</v>
      </c>
      <c r="P15" s="30" t="n">
        <f aca="false">J15+L15</f>
        <v>78000000</v>
      </c>
      <c r="Q15" s="31" t="s">
        <v>2</v>
      </c>
      <c r="R15" s="33" t="n">
        <f aca="false">L15/N15</f>
        <v>0.636454871794872</v>
      </c>
      <c r="S15" s="31" t="s">
        <v>6</v>
      </c>
      <c r="T15" s="0" t="n">
        <f aca="false">A15*$D$22+$E$22</f>
        <v>1965.1065780387</v>
      </c>
    </row>
    <row r="16" customFormat="false" ht="12.8" hidden="false" customHeight="false" outlineLevel="0" collapsed="false">
      <c r="A16" s="0" t="n">
        <v>624</v>
      </c>
      <c r="B16" s="30" t="s">
        <v>77</v>
      </c>
      <c r="C16" s="31" t="s">
        <v>2</v>
      </c>
      <c r="D16" s="32" t="n">
        <v>3734.69</v>
      </c>
      <c r="E16" s="31" t="s">
        <v>2</v>
      </c>
      <c r="F16" s="30" t="n">
        <v>207728</v>
      </c>
      <c r="G16" s="31" t="s">
        <v>2</v>
      </c>
      <c r="H16" s="30" t="n">
        <v>1373560</v>
      </c>
      <c r="I16" s="31" t="s">
        <v>2</v>
      </c>
      <c r="J16" s="30" t="n">
        <v>56713040</v>
      </c>
      <c r="K16" s="31" t="s">
        <v>2</v>
      </c>
      <c r="L16" s="30" t="n">
        <v>99286960</v>
      </c>
      <c r="M16" s="31" t="s">
        <v>2</v>
      </c>
      <c r="N16" s="30" t="n">
        <v>156000000</v>
      </c>
      <c r="O16" s="31" t="s">
        <v>2</v>
      </c>
      <c r="P16" s="30" t="n">
        <f aca="false">J16+L16</f>
        <v>156000000</v>
      </c>
      <c r="Q16" s="31" t="s">
        <v>2</v>
      </c>
      <c r="R16" s="33" t="n">
        <f aca="false">L16/N16</f>
        <v>0.636454871794872</v>
      </c>
      <c r="S16" s="31" t="s">
        <v>6</v>
      </c>
      <c r="T16" s="0" t="n">
        <f aca="false">A16*$D$22+$E$22</f>
        <v>3561.18658532638</v>
      </c>
    </row>
    <row r="17" customFormat="false" ht="12.8" hidden="false" customHeight="false" outlineLevel="0" collapsed="false">
      <c r="B17" s="19" t="s">
        <v>1</v>
      </c>
      <c r="C17" s="20"/>
      <c r="D17" s="21"/>
      <c r="E17" s="20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9"/>
      <c r="Q17" s="20"/>
      <c r="R17" s="22"/>
      <c r="S17" s="20"/>
    </row>
    <row r="18" customFormat="false" ht="12.8" hidden="false" customHeight="false" outlineLevel="0" collapsed="false">
      <c r="B18" s="24" t="s">
        <v>52</v>
      </c>
      <c r="C18" s="24"/>
      <c r="D18" s="24"/>
      <c r="E18" s="24"/>
      <c r="F18" s="24"/>
      <c r="G18" s="24"/>
      <c r="H18" s="24"/>
      <c r="I18" s="20"/>
      <c r="J18" s="19"/>
      <c r="K18" s="20"/>
      <c r="L18" s="19"/>
      <c r="M18" s="20"/>
      <c r="N18" s="19"/>
      <c r="O18" s="20"/>
      <c r="P18" s="19"/>
      <c r="Q18" s="20"/>
      <c r="R18" s="22"/>
      <c r="S18" s="20"/>
    </row>
    <row r="20" customFormat="false" ht="12.8" hidden="false" customHeight="false" outlineLevel="0" collapsed="false">
      <c r="B20" s="0" t="s">
        <v>78</v>
      </c>
      <c r="D20" s="0" t="n">
        <f aca="false">CORREL($A6:$A16,D6:D16)</f>
        <v>0.987953611113876</v>
      </c>
      <c r="F20" s="0" t="n">
        <f aca="false">CORREL($A6:$A16,F6:F16)</f>
        <v>0.996110435381201</v>
      </c>
      <c r="H20" s="0" t="n">
        <f aca="false">CORREL($A6:$A16,H6:H16)</f>
        <v>0.993356038058106</v>
      </c>
      <c r="J20" s="0" t="n">
        <f aca="false">CORREL($A6:$A16,J6:J16)</f>
        <v>0.999999999913151</v>
      </c>
      <c r="L20" s="0" t="n">
        <f aca="false">CORREL($A6:$A16,L6:L16)</f>
        <v>0.999999999971312</v>
      </c>
      <c r="N20" s="0" t="n">
        <f aca="false">CORREL($A6:$A16,N6:N16)</f>
        <v>1</v>
      </c>
      <c r="P20" s="0" t="n">
        <f aca="false">CORREL($A6:$A16,P6:P16)</f>
        <v>0.999999999979642</v>
      </c>
    </row>
    <row r="22" customFormat="false" ht="12.8" hidden="false" customHeight="false" outlineLevel="0" collapsed="false">
      <c r="B22" s="0" t="s">
        <v>79</v>
      </c>
      <c r="D22" s="0" t="n">
        <f aca="false" t="array" ref="D22:F30">LINEST(D6:D16,A6:A16,1,1)</f>
        <v>5.11564104899896</v>
      </c>
      <c r="E22" s="0" t="n">
        <v>369.026570751028</v>
      </c>
      <c r="F22" s="0" t="e">
        <v>#N/A</v>
      </c>
    </row>
    <row r="23" customFormat="false" ht="12.8" hidden="false" customHeight="false" outlineLevel="0" collapsed="false">
      <c r="B23" s="0" t="s">
        <v>80</v>
      </c>
      <c r="D23" s="0" t="n">
        <v>0.267099957183649</v>
      </c>
      <c r="E23" s="0" t="n">
        <v>58.0488550403248</v>
      </c>
      <c r="F23" s="0" t="e">
        <v>#N/A</v>
      </c>
    </row>
    <row r="24" customFormat="false" ht="12.8" hidden="false" customHeight="false" outlineLevel="0" collapsed="false">
      <c r="B24" s="0" t="s">
        <v>81</v>
      </c>
      <c r="D24" s="0" t="n">
        <v>0.976052337712947</v>
      </c>
      <c r="E24" s="0" t="n">
        <v>163.614526012982</v>
      </c>
      <c r="F24" s="0" t="e">
        <v>#N/A</v>
      </c>
    </row>
    <row r="25" customFormat="false" ht="12.8" hidden="false" customHeight="false" outlineLevel="0" collapsed="false">
      <c r="D25" s="0" t="n">
        <v>366.819564019229</v>
      </c>
      <c r="E25" s="0" t="n">
        <v>9</v>
      </c>
      <c r="F25" s="0" t="e">
        <v>#N/A</v>
      </c>
    </row>
    <row r="26" customFormat="false" ht="12.8" hidden="false" customHeight="false" outlineLevel="0" collapsed="false">
      <c r="D26" s="0" t="n">
        <v>9819654.49649793</v>
      </c>
      <c r="E26" s="0" t="n">
        <v>240927.418102074</v>
      </c>
      <c r="F26" s="0" t="e">
        <v>#N/A</v>
      </c>
    </row>
    <row r="27" customFormat="false" ht="12.8" hidden="false" customHeight="false" outlineLevel="0" collapsed="false">
      <c r="D27" s="0" t="e">
        <v>#N/A</v>
      </c>
      <c r="E27" s="0" t="e">
        <v>#N/A</v>
      </c>
      <c r="F27" s="0" t="e">
        <v>#N/A</v>
      </c>
    </row>
    <row r="28" customFormat="false" ht="12.8" hidden="false" customHeight="false" outlineLevel="0" collapsed="false">
      <c r="D28" s="0" t="e">
        <v>#N/A</v>
      </c>
      <c r="E28" s="0" t="e">
        <v>#N/A</v>
      </c>
      <c r="F28" s="0" t="e">
        <v>#N/A</v>
      </c>
    </row>
    <row r="29" customFormat="false" ht="12.8" hidden="false" customHeight="false" outlineLevel="0" collapsed="false">
      <c r="D29" s="0" t="e">
        <v>#N/A</v>
      </c>
      <c r="E29" s="0" t="e">
        <v>#N/A</v>
      </c>
      <c r="F29" s="0" t="e">
        <v>#N/A</v>
      </c>
    </row>
    <row r="30" customFormat="false" ht="12.8" hidden="false" customHeight="false" outlineLevel="0" collapsed="false">
      <c r="D30" s="0" t="e">
        <v>#N/A</v>
      </c>
      <c r="E30" s="0" t="e">
        <v>#N/A</v>
      </c>
      <c r="F30" s="0" t="e">
        <v>#N/A</v>
      </c>
    </row>
  </sheetData>
  <mergeCells count="4">
    <mergeCell ref="B1:H1"/>
    <mergeCell ref="D3:H3"/>
    <mergeCell ref="J3:R3"/>
    <mergeCell ref="B18:H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2010-05-12T16:48:32Z</dcterms:created>
  <dc:creator>Marius Mikucionis</dc:creator>
  <dc:description/>
  <dc:language>en</dc:language>
  <cp:lastModifiedBy>Marius Mikucionis</cp:lastModifiedBy>
  <dcterms:modified xsi:type="dcterms:W3CDTF">2010-05-14T20:17:26Z</dcterms:modified>
  <cp:revision>37</cp:revision>
  <dc:subject/>
  <dc:title/>
</cp:coreProperties>
</file>