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D7A047FB-8B53-4BB1-9B39-71A0794F993A}" xr6:coauthVersionLast="47" xr6:coauthVersionMax="47" xr10:uidLastSave="{00000000-0000-0000-0000-000000000000}"/>
  <bookViews>
    <workbookView xWindow="-98" yWindow="-98" windowWidth="22695" windowHeight="14595" firstSheet="5" activeTab="20" xr2:uid="{19235783-2AAC-46C7-843E-29546DAACA4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1" l="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8" i="11"/>
  <c r="F20" i="11"/>
  <c r="D20" i="11"/>
  <c r="C20" i="11"/>
  <c r="B20" i="11"/>
  <c r="E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AL24" i="11"/>
  <c r="AK24" i="11"/>
  <c r="AK23" i="11"/>
  <c r="AL23" i="11" s="1"/>
  <c r="AL22" i="11"/>
  <c r="AK22" i="11"/>
  <c r="AK21" i="11"/>
  <c r="AL21" i="11" s="1"/>
  <c r="AL20" i="11"/>
  <c r="AK20" i="11"/>
  <c r="AL19" i="11"/>
  <c r="AK19" i="11"/>
  <c r="AL18" i="11"/>
  <c r="AK18" i="11"/>
  <c r="AL17" i="11"/>
  <c r="AK17" i="11"/>
  <c r="AL16" i="11"/>
  <c r="AK16" i="11"/>
  <c r="AL15" i="11"/>
  <c r="AK15" i="11"/>
  <c r="AL14" i="11"/>
  <c r="AK14" i="11"/>
  <c r="AL13" i="11"/>
  <c r="AK13" i="11"/>
  <c r="AL12" i="11"/>
  <c r="AK12" i="11"/>
  <c r="AL11" i="11"/>
  <c r="AK11" i="11"/>
  <c r="AL10" i="11"/>
  <c r="AK10" i="11"/>
  <c r="AL9" i="11"/>
  <c r="AK9" i="11"/>
  <c r="AL8" i="11"/>
  <c r="AK8" i="1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Q26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H10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8" i="3" s="1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L4" i="21" l="1"/>
  <c r="L3" i="21"/>
  <c r="L5" i="21"/>
  <c r="M5" i="21" s="1"/>
  <c r="M10" i="21"/>
  <c r="M4" i="21"/>
  <c r="M9" i="21"/>
  <c r="M8" i="21"/>
  <c r="M3" i="21"/>
  <c r="E19" i="11"/>
  <c r="H10" i="5"/>
  <c r="L5" i="20"/>
  <c r="M3" i="20" s="1"/>
  <c r="M8" i="20"/>
  <c r="AH13" i="11"/>
  <c r="Q33" i="11"/>
  <c r="R33" i="11" s="1"/>
  <c r="V28" i="11" s="1"/>
  <c r="Q41" i="11"/>
  <c r="R41" i="11" s="1"/>
  <c r="V31" i="11" s="1"/>
  <c r="AH21" i="11"/>
  <c r="AH23" i="11"/>
  <c r="Q43" i="11"/>
  <c r="R43" i="11" s="1"/>
  <c r="V43" i="11" s="1"/>
  <c r="E18" i="11"/>
  <c r="AH20" i="11"/>
  <c r="Q40" i="11"/>
  <c r="R40" i="11" s="1"/>
  <c r="V33" i="11" s="1"/>
  <c r="Q32" i="11"/>
  <c r="R32" i="11" s="1"/>
  <c r="V44" i="11" s="1"/>
  <c r="AH12" i="11"/>
  <c r="Q34" i="11"/>
  <c r="AH14" i="11"/>
  <c r="Q36" i="11"/>
  <c r="R36" i="11" s="1"/>
  <c r="V36" i="11" s="1"/>
  <c r="AH16" i="11"/>
  <c r="Q42" i="11"/>
  <c r="AH22" i="11"/>
  <c r="D18" i="11"/>
  <c r="K17" i="3"/>
  <c r="AD17" i="3"/>
  <c r="O17" i="4"/>
  <c r="O31" i="4" s="1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W30" i="5" s="1"/>
  <c r="X17" i="3"/>
  <c r="L3" i="19"/>
  <c r="K17" i="5"/>
  <c r="K32" i="5" s="1"/>
  <c r="L5" i="19"/>
  <c r="L4" i="19"/>
  <c r="O32" i="3"/>
  <c r="E17" i="11"/>
  <c r="L5" i="18"/>
  <c r="M8" i="18" s="1"/>
  <c r="AD8" i="11"/>
  <c r="R42" i="11"/>
  <c r="V37" i="11" s="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6" i="11"/>
  <c r="L5" i="15"/>
  <c r="M10" i="15"/>
  <c r="Z23" i="11"/>
  <c r="Z15" i="11"/>
  <c r="R34" i="11"/>
  <c r="V29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AB30" i="5"/>
  <c r="V30" i="5"/>
  <c r="N32" i="5"/>
  <c r="L32" i="5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5"/>
  <c r="M32" i="4"/>
  <c r="L31" i="4"/>
  <c r="J32" i="4"/>
  <c r="N31" i="3"/>
  <c r="M4" i="7"/>
  <c r="M5" i="7"/>
  <c r="N32" i="4"/>
  <c r="J31" i="4"/>
  <c r="M31" i="5"/>
  <c r="K31" i="3"/>
  <c r="J32" i="5"/>
  <c r="M31" i="3"/>
  <c r="L5" i="6"/>
  <c r="L4" i="6"/>
  <c r="F4" i="5"/>
  <c r="L3" i="6"/>
  <c r="G4" i="4"/>
  <c r="F4" i="4"/>
  <c r="F4" i="3"/>
  <c r="G4" i="3"/>
  <c r="G4" i="5"/>
  <c r="M9" i="20" l="1"/>
  <c r="M4" i="20"/>
  <c r="M10" i="20"/>
  <c r="M5" i="20"/>
  <c r="K31" i="5"/>
  <c r="M5" i="19"/>
  <c r="D17" i="4" s="1"/>
  <c r="Q37" i="11"/>
  <c r="R37" i="11" s="1"/>
  <c r="V40" i="11" s="1"/>
  <c r="W40" i="11" s="1"/>
  <c r="AH17" i="11"/>
  <c r="O32" i="4"/>
  <c r="AH24" i="11"/>
  <c r="Q44" i="11"/>
  <c r="R44" i="11" s="1"/>
  <c r="V41" i="11" s="1"/>
  <c r="W41" i="11" s="1"/>
  <c r="Q28" i="11"/>
  <c r="R28" i="11" s="1"/>
  <c r="V30" i="11" s="1"/>
  <c r="W30" i="11" s="1"/>
  <c r="AH8" i="11"/>
  <c r="AH11" i="11"/>
  <c r="Q31" i="11"/>
  <c r="R31" i="11" s="1"/>
  <c r="V39" i="11" s="1"/>
  <c r="W39" i="11" s="1"/>
  <c r="AH15" i="11"/>
  <c r="Q35" i="11"/>
  <c r="R35" i="11" s="1"/>
  <c r="V35" i="11" s="1"/>
  <c r="AH10" i="11"/>
  <c r="Q30" i="11"/>
  <c r="R30" i="11" s="1"/>
  <c r="V38" i="11" s="1"/>
  <c r="W38" i="11" s="1"/>
  <c r="AH19" i="11"/>
  <c r="Q39" i="11"/>
  <c r="R39" i="11" s="1"/>
  <c r="V32" i="11" s="1"/>
  <c r="W32" i="11" s="1"/>
  <c r="M8" i="19"/>
  <c r="AH9" i="11"/>
  <c r="Q29" i="11"/>
  <c r="R29" i="11" s="1"/>
  <c r="V34" i="11" s="1"/>
  <c r="W34" i="11" s="1"/>
  <c r="AH18" i="11"/>
  <c r="Q38" i="11"/>
  <c r="R38" i="11" s="1"/>
  <c r="V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6" i="11"/>
  <c r="W44" i="11"/>
  <c r="W35" i="11"/>
  <c r="W37" i="11"/>
  <c r="W42" i="11"/>
  <c r="W31" i="11"/>
  <c r="H13" i="3"/>
  <c r="W33" i="11"/>
  <c r="W29" i="11"/>
  <c r="K6" i="11"/>
  <c r="K7" i="11" s="1"/>
  <c r="W28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H4" i="3" l="1"/>
  <c r="H4" i="5"/>
  <c r="J31" i="3"/>
  <c r="J32" i="3"/>
</calcChain>
</file>

<file path=xl/sharedStrings.xml><?xml version="1.0" encoding="utf-8"?>
<sst xmlns="http://schemas.openxmlformats.org/spreadsheetml/2006/main" count="1974" uniqueCount="150">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</sst>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7" borderId="0" xfId="0" applyFill="1"/>
    <xf numFmtId="0" fontId="2" fillId="7" borderId="0" xfId="0" applyFont="1" applyFill="1"/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0.49173553719008267</c:v>
                </c:pt>
                <c:pt idx="1">
                  <c:v>0.31818181818181818</c:v>
                </c:pt>
                <c:pt idx="2">
                  <c:v>0.19008264462809918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topLeftCell="D1"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48"/>
  <sheetViews>
    <sheetView topLeftCell="A4" workbookViewId="0">
      <selection activeCell="AG25" sqref="AG25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3</v>
      </c>
      <c r="AJ5" s="33" t="s">
        <v>146</v>
      </c>
      <c r="AK5" s="33">
        <v>1</v>
      </c>
      <c r="AL5" s="33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15.125</v>
      </c>
      <c r="J6">
        <f t="shared" ref="J6:L6" si="0">AVERAGE(D5:D30)</f>
        <v>7.4375</v>
      </c>
      <c r="K6">
        <f t="shared" si="0"/>
        <v>4.8125</v>
      </c>
      <c r="L6">
        <f t="shared" si="0"/>
        <v>2.875</v>
      </c>
      <c r="AJ6" s="33"/>
      <c r="AK6" s="33"/>
      <c r="AL6" s="33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0.49173553719008267</v>
      </c>
      <c r="K7" s="13">
        <f t="shared" ref="K7:L7" si="2">K6/$I$6</f>
        <v>0.31818181818181818</v>
      </c>
      <c r="L7" s="13">
        <f t="shared" si="2"/>
        <v>0.19008264462809918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</f>
        <v>10</v>
      </c>
      <c r="AH8" s="14">
        <f>AG8/AG$5</f>
        <v>3.3333333333333335</v>
      </c>
      <c r="AJ8" s="33" t="s">
        <v>18</v>
      </c>
      <c r="AK8" s="33">
        <f>('0603'!$Q3)+('0703'!$Q3)</f>
        <v>6</v>
      </c>
      <c r="AL8" s="35">
        <f>AK8/AK$5</f>
        <v>6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</f>
        <v>0</v>
      </c>
      <c r="AH9" s="14">
        <f t="shared" ref="AH9:AH24" si="7">AG9/AG$5</f>
        <v>0</v>
      </c>
      <c r="AJ9" s="33" t="s">
        <v>19</v>
      </c>
      <c r="AK9" s="33">
        <f>('0603'!$Q4)+('0703'!$Q4)</f>
        <v>0</v>
      </c>
      <c r="AL9" s="35">
        <f t="shared" ref="AL9:AL24" si="8">AK9/AK$5</f>
        <v>0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</f>
        <v>4</v>
      </c>
      <c r="AH10" s="14">
        <f t="shared" si="7"/>
        <v>1.3333333333333333</v>
      </c>
      <c r="AJ10" s="33" t="s">
        <v>13</v>
      </c>
      <c r="AK10" s="33">
        <f>('0603'!$Q5)+('0703'!$Q5)</f>
        <v>3</v>
      </c>
      <c r="AL10" s="35">
        <f t="shared" si="8"/>
        <v>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</f>
        <v>1</v>
      </c>
      <c r="AH11" s="14">
        <f t="shared" si="7"/>
        <v>0.33333333333333331</v>
      </c>
      <c r="AJ11" s="33" t="s">
        <v>16</v>
      </c>
      <c r="AK11" s="33">
        <f>('0603'!$Q6)+('0703'!$Q6)</f>
        <v>0</v>
      </c>
      <c r="AL11" s="35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</f>
        <v>1</v>
      </c>
      <c r="AH12" s="14">
        <f t="shared" si="7"/>
        <v>0.33333333333333331</v>
      </c>
      <c r="AJ12" s="33" t="s">
        <v>15</v>
      </c>
      <c r="AK12" s="33">
        <f>('0603'!$Q7)+('0703'!$Q7)</f>
        <v>1</v>
      </c>
      <c r="AL12" s="35">
        <f t="shared" si="8"/>
        <v>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</f>
        <v>9</v>
      </c>
      <c r="AH13" s="14">
        <f t="shared" si="7"/>
        <v>3</v>
      </c>
      <c r="AJ13" s="33" t="s">
        <v>12</v>
      </c>
      <c r="AK13" s="33">
        <f>('0603'!$Q8)+('0703'!$Q8)</f>
        <v>8</v>
      </c>
      <c r="AL13" s="35">
        <f t="shared" si="8"/>
        <v>8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</f>
        <v>7</v>
      </c>
      <c r="AH14" s="14">
        <f t="shared" si="7"/>
        <v>2.3333333333333335</v>
      </c>
      <c r="AJ14" s="33" t="s">
        <v>9</v>
      </c>
      <c r="AK14" s="33">
        <f>('0603'!$Q9)+('0703'!$Q9)</f>
        <v>5</v>
      </c>
      <c r="AL14" s="35">
        <f t="shared" si="8"/>
        <v>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</f>
        <v>2</v>
      </c>
      <c r="AH15" s="14">
        <f t="shared" si="7"/>
        <v>0.66666666666666663</v>
      </c>
      <c r="AJ15" s="33" t="s">
        <v>8</v>
      </c>
      <c r="AK15" s="33">
        <f>('0603'!$Q10)+('0703'!$Q10)</f>
        <v>2</v>
      </c>
      <c r="AL15" s="35">
        <f t="shared" si="8"/>
        <v>2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</f>
        <v>1</v>
      </c>
      <c r="AH16" s="14">
        <f t="shared" si="7"/>
        <v>0.33333333333333331</v>
      </c>
      <c r="AJ16" s="33" t="s">
        <v>7</v>
      </c>
      <c r="AK16" s="33">
        <f>('0603'!$Q11)+('0703'!$Q11)</f>
        <v>0</v>
      </c>
      <c r="AL16" s="35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</f>
        <v>2</v>
      </c>
      <c r="AH17" s="14">
        <f t="shared" si="7"/>
        <v>0.66666666666666663</v>
      </c>
      <c r="AJ17" s="33" t="s">
        <v>6</v>
      </c>
      <c r="AK17" s="33">
        <f>('0603'!$Q12)+('0703'!$Q12)</f>
        <v>2</v>
      </c>
      <c r="AL17" s="35">
        <f t="shared" si="8"/>
        <v>2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</f>
        <v>1</v>
      </c>
      <c r="AH18" s="14">
        <f t="shared" si="7"/>
        <v>0.33333333333333331</v>
      </c>
      <c r="AJ18" s="33" t="s">
        <v>5</v>
      </c>
      <c r="AK18" s="33">
        <f>('0603'!$Q13)+('0703'!$Q13)</f>
        <v>0</v>
      </c>
      <c r="AL18" s="35">
        <f t="shared" si="8"/>
        <v>0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</f>
        <v>6</v>
      </c>
      <c r="AH19" s="14">
        <f t="shared" si="7"/>
        <v>2</v>
      </c>
      <c r="AJ19" s="33" t="s">
        <v>4</v>
      </c>
      <c r="AK19" s="33">
        <f>('0603'!$Q14)+('0703'!$Q14)</f>
        <v>5</v>
      </c>
      <c r="AL19" s="35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</f>
        <v>3</v>
      </c>
      <c r="AH20" s="14">
        <f t="shared" si="7"/>
        <v>1</v>
      </c>
      <c r="AJ20" s="33" t="s">
        <v>3</v>
      </c>
      <c r="AK20" s="33">
        <f>('0603'!$Q15)+('0703'!$Q15)</f>
        <v>0</v>
      </c>
      <c r="AL20" s="35">
        <f t="shared" si="8"/>
        <v>0</v>
      </c>
    </row>
    <row r="21" spans="2:38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</f>
        <v>5</v>
      </c>
      <c r="AH21" s="14">
        <f t="shared" si="7"/>
        <v>1.6666666666666667</v>
      </c>
      <c r="AJ21" s="33" t="s">
        <v>2</v>
      </c>
      <c r="AK21" s="33">
        <f>('0603'!$Q16)+('0703'!$Q16)</f>
        <v>2</v>
      </c>
      <c r="AL21" s="35">
        <f t="shared" si="8"/>
        <v>2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</f>
        <v>3</v>
      </c>
      <c r="AH22" s="14">
        <f t="shared" si="7"/>
        <v>1</v>
      </c>
      <c r="AJ22" s="33" t="s">
        <v>1</v>
      </c>
      <c r="AK22" s="33">
        <f>('0603'!$Q17)+('0703'!$Q17)</f>
        <v>2</v>
      </c>
      <c r="AL22" s="35">
        <f t="shared" si="8"/>
        <v>2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</f>
        <v>0</v>
      </c>
      <c r="AH23" s="14">
        <f t="shared" si="7"/>
        <v>0</v>
      </c>
      <c r="AJ23" s="33" t="s">
        <v>0</v>
      </c>
      <c r="AK23" s="33">
        <f>('0603'!$Q18)+('0703'!$Q18)</f>
        <v>0</v>
      </c>
      <c r="AL23" s="35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</f>
        <v>4</v>
      </c>
      <c r="AH24" s="14">
        <f t="shared" si="7"/>
        <v>1.3333333333333333</v>
      </c>
      <c r="AJ24" s="33" t="s">
        <v>61</v>
      </c>
      <c r="AK24" s="33">
        <f>('0603'!$Q19)+('0703'!$Q19)</f>
        <v>2</v>
      </c>
      <c r="AL24" s="35">
        <f t="shared" si="8"/>
        <v>2</v>
      </c>
    </row>
    <row r="26" spans="2:38" x14ac:dyDescent="0.45">
      <c r="P26" t="s">
        <v>66</v>
      </c>
      <c r="Q26">
        <f>SUM(Q5,U5,Y5,AC5,AG5)</f>
        <v>16</v>
      </c>
      <c r="T26" s="2"/>
    </row>
    <row r="27" spans="2:38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P28" t="s">
        <v>18</v>
      </c>
      <c r="Q28">
        <f>SUM(Q8,U8,Y8,AC8,AG8)</f>
        <v>31</v>
      </c>
      <c r="R28" s="14">
        <f t="shared" ref="R28:R44" si="19">Q28/Q$26</f>
        <v>1.9375</v>
      </c>
      <c r="T28" t="s">
        <v>97</v>
      </c>
      <c r="U28" s="19" t="s">
        <v>12</v>
      </c>
      <c r="V28" s="20">
        <f>R$33</f>
        <v>2</v>
      </c>
      <c r="W28" s="21">
        <f>Table1[[#This Row],[Average]]/($I$6/3)*100</f>
        <v>39.669421487603302</v>
      </c>
      <c r="Y28" s="2" t="s">
        <v>119</v>
      </c>
    </row>
    <row r="29" spans="2:38" x14ac:dyDescent="0.45">
      <c r="P29" t="s">
        <v>19</v>
      </c>
      <c r="Q29">
        <f t="shared" ref="Q29:Q44" si="20">SUM(Q9,U9,Y9,AC9,AG9)</f>
        <v>14</v>
      </c>
      <c r="R29" s="14">
        <f t="shared" si="19"/>
        <v>0.875</v>
      </c>
      <c r="T29" t="s">
        <v>98</v>
      </c>
      <c r="U29" s="19" t="s">
        <v>9</v>
      </c>
      <c r="V29" s="20">
        <f>R$34</f>
        <v>1.9375</v>
      </c>
      <c r="W29" s="21">
        <f>Table1[[#This Row],[Average]]/($I$6/3)*100</f>
        <v>38.429752066115704</v>
      </c>
      <c r="Y29" t="s">
        <v>120</v>
      </c>
    </row>
    <row r="30" spans="2:38" x14ac:dyDescent="0.45">
      <c r="P30" t="s">
        <v>13</v>
      </c>
      <c r="Q30">
        <f t="shared" si="20"/>
        <v>7</v>
      </c>
      <c r="R30" s="14">
        <f t="shared" si="19"/>
        <v>0.4375</v>
      </c>
      <c r="T30" t="s">
        <v>99</v>
      </c>
      <c r="U30" s="25" t="s">
        <v>18</v>
      </c>
      <c r="V30" s="26">
        <f>$R$28</f>
        <v>1.9375</v>
      </c>
      <c r="W30" s="27">
        <f>Table1[[#This Row],[Average]]/($I$6/3)*100</f>
        <v>38.429752066115704</v>
      </c>
      <c r="Y30" t="s">
        <v>121</v>
      </c>
    </row>
    <row r="31" spans="2:38" x14ac:dyDescent="0.45">
      <c r="P31" t="s">
        <v>16</v>
      </c>
      <c r="Q31">
        <f t="shared" si="20"/>
        <v>6</v>
      </c>
      <c r="R31" s="14">
        <f t="shared" si="19"/>
        <v>0.375</v>
      </c>
      <c r="T31" t="s">
        <v>100</v>
      </c>
      <c r="U31" s="25" t="s">
        <v>2</v>
      </c>
      <c r="V31" s="26">
        <f>R$41</f>
        <v>1.625</v>
      </c>
      <c r="W31" s="27">
        <f>Table1[[#This Row],[Average]]/($I$6/3)*100</f>
        <v>32.231404958677686</v>
      </c>
    </row>
    <row r="32" spans="2:38" x14ac:dyDescent="0.45">
      <c r="P32" t="s">
        <v>15</v>
      </c>
      <c r="Q32">
        <f t="shared" si="20"/>
        <v>2</v>
      </c>
      <c r="R32" s="14">
        <f t="shared" si="19"/>
        <v>0.125</v>
      </c>
      <c r="T32" t="s">
        <v>101</v>
      </c>
      <c r="U32" s="22" t="s">
        <v>4</v>
      </c>
      <c r="V32" s="23">
        <f>R$39</f>
        <v>1.5</v>
      </c>
      <c r="W32" s="24">
        <f>Table1[[#This Row],[Average]]/($I$6/3)*100</f>
        <v>29.75206611570248</v>
      </c>
      <c r="Y32" t="s">
        <v>138</v>
      </c>
    </row>
    <row r="33" spans="16:27" x14ac:dyDescent="0.45">
      <c r="P33" t="s">
        <v>12</v>
      </c>
      <c r="Q33">
        <f t="shared" si="20"/>
        <v>32</v>
      </c>
      <c r="R33" s="14">
        <f t="shared" si="19"/>
        <v>2</v>
      </c>
      <c r="T33" t="s">
        <v>102</v>
      </c>
      <c r="U33" s="22" t="s">
        <v>3</v>
      </c>
      <c r="V33" s="23">
        <f>R$40</f>
        <v>1.5625</v>
      </c>
      <c r="W33" s="24">
        <f>Table1[[#This Row],[Average]]/($I$6/3)*100</f>
        <v>30.991735537190081</v>
      </c>
      <c r="Y33" t="s">
        <v>137</v>
      </c>
    </row>
    <row r="34" spans="16:27" x14ac:dyDescent="0.45">
      <c r="P34" t="s">
        <v>9</v>
      </c>
      <c r="Q34">
        <f t="shared" si="20"/>
        <v>31</v>
      </c>
      <c r="R34" s="14">
        <f t="shared" si="19"/>
        <v>1.9375</v>
      </c>
      <c r="T34" t="s">
        <v>103</v>
      </c>
      <c r="U34" s="22" t="s">
        <v>19</v>
      </c>
      <c r="V34" s="23">
        <f>$R$29</f>
        <v>0.875</v>
      </c>
      <c r="W34" s="24">
        <f>Table1[[#This Row],[Average]]/($I$6/3)*100</f>
        <v>17.355371900826444</v>
      </c>
    </row>
    <row r="35" spans="16:27" x14ac:dyDescent="0.45">
      <c r="P35" t="s">
        <v>8</v>
      </c>
      <c r="Q35">
        <f t="shared" si="20"/>
        <v>10</v>
      </c>
      <c r="R35" s="14">
        <f t="shared" si="19"/>
        <v>0.625</v>
      </c>
      <c r="T35" t="s">
        <v>104</v>
      </c>
      <c r="U35" s="19" t="s">
        <v>8</v>
      </c>
      <c r="V35" s="20">
        <f>R$35</f>
        <v>0.625</v>
      </c>
      <c r="W35" s="21">
        <f>Table1[[#This Row],[Average]]/($I$6/3)*100</f>
        <v>12.396694214876032</v>
      </c>
    </row>
    <row r="36" spans="16:27" x14ac:dyDescent="0.45">
      <c r="P36" t="s">
        <v>7</v>
      </c>
      <c r="Q36">
        <f t="shared" si="20"/>
        <v>7</v>
      </c>
      <c r="R36" s="14">
        <f t="shared" si="19"/>
        <v>0.4375</v>
      </c>
      <c r="T36" t="s">
        <v>105</v>
      </c>
      <c r="U36" s="19" t="s">
        <v>7</v>
      </c>
      <c r="V36" s="20">
        <f>R$36</f>
        <v>0.4375</v>
      </c>
      <c r="W36" s="21">
        <f>Table1[[#This Row],[Average]]/($I$6/3)*100</f>
        <v>8.6776859504132222</v>
      </c>
    </row>
    <row r="37" spans="16:27" x14ac:dyDescent="0.45">
      <c r="P37" t="s">
        <v>6</v>
      </c>
      <c r="Q37">
        <f t="shared" si="20"/>
        <v>5</v>
      </c>
      <c r="R37" s="14">
        <f t="shared" si="19"/>
        <v>0.3125</v>
      </c>
      <c r="T37" t="s">
        <v>106</v>
      </c>
      <c r="U37" s="22" t="s">
        <v>1</v>
      </c>
      <c r="V37" s="23">
        <f>R$42</f>
        <v>0.4375</v>
      </c>
      <c r="W37" s="24">
        <f>Table1[[#This Row],[Average]]/($I$6/3)*100</f>
        <v>8.6776859504132222</v>
      </c>
    </row>
    <row r="38" spans="16:27" x14ac:dyDescent="0.45">
      <c r="P38" t="s">
        <v>5</v>
      </c>
      <c r="Q38">
        <f t="shared" si="20"/>
        <v>4</v>
      </c>
      <c r="R38" s="14">
        <f t="shared" si="19"/>
        <v>0.25</v>
      </c>
      <c r="T38" t="s">
        <v>107</v>
      </c>
      <c r="U38" s="19" t="s">
        <v>13</v>
      </c>
      <c r="V38" s="20">
        <f>R$30</f>
        <v>0.4375</v>
      </c>
      <c r="W38" s="21">
        <f>Table1[[#This Row],[Average]]/($I$6/3)*100</f>
        <v>8.6776859504132222</v>
      </c>
    </row>
    <row r="39" spans="16:27" x14ac:dyDescent="0.45">
      <c r="P39" t="s">
        <v>4</v>
      </c>
      <c r="Q39">
        <f t="shared" si="20"/>
        <v>24</v>
      </c>
      <c r="R39" s="14">
        <f t="shared" si="19"/>
        <v>1.5</v>
      </c>
      <c r="T39" t="s">
        <v>108</v>
      </c>
      <c r="U39" s="25" t="s">
        <v>16</v>
      </c>
      <c r="V39" s="26">
        <f>R$31</f>
        <v>0.375</v>
      </c>
      <c r="W39" s="27">
        <f>Table1[[#This Row],[Average]]/($I$6/3)*100</f>
        <v>7.4380165289256199</v>
      </c>
      <c r="Z39" s="31"/>
      <c r="AA39" s="31"/>
    </row>
    <row r="40" spans="16:27" x14ac:dyDescent="0.45">
      <c r="P40" t="s">
        <v>3</v>
      </c>
      <c r="Q40">
        <f t="shared" si="20"/>
        <v>25</v>
      </c>
      <c r="R40" s="14">
        <f t="shared" si="19"/>
        <v>1.5625</v>
      </c>
      <c r="T40" t="s">
        <v>109</v>
      </c>
      <c r="U40" s="19" t="s">
        <v>6</v>
      </c>
      <c r="V40" s="20">
        <f>R$37</f>
        <v>0.3125</v>
      </c>
      <c r="W40" s="21">
        <f>Table1[[#This Row],[Average]]/($I$6/3)*100</f>
        <v>6.1983471074380159</v>
      </c>
    </row>
    <row r="41" spans="16:27" x14ac:dyDescent="0.45">
      <c r="P41" t="s">
        <v>2</v>
      </c>
      <c r="Q41">
        <f t="shared" si="20"/>
        <v>26</v>
      </c>
      <c r="R41" s="14">
        <f t="shared" si="19"/>
        <v>1.625</v>
      </c>
      <c r="T41" t="s">
        <v>110</v>
      </c>
      <c r="U41" s="25" t="s">
        <v>61</v>
      </c>
      <c r="V41" s="26">
        <f>R$44</f>
        <v>0.4375</v>
      </c>
      <c r="W41" s="27">
        <f>Table1[[#This Row],[Average]]/($I$6/3)*100</f>
        <v>8.6776859504132222</v>
      </c>
    </row>
    <row r="42" spans="16:27" x14ac:dyDescent="0.45">
      <c r="P42" t="s">
        <v>1</v>
      </c>
      <c r="Q42">
        <f t="shared" si="20"/>
        <v>7</v>
      </c>
      <c r="R42" s="14">
        <f t="shared" si="19"/>
        <v>0.4375</v>
      </c>
      <c r="T42" t="s">
        <v>111</v>
      </c>
      <c r="U42" s="22" t="s">
        <v>5</v>
      </c>
      <c r="V42" s="23">
        <f>R$38</f>
        <v>0.25</v>
      </c>
      <c r="W42" s="24">
        <f>Table1[[#This Row],[Average]]/($I$6/3)*100</f>
        <v>4.9586776859504127</v>
      </c>
    </row>
    <row r="43" spans="16:27" x14ac:dyDescent="0.45">
      <c r="P43" t="s">
        <v>0</v>
      </c>
      <c r="Q43">
        <f t="shared" si="20"/>
        <v>3</v>
      </c>
      <c r="R43" s="14">
        <f t="shared" si="19"/>
        <v>0.1875</v>
      </c>
      <c r="T43" t="s">
        <v>112</v>
      </c>
      <c r="U43" s="25" t="s">
        <v>0</v>
      </c>
      <c r="V43" s="26">
        <f>R$43</f>
        <v>0.1875</v>
      </c>
      <c r="W43" s="27">
        <f>Table1[[#This Row],[Average]]/($I$6/3)*100</f>
        <v>3.71900826446281</v>
      </c>
    </row>
    <row r="44" spans="16:27" x14ac:dyDescent="0.45">
      <c r="P44" t="s">
        <v>61</v>
      </c>
      <c r="Q44">
        <f t="shared" si="20"/>
        <v>7</v>
      </c>
      <c r="R44" s="14">
        <f t="shared" si="19"/>
        <v>0.4375</v>
      </c>
      <c r="T44" t="s">
        <v>113</v>
      </c>
      <c r="U44" s="28" t="s">
        <v>15</v>
      </c>
      <c r="V44" s="29">
        <f>R$32</f>
        <v>0.125</v>
      </c>
      <c r="W44" s="30">
        <f>Table1[[#This Row],[Average]]/($I$6/3)*100</f>
        <v>2.4793388429752063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topLeftCell="C1" workbookViewId="0">
      <selection activeCell="S19" sqref="S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tabSelected="1" workbookViewId="0">
      <selection activeCell="M25" sqref="M25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E9" sqref="E9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71</v>
      </c>
      <c r="G4">
        <f>SUM(C4:C30)</f>
        <v>86</v>
      </c>
      <c r="H4">
        <f>SUM(D4:D30)</f>
        <v>32.5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0.53846153846153844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0.45222929936305734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37</v>
      </c>
      <c r="Y30" s="5">
        <f>SUM(Y4:Y29)</f>
        <v>47</v>
      </c>
      <c r="Z30" s="5"/>
      <c r="AA30" s="5"/>
      <c r="AC30" s="5">
        <f>SUM(AC4:AC29)</f>
        <v>34</v>
      </c>
      <c r="AD30" s="5">
        <f>SUM(AD4:AD29)</f>
        <v>39</v>
      </c>
      <c r="AE30" s="5"/>
      <c r="AF30" s="5"/>
    </row>
    <row r="31" spans="1:32" x14ac:dyDescent="0.45">
      <c r="I31" t="s">
        <v>59</v>
      </c>
      <c r="J31">
        <f>SUM(J4:J30)</f>
        <v>31</v>
      </c>
      <c r="K31">
        <f t="shared" ref="K31:N31" si="0">SUM(K4:K30)</f>
        <v>18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8</v>
      </c>
      <c r="X31" s="10">
        <f>X30/(Y30+X30)</f>
        <v>0.44047619047619047</v>
      </c>
      <c r="AC31" s="10">
        <f>AC30/(AD30+AC30)</f>
        <v>0.46575342465753422</v>
      </c>
    </row>
    <row r="32" spans="1:32" x14ac:dyDescent="0.45">
      <c r="I32" t="s">
        <v>60</v>
      </c>
      <c r="J32">
        <f>AVERAGE(J4:J30)</f>
        <v>1.9375</v>
      </c>
      <c r="K32">
        <f>AVERAGE(K7:K30)</f>
        <v>1.3846153846153846</v>
      </c>
      <c r="L32">
        <f>AVERAGE(L7:L30)</f>
        <v>0.23076923076923078</v>
      </c>
      <c r="M32">
        <f t="shared" ref="M32:N32" si="2">AVERAGE(M4:M30)</f>
        <v>0.375</v>
      </c>
      <c r="N32">
        <f t="shared" si="2"/>
        <v>0.125</v>
      </c>
      <c r="O32">
        <f t="shared" ref="O32" si="3">AVERAGE(O4:O30)</f>
        <v>0.72727272727272729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E19" sqref="AE19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93</v>
      </c>
      <c r="G4">
        <f>SUM(C4:C30)</f>
        <v>76</v>
      </c>
      <c r="H4">
        <f>SUM(D4:D30)</f>
        <v>33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0.59523809523809523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0.55029585798816572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47</v>
      </c>
      <c r="Y30" s="5">
        <f>SUM(Y4:Y29)</f>
        <v>37</v>
      </c>
      <c r="Z30" s="5"/>
      <c r="AA30" s="5"/>
      <c r="AC30" s="5">
        <f>SUM(AC4:AC29)</f>
        <v>46</v>
      </c>
      <c r="AD30" s="5">
        <f>SUM(AD4:AD29)</f>
        <v>39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8</v>
      </c>
      <c r="O31">
        <f t="shared" si="0"/>
        <v>7</v>
      </c>
      <c r="X31" s="10">
        <f>X30/(Y30+X30)</f>
        <v>0.55952380952380953</v>
      </c>
      <c r="AC31" s="10">
        <f>AC30/(AD30+AC30)</f>
        <v>0.54117647058823526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0.625</v>
      </c>
      <c r="M32">
        <f t="shared" si="1"/>
        <v>0.3125</v>
      </c>
      <c r="N32">
        <f t="shared" si="1"/>
        <v>0.5</v>
      </c>
      <c r="O32">
        <f t="shared" si="1"/>
        <v>0.4375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D20" sqref="D20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78</v>
      </c>
      <c r="G4">
        <f>SUM(C4:C30)</f>
        <v>80</v>
      </c>
      <c r="H4">
        <f>SUM(D4:D30)</f>
        <v>30.5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0.35135135135135137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0.49367088607594939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39</v>
      </c>
      <c r="W30" s="5">
        <f>SUM(W4:W29)</f>
        <v>46</v>
      </c>
      <c r="X30" s="5"/>
      <c r="Y30" s="5"/>
      <c r="AA30" s="5">
        <f>SUM(AA4:AA29)</f>
        <v>39</v>
      </c>
      <c r="AB30" s="5">
        <f>SUM(AB4:AB29)</f>
        <v>34</v>
      </c>
      <c r="AC30" s="5"/>
      <c r="AD30" s="5"/>
    </row>
    <row r="31" spans="1:30" x14ac:dyDescent="0.45">
      <c r="I31" t="s">
        <v>59</v>
      </c>
      <c r="J31">
        <f>SUM(J4:J30)</f>
        <v>24</v>
      </c>
      <c r="K31">
        <f t="shared" ref="K31:M31" si="0">SUM(K4:K30)</f>
        <v>25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0.45882352941176469</v>
      </c>
      <c r="AA31" s="10">
        <f>AA30/(AB30+AA30)</f>
        <v>0.53424657534246578</v>
      </c>
    </row>
    <row r="32" spans="1:30" x14ac:dyDescent="0.45">
      <c r="I32" t="s">
        <v>60</v>
      </c>
      <c r="J32">
        <f>AVERAGE(J4:J30)</f>
        <v>1.5</v>
      </c>
      <c r="K32">
        <f t="shared" ref="K32:M32" si="1">AVERAGE(K4:K30)</f>
        <v>1.5625</v>
      </c>
      <c r="L32">
        <f>AVERAGE(L7:L30)</f>
        <v>1.1000000000000001</v>
      </c>
      <c r="M32">
        <f t="shared" si="1"/>
        <v>0.4375</v>
      </c>
      <c r="N32">
        <f>AVERAGE(N7:N30)</f>
        <v>0.23076923076923078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2023-03-08T04:22:19Z</dcterms:modified>
</cp:coreProperties>
</file>