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7202B84B-7EB8-4558-A67B-D94B55C1CC88}" xr6:coauthVersionLast="47" xr6:coauthVersionMax="47" xr10:uidLastSave="{00000000-0000-0000-0000-000000000000}"/>
  <bookViews>
    <workbookView xWindow="3218" yWindow="3218" windowWidth="16875" windowHeight="10522" xr2:uid="{33B33380-60D3-4BA7-B9BE-D748948BBE9F}"/>
  </bookViews>
  <sheets>
    <sheet name="40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M3" i="2" s="1"/>
  <c r="L3" i="2"/>
  <c r="Q3" i="2"/>
  <c r="H4" i="2"/>
  <c r="K4" i="2"/>
  <c r="M4" i="2" s="1"/>
  <c r="L4" i="2"/>
  <c r="Q4" i="2"/>
  <c r="H5" i="2"/>
  <c r="K5" i="2"/>
  <c r="M5" i="2" s="1"/>
  <c r="N5" i="2" s="1"/>
  <c r="L5" i="2"/>
  <c r="Q5" i="2"/>
  <c r="H6" i="2"/>
  <c r="Q6" i="2"/>
  <c r="H7" i="2"/>
  <c r="Q7" i="2"/>
  <c r="H8" i="2"/>
  <c r="Q8" i="2"/>
  <c r="H9" i="2"/>
  <c r="Q9" i="2"/>
  <c r="Q10" i="2"/>
  <c r="Q11" i="2"/>
  <c r="Q12" i="2"/>
  <c r="Q13" i="2"/>
  <c r="Q14" i="2"/>
  <c r="Q15" i="2"/>
  <c r="Q16" i="2"/>
  <c r="Q17" i="2"/>
  <c r="Q18" i="2"/>
  <c r="N3" i="2" l="1"/>
  <c r="N4" i="2"/>
</calcChain>
</file>

<file path=xl/sharedStrings.xml><?xml version="1.0" encoding="utf-8"?>
<sst xmlns="http://schemas.openxmlformats.org/spreadsheetml/2006/main" count="53" uniqueCount="37">
  <si>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</si>
  <si>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</si>
  <si>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</si>
  <si>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</si>
  <si>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</si>
  <si>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</si>
  <si>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</si>
  <si>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</si>
  <si>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</si>
  <si>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</si>
  <si>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</si>
  <si>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</si>
  <si>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</si>
  <si>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</si>
  <si>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</si>
  <si>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</si>
  <si>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</si>
  <si>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</si>
  <si>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</si>
  <si>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</si>
  <si>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</si>
  <si>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</si>
  <si>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S-Streak</t>
  </si>
  <si>
    <t>L-Streak</t>
  </si>
  <si>
    <t>W-Streak</t>
  </si>
  <si>
    <t>Scorer</t>
  </si>
  <si>
    <t>Loser</t>
  </si>
  <si>
    <t>Winner</t>
  </si>
  <si>
    <t>GN</t>
  </si>
  <si>
    <t>Points</t>
  </si>
  <si>
    <t>Scoring</t>
  </si>
  <si>
    <t>%</t>
  </si>
  <si>
    <t>Losses</t>
  </si>
  <si>
    <t>Wins</t>
  </si>
  <si>
    <t>Stats</t>
  </si>
  <si>
    <t>2023-02-04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</si>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</sst>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tabSelected="1" topLeftCell="D1" workbookViewId="0">
      <selection activeCell="F18" sqref="F18"/>
    </sheetView>
  </sheetViews>
  <sheetFormatPr defaultRowHeight="14.25" x14ac:dyDescent="0.45"/>
  <cols>
    <col min="2" max="2" width="13.19921875" customWidth="1"/>
  </cols>
  <sheetData>
    <row r="2" spans="2:17" x14ac:dyDescent="0.45">
      <c r="B2" t="s">
        <v>36</v>
      </c>
      <c r="C2" t="s">
        <v>35</v>
      </c>
      <c r="J2" s="2" t="s">
        <v>34</v>
      </c>
      <c r="K2" s="2" t="s">
        <v>33</v>
      </c>
      <c r="L2" s="2" t="s">
        <v>32</v>
      </c>
      <c r="M2" s="2" t="s">
        <v>31</v>
      </c>
      <c r="N2" s="2" t="s">
        <v>29</v>
      </c>
      <c r="P2" s="2" t="s">
        <v>30</v>
      </c>
      <c r="Q2" t="s">
        <v>29</v>
      </c>
    </row>
    <row r="3" spans="2:17" x14ac:dyDescent="0.45">
      <c r="B3" t="s">
        <v>28</v>
      </c>
      <c r="C3" t="s">
        <v>27</v>
      </c>
      <c r="D3" t="s">
        <v>26</v>
      </c>
      <c r="E3" t="s">
        <v>25</v>
      </c>
      <c r="F3" t="s">
        <v>24</v>
      </c>
      <c r="G3" t="s">
        <v>23</v>
      </c>
      <c r="H3" t="s">
        <v>22</v>
      </c>
      <c r="J3" t="s">
        <v>21</v>
      </c>
      <c r="K3">
        <f>COUNTIF(C4:C15, "Loose Gooses")</f>
        <v>3</v>
      </c>
      <c r="L3">
        <f>COUNTIF(D4:D27, "Loose Gooses")</f>
        <v>2</v>
      </c>
      <c r="M3" s="1">
        <f>K3/(K3+L3)</f>
        <v>0.6</v>
      </c>
      <c r="N3">
        <f>IF(AND(M3&gt;M4, M3&gt;M5), 3, IF(OR(M3&gt;M4, M3&gt;M5), 2, 1))</f>
        <v>3</v>
      </c>
      <c r="P3" t="s">
        <v>18</v>
      </c>
      <c r="Q3">
        <f>COUNTIF($E$4:$E$27, P3)</f>
        <v>2</v>
      </c>
    </row>
    <row r="4" spans="2:17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H4">
        <f>1</f>
        <v>1</v>
      </c>
      <c r="J4" t="s">
        <v>20</v>
      </c>
      <c r="K4">
        <f>COUNTIF(C4:C15, "5 Musketeers")</f>
        <v>1</v>
      </c>
      <c r="L4">
        <f>COUNTIF(D4:D27, "5 Musketeers")</f>
        <v>2</v>
      </c>
      <c r="M4" s="1">
        <f>K4/(K4+L4)</f>
        <v>0.33333333333333331</v>
      </c>
      <c r="N4">
        <f>IF(AND(M4&gt;M3, M4&gt;M5), 3, IF(OR(M4&gt;M3, M4&gt;M5), 2, 1))</f>
        <v>1</v>
      </c>
      <c r="P4" t="s">
        <v>19</v>
      </c>
      <c r="Q4">
        <f>COUNTIF($E$4:$E$27, P4)</f>
        <v>0</v>
      </c>
    </row>
    <row r="5" spans="2:17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H5">
        <f>IF(E4=E5, H4+1, 1)</f>
        <v>2</v>
      </c>
      <c r="J5" t="s">
        <v>17</v>
      </c>
      <c r="K5">
        <f>COUNTIF(C4:C15, "Wet Willies")</f>
        <v>2</v>
      </c>
      <c r="L5">
        <f>COUNTIF(D4:D27, "Wet Willies")</f>
        <v>2</v>
      </c>
      <c r="M5" s="1">
        <f>K5/(K5+L5)</f>
        <v>0.5</v>
      </c>
      <c r="N5">
        <f>IF(AND(M5&gt;M4, M5&gt;M3), 3, IF(OR(M5&gt;M4, M5&gt;M3), 2, 1))</f>
        <v>2</v>
      </c>
      <c r="P5" t="s">
        <v>13</v>
      </c>
      <c r="Q5">
        <f>COUNTIF($E$4:$E$27, P5)</f>
        <v>1</v>
      </c>
    </row>
    <row r="6" spans="2:17" x14ac:dyDescent="0.45">
      <c r="B6">
        <v>3</v>
      </c>
      <c r="C6" t="s">
        <v>14</v>
      </c>
      <c r="D6" t="s">
        <v>10</v>
      </c>
      <c r="E6" t="s">
        <v>9</v>
      </c>
      <c r="F6">
        <v>1</v>
      </c>
      <c r="G6">
        <v>0</v>
      </c>
      <c r="H6">
        <f>IF(E5=E6, H5+1, 1)</f>
        <v>1</v>
      </c>
      <c r="P6" t="s">
        <v>16</v>
      </c>
      <c r="Q6">
        <f>COUNTIF($E$4:$E$27, P6)</f>
        <v>0</v>
      </c>
    </row>
    <row r="7" spans="2:17" x14ac:dyDescent="0.45">
      <c r="B7">
        <v>4</v>
      </c>
      <c r="C7" t="s">
        <v>14</v>
      </c>
      <c r="D7" t="s">
        <v>11</v>
      </c>
      <c r="E7" t="s">
        <v>12</v>
      </c>
      <c r="F7">
        <v>2</v>
      </c>
      <c r="G7">
        <v>2</v>
      </c>
      <c r="H7">
        <f>IF(E6=E7, H6+1, 1)</f>
        <v>1</v>
      </c>
      <c r="P7" t="s">
        <v>15</v>
      </c>
      <c r="Q7">
        <f>COUNTIF($E$4:$E$27, P7)</f>
        <v>0</v>
      </c>
    </row>
    <row r="8" spans="2:17" x14ac:dyDescent="0.45">
      <c r="B8">
        <v>5</v>
      </c>
      <c r="C8" t="s">
        <v>10</v>
      </c>
      <c r="D8" t="s">
        <v>14</v>
      </c>
      <c r="E8" t="s">
        <v>13</v>
      </c>
      <c r="F8">
        <v>1</v>
      </c>
      <c r="G8">
        <v>0</v>
      </c>
      <c r="H8">
        <f>IF(E7=E8, H7+1, 1)</f>
        <v>1</v>
      </c>
      <c r="P8" t="s">
        <v>12</v>
      </c>
      <c r="Q8">
        <f>COUNTIF($E$4:$E$27, P8)</f>
        <v>1</v>
      </c>
    </row>
    <row r="9" spans="2:17" x14ac:dyDescent="0.45">
      <c r="B9">
        <v>6</v>
      </c>
      <c r="C9" t="s">
        <v>11</v>
      </c>
      <c r="D9" t="s">
        <v>10</v>
      </c>
      <c r="E9" t="s">
        <v>2</v>
      </c>
      <c r="F9">
        <v>1</v>
      </c>
      <c r="G9">
        <v>0</v>
      </c>
      <c r="H9">
        <f>IF(E8=E9, H8+1, 1)</f>
        <v>1</v>
      </c>
      <c r="P9" t="s">
        <v>9</v>
      </c>
      <c r="Q9">
        <f>COUNTIF($E$4:$E$27, P9)</f>
        <v>1</v>
      </c>
    </row>
    <row r="10" spans="2:17" x14ac:dyDescent="0.45">
      <c r="P10" t="s">
        <v>8</v>
      </c>
      <c r="Q10">
        <f>COUNTIF($E$4:$E$27, P10)</f>
        <v>0</v>
      </c>
    </row>
    <row r="11" spans="2:17" x14ac:dyDescent="0.45">
      <c r="P11" t="s">
        <v>7</v>
      </c>
      <c r="Q11">
        <f>COUNTIF($E$4:$E$27, P11)</f>
        <v>0</v>
      </c>
    </row>
    <row r="12" spans="2:17" x14ac:dyDescent="0.45">
      <c r="P12" t="s">
        <v>6</v>
      </c>
      <c r="Q12">
        <f>COUNTIF($E$4:$E$27, P12)</f>
        <v>0</v>
      </c>
    </row>
    <row r="13" spans="2:17" x14ac:dyDescent="0.45">
      <c r="P13" t="s">
        <v>5</v>
      </c>
      <c r="Q13">
        <f>COUNTIF($E$4:$E$27, P13)</f>
        <v>0</v>
      </c>
    </row>
    <row r="14" spans="2:17" x14ac:dyDescent="0.45">
      <c r="P14" t="s">
        <v>4</v>
      </c>
      <c r="Q14">
        <f>COUNTIF($E$4:$E$27, P14)</f>
        <v>0</v>
      </c>
    </row>
    <row r="15" spans="2:17" x14ac:dyDescent="0.45">
      <c r="P15" t="s">
        <v>3</v>
      </c>
      <c r="Q15">
        <f>COUNTIF($E$4:$E$27, P15)</f>
        <v>0</v>
      </c>
    </row>
    <row r="16" spans="2:17" x14ac:dyDescent="0.45">
      <c r="P16" t="s">
        <v>2</v>
      </c>
      <c r="Q16">
        <f>COUNTIF($E$4:$E$27, P16)</f>
        <v>1</v>
      </c>
    </row>
    <row r="17" spans="16:17" x14ac:dyDescent="0.45">
      <c r="P17" t="s">
        <v>1</v>
      </c>
      <c r="Q17">
        <f>COUNTIF($E$4:$E$27, P17)</f>
        <v>0</v>
      </c>
    </row>
    <row r="18" spans="16:17" x14ac:dyDescent="0.45">
      <c r="P18" t="s">
        <v>0</v>
      </c>
      <c r="Q18">
        <f>COUNTIF($E$4:$E$27, P18)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402</vt:lpstr>
      <vt:lpstr>Sheet1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2023-02-04T09:34:21Z</dcterms:modified>
</cp:coreProperties>
</file>