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9DE2BE95-E2C3-42A6-B14B-90C463CC0E09}" xr6:coauthVersionLast="47" xr6:coauthVersionMax="47" xr10:uidLastSave="{00000000-0000-0000-0000-000000000000}"/>
  <bookViews>
    <workbookView xWindow="-98" yWindow="-98" windowWidth="22695" windowHeight="14595" firstSheet="1" activeTab="2" xr2:uid="{37D255CF-9800-48E8-A6C0-46D050331476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5" i="5" l="1"/>
  <c r="AA15" i="5"/>
  <c r="W15" i="5"/>
  <c r="V15" i="5"/>
  <c r="N15" i="5"/>
  <c r="M15" i="5"/>
  <c r="L15" i="5"/>
  <c r="K15" i="5"/>
  <c r="J15" i="5"/>
  <c r="H9" i="5"/>
  <c r="D15" i="5"/>
  <c r="C15" i="5"/>
  <c r="B15" i="5"/>
  <c r="A15" i="5"/>
  <c r="AD15" i="4"/>
  <c r="AC15" i="4"/>
  <c r="O15" i="4"/>
  <c r="N15" i="4"/>
  <c r="M15" i="4"/>
  <c r="L15" i="4"/>
  <c r="K15" i="4"/>
  <c r="J15" i="4"/>
  <c r="H9" i="4"/>
  <c r="D15" i="4"/>
  <c r="C15" i="4"/>
  <c r="B15" i="4"/>
  <c r="A15" i="4"/>
  <c r="A14" i="4"/>
  <c r="AD15" i="3"/>
  <c r="AC15" i="3"/>
  <c r="Y15" i="3"/>
  <c r="X15" i="3"/>
  <c r="O15" i="3"/>
  <c r="O32" i="3" s="1"/>
  <c r="N15" i="3"/>
  <c r="M15" i="3"/>
  <c r="L15" i="3"/>
  <c r="K15" i="3"/>
  <c r="J15" i="3"/>
  <c r="H9" i="3"/>
  <c r="H8" i="3"/>
  <c r="D15" i="3"/>
  <c r="C15" i="3"/>
  <c r="B15" i="3"/>
  <c r="A15" i="3"/>
  <c r="Q28" i="11"/>
  <c r="Q26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AC9" i="11"/>
  <c r="AC10" i="11"/>
  <c r="AD10" i="11" s="1"/>
  <c r="AC11" i="11"/>
  <c r="AC12" i="11"/>
  <c r="AC13" i="11"/>
  <c r="AC14" i="11"/>
  <c r="AC15" i="11"/>
  <c r="AD15" i="11" s="1"/>
  <c r="AC16" i="11"/>
  <c r="AC17" i="11"/>
  <c r="AC18" i="11"/>
  <c r="AD18" i="11" s="1"/>
  <c r="AC19" i="11"/>
  <c r="AC20" i="11"/>
  <c r="AD20" i="11" s="1"/>
  <c r="AC21" i="11"/>
  <c r="AC22" i="11"/>
  <c r="AC23" i="11"/>
  <c r="AD23" i="11" s="1"/>
  <c r="AC24" i="11"/>
  <c r="AC8" i="11"/>
  <c r="AD24" i="11"/>
  <c r="AD22" i="11"/>
  <c r="AD21" i="11"/>
  <c r="AD19" i="11"/>
  <c r="AD17" i="11"/>
  <c r="AD16" i="11"/>
  <c r="AD14" i="11"/>
  <c r="AD13" i="11"/>
  <c r="AD12" i="11"/>
  <c r="AD11" i="11"/>
  <c r="AD9" i="11"/>
  <c r="AD8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O14" i="3"/>
  <c r="N14" i="3"/>
  <c r="M14" i="3"/>
  <c r="L14" i="3"/>
  <c r="K14" i="3"/>
  <c r="J14" i="3"/>
  <c r="D14" i="3"/>
  <c r="C14" i="3"/>
  <c r="B14" i="3"/>
  <c r="A14" i="3"/>
  <c r="Y9" i="11"/>
  <c r="Y10" i="11"/>
  <c r="Y11" i="11"/>
  <c r="Y12" i="11"/>
  <c r="Y13" i="11"/>
  <c r="Y14" i="11"/>
  <c r="Y15" i="11"/>
  <c r="Y16" i="11"/>
  <c r="Z16" i="11" s="1"/>
  <c r="Y17" i="11"/>
  <c r="Y18" i="11"/>
  <c r="Y19" i="11"/>
  <c r="Y20" i="11"/>
  <c r="Y21" i="11"/>
  <c r="Y22" i="11"/>
  <c r="Y23" i="1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O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O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7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O31" i="3" l="1"/>
  <c r="E16" i="11"/>
  <c r="L3" i="17"/>
  <c r="M8" i="17" s="1"/>
  <c r="L4" i="17"/>
  <c r="M5" i="17" s="1"/>
  <c r="M10" i="17"/>
  <c r="Z10" i="11"/>
  <c r="Z22" i="11"/>
  <c r="E15" i="11"/>
  <c r="L4" i="16"/>
  <c r="Z18" i="11"/>
  <c r="R41" i="11"/>
  <c r="V32" i="11" s="1"/>
  <c r="L6" i="11"/>
  <c r="L5" i="15"/>
  <c r="M10" i="15"/>
  <c r="Z23" i="11"/>
  <c r="Z15" i="11"/>
  <c r="R44" i="11"/>
  <c r="V44" i="11" s="1"/>
  <c r="R36" i="11"/>
  <c r="V36" i="11" s="1"/>
  <c r="R42" i="11"/>
  <c r="V39" i="11" s="1"/>
  <c r="R39" i="11"/>
  <c r="V34" i="11" s="1"/>
  <c r="R30" i="11"/>
  <c r="V42" i="11" s="1"/>
  <c r="R34" i="11"/>
  <c r="V28" i="11" s="1"/>
  <c r="R38" i="11"/>
  <c r="V38" i="11" s="1"/>
  <c r="R29" i="11"/>
  <c r="V33" i="11" s="1"/>
  <c r="R37" i="11"/>
  <c r="V41" i="11" s="1"/>
  <c r="R43" i="11"/>
  <c r="V40" i="11" s="1"/>
  <c r="R35" i="11"/>
  <c r="V35" i="11" s="1"/>
  <c r="R32" i="11"/>
  <c r="V43" i="11" s="1"/>
  <c r="R33" i="11"/>
  <c r="V29" i="11" s="1"/>
  <c r="R40" i="11"/>
  <c r="V30" i="11" s="1"/>
  <c r="R31" i="11"/>
  <c r="V37" i="11" s="1"/>
  <c r="R28" i="11"/>
  <c r="V31" i="11" s="1"/>
  <c r="E13" i="11"/>
  <c r="M4" i="14"/>
  <c r="M9" i="14"/>
  <c r="M8" i="14"/>
  <c r="M3" i="14"/>
  <c r="M5" i="14"/>
  <c r="M10" i="14"/>
  <c r="E12" i="11"/>
  <c r="J6" i="11"/>
  <c r="H8" i="5"/>
  <c r="L5" i="13"/>
  <c r="L4" i="13"/>
  <c r="E11" i="11"/>
  <c r="K6" i="11" s="1"/>
  <c r="I6" i="11"/>
  <c r="V19" i="11"/>
  <c r="V15" i="11"/>
  <c r="V11" i="11"/>
  <c r="L10" i="3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L32" i="3"/>
  <c r="E10" i="11"/>
  <c r="B4" i="4"/>
  <c r="L3" i="2"/>
  <c r="M5" i="2" s="1"/>
  <c r="D4" i="4" s="1"/>
  <c r="L4" i="2"/>
  <c r="AA30" i="5"/>
  <c r="AB30" i="5"/>
  <c r="W30" i="5"/>
  <c r="V30" i="5"/>
  <c r="N32" i="5"/>
  <c r="L32" i="5"/>
  <c r="AC30" i="4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G4" i="3"/>
  <c r="G4" i="5"/>
  <c r="M9" i="17" l="1"/>
  <c r="M4" i="17"/>
  <c r="M3" i="17"/>
  <c r="M8" i="16"/>
  <c r="H13" i="5"/>
  <c r="H13" i="4"/>
  <c r="H13" i="3"/>
  <c r="M9" i="15"/>
  <c r="M8" i="15"/>
  <c r="J7" i="11"/>
  <c r="L7" i="11"/>
  <c r="X31" i="4"/>
  <c r="M9" i="13"/>
  <c r="M8" i="13"/>
  <c r="M10" i="13"/>
  <c r="K7" i="11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</calcChain>
</file>

<file path=xl/sharedStrings.xml><?xml version="1.0" encoding="utf-8"?>
<sst xmlns="http://schemas.openxmlformats.org/spreadsheetml/2006/main" count="1491" uniqueCount="136">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</sst>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0" fillId="0" borderId="0" xfId="0" applyAlignment="1">
      <alignment horizontal="right"/>
    </xf>
  </cellXfs>
  <cellStyles count="2">
    <cellStyle name="Normal" xfId="0" builtinId="0"/>
    <cellStyle name="Percent" xfId="1" builtinId="5"/>
  </cellStyles>
  <dxfs count="69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  <dxf>
      <font>
        <b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0.4913294797687861</c:v>
                </c:pt>
                <c:pt idx="1">
                  <c:v>0.32947976878612717</c:v>
                </c:pt>
                <c:pt idx="2">
                  <c:v>0.17919075144508673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V44" totalsRowShown="0" headerRowDxfId="68">
  <autoFilter ref="U27:V44" xr:uid="{6C4743A1-3F7C-43E4-BC19-131B0F06F663}"/>
  <sortState xmlns:xlrd2="http://schemas.microsoft.com/office/spreadsheetml/2017/richdata2" ref="U28:V44">
    <sortCondition descending="1" ref="V27:V44"/>
  </sortState>
  <tableColumns count="2">
    <tableColumn id="1" xr3:uid="{04F740DB-8979-4EB0-8BB1-150B560FA6CB}" name="Name"/>
    <tableColumn id="2" xr3:uid="{7BE2DD7D-041B-42D3-BEF3-83231555EB12}" name="Average" dataDxfId="6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>
      <selection activeCell="C24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>
      <selection activeCell="P2" sqref="P2:Q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5M/WW</v>
      </c>
    </row>
    <row r="18" spans="2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D48"/>
  <sheetViews>
    <sheetView workbookViewId="0"/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0" x14ac:dyDescent="0.45">
      <c r="B2" s="2" t="s">
        <v>80</v>
      </c>
    </row>
    <row r="4" spans="2:30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0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1</v>
      </c>
    </row>
    <row r="6" spans="2:30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14.416666666666666</v>
      </c>
      <c r="J6">
        <f t="shared" ref="J6:L6" si="0">AVERAGE(D5:D30)</f>
        <v>7.083333333333333</v>
      </c>
      <c r="K6">
        <f t="shared" si="0"/>
        <v>4.75</v>
      </c>
      <c r="L6">
        <f t="shared" si="0"/>
        <v>2.5833333333333335</v>
      </c>
    </row>
    <row r="7" spans="2:30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0.4913294797687861</v>
      </c>
      <c r="K7" s="13">
        <f t="shared" ref="K7:L7" si="2">K6/$I$6</f>
        <v>0.32947976878612717</v>
      </c>
      <c r="L7" s="13">
        <f t="shared" si="2"/>
        <v>0.17919075144508673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</row>
    <row r="8" spans="2:30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</f>
        <v>2</v>
      </c>
      <c r="AD8" s="14">
        <f>AC8/AC$5</f>
        <v>2</v>
      </c>
    </row>
    <row r="9" spans="2:30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</f>
        <v>0</v>
      </c>
      <c r="AD9" s="14">
        <f t="shared" ref="AD9:AD24" si="6">AC9/AC$5</f>
        <v>0</v>
      </c>
    </row>
    <row r="10" spans="2:30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</f>
        <v>1</v>
      </c>
      <c r="AD10" s="14">
        <f t="shared" si="6"/>
        <v>1</v>
      </c>
    </row>
    <row r="11" spans="2:30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7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</f>
        <v>1</v>
      </c>
      <c r="AD11" s="14">
        <f t="shared" si="6"/>
        <v>1</v>
      </c>
    </row>
    <row r="12" spans="2:30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8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</f>
        <v>0</v>
      </c>
      <c r="AD12" s="14">
        <f t="shared" si="6"/>
        <v>0</v>
      </c>
    </row>
    <row r="13" spans="2:30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9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</f>
        <v>0</v>
      </c>
      <c r="AD13" s="14">
        <f t="shared" si="6"/>
        <v>0</v>
      </c>
    </row>
    <row r="14" spans="2:30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0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</f>
        <v>1</v>
      </c>
      <c r="AD14" s="14">
        <f t="shared" si="6"/>
        <v>1</v>
      </c>
    </row>
    <row r="15" spans="2:30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1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</f>
        <v>0</v>
      </c>
      <c r="AD15" s="14">
        <f t="shared" si="6"/>
        <v>0</v>
      </c>
    </row>
    <row r="16" spans="2:30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2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</f>
        <v>1</v>
      </c>
      <c r="AD16" s="14">
        <f t="shared" si="6"/>
        <v>1</v>
      </c>
    </row>
    <row r="17" spans="16:30" x14ac:dyDescent="0.45"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</f>
        <v>0</v>
      </c>
      <c r="AD17" s="14">
        <f t="shared" si="6"/>
        <v>0</v>
      </c>
    </row>
    <row r="18" spans="16:30" x14ac:dyDescent="0.45"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</f>
        <v>0</v>
      </c>
      <c r="AD18" s="14">
        <f t="shared" si="6"/>
        <v>0</v>
      </c>
    </row>
    <row r="19" spans="16:30" x14ac:dyDescent="0.45"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</f>
        <v>2</v>
      </c>
      <c r="AD19" s="14">
        <f t="shared" si="6"/>
        <v>2</v>
      </c>
    </row>
    <row r="20" spans="16:30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</f>
        <v>3</v>
      </c>
      <c r="AD20" s="14">
        <f t="shared" si="6"/>
        <v>3</v>
      </c>
    </row>
    <row r="21" spans="16:30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</f>
        <v>3</v>
      </c>
      <c r="AD21" s="14">
        <f t="shared" si="6"/>
        <v>3</v>
      </c>
    </row>
    <row r="22" spans="16:30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</f>
        <v>0</v>
      </c>
      <c r="AD22" s="14">
        <f t="shared" si="6"/>
        <v>0</v>
      </c>
    </row>
    <row r="23" spans="16:30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</f>
        <v>0</v>
      </c>
      <c r="AD23" s="14">
        <f t="shared" si="6"/>
        <v>0</v>
      </c>
    </row>
    <row r="24" spans="16:30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</f>
        <v>0</v>
      </c>
      <c r="AD24" s="14">
        <f t="shared" si="6"/>
        <v>0</v>
      </c>
    </row>
    <row r="26" spans="16:30" x14ac:dyDescent="0.45">
      <c r="P26" t="s">
        <v>66</v>
      </c>
      <c r="Q26">
        <f>SUM(Q5,U5,Y5,AC5)</f>
        <v>12</v>
      </c>
      <c r="T26" s="2"/>
    </row>
    <row r="27" spans="16:30" x14ac:dyDescent="0.45">
      <c r="P27" t="s">
        <v>28</v>
      </c>
      <c r="Q27" t="s">
        <v>27</v>
      </c>
      <c r="R27" t="s">
        <v>90</v>
      </c>
      <c r="T27" s="2" t="s">
        <v>115</v>
      </c>
      <c r="U27" s="2" t="s">
        <v>114</v>
      </c>
      <c r="V27" s="15" t="s">
        <v>90</v>
      </c>
      <c r="X27" t="s">
        <v>118</v>
      </c>
    </row>
    <row r="28" spans="16:30" x14ac:dyDescent="0.45">
      <c r="P28" t="s">
        <v>18</v>
      </c>
      <c r="Q28">
        <f>SUM(Q8,U8,Y8,AC8)</f>
        <v>20</v>
      </c>
      <c r="R28" s="14">
        <f t="shared" ref="R28:R44" si="13">Q28/Q$26</f>
        <v>1.6666666666666667</v>
      </c>
      <c r="T28" t="s">
        <v>97</v>
      </c>
      <c r="U28" s="16" t="s">
        <v>9</v>
      </c>
      <c r="V28" s="17">
        <f>R$34</f>
        <v>1.9166666666666667</v>
      </c>
      <c r="X28" t="s">
        <v>119</v>
      </c>
    </row>
    <row r="29" spans="16:30" x14ac:dyDescent="0.45">
      <c r="P29" t="s">
        <v>19</v>
      </c>
      <c r="Q29">
        <f t="shared" ref="Q28:Q44" si="14">SUM(Q9,U9,Y9)</f>
        <v>14</v>
      </c>
      <c r="R29" s="14">
        <f t="shared" si="13"/>
        <v>1.1666666666666667</v>
      </c>
      <c r="T29" t="s">
        <v>98</v>
      </c>
      <c r="U29" s="16" t="s">
        <v>12</v>
      </c>
      <c r="V29" s="17">
        <f>R$33</f>
        <v>1.75</v>
      </c>
      <c r="X29" t="s">
        <v>120</v>
      </c>
    </row>
    <row r="30" spans="16:30" x14ac:dyDescent="0.45">
      <c r="P30" t="s">
        <v>13</v>
      </c>
      <c r="Q30">
        <f t="shared" si="14"/>
        <v>2</v>
      </c>
      <c r="R30" s="14">
        <f t="shared" si="13"/>
        <v>0.16666666666666666</v>
      </c>
      <c r="T30" t="s">
        <v>99</v>
      </c>
      <c r="U30" s="20" t="s">
        <v>3</v>
      </c>
      <c r="V30" s="21">
        <f>R$40</f>
        <v>1.5833333333333333</v>
      </c>
      <c r="X30" t="s">
        <v>121</v>
      </c>
    </row>
    <row r="31" spans="16:30" x14ac:dyDescent="0.45">
      <c r="P31" t="s">
        <v>16</v>
      </c>
      <c r="Q31">
        <f t="shared" si="14"/>
        <v>4</v>
      </c>
      <c r="R31" s="14">
        <f t="shared" si="13"/>
        <v>0.33333333333333331</v>
      </c>
      <c r="T31" t="s">
        <v>100</v>
      </c>
      <c r="U31" s="18" t="s">
        <v>18</v>
      </c>
      <c r="V31" s="19">
        <f>$R$28</f>
        <v>1.6666666666666667</v>
      </c>
    </row>
    <row r="32" spans="16:30" x14ac:dyDescent="0.45">
      <c r="P32" t="s">
        <v>15</v>
      </c>
      <c r="Q32">
        <f t="shared" si="14"/>
        <v>1</v>
      </c>
      <c r="R32" s="14">
        <f t="shared" si="13"/>
        <v>8.3333333333333329E-2</v>
      </c>
      <c r="T32" t="s">
        <v>101</v>
      </c>
      <c r="U32" s="18" t="s">
        <v>2</v>
      </c>
      <c r="V32" s="19">
        <f>R$41</f>
        <v>1.4166666666666667</v>
      </c>
    </row>
    <row r="33" spans="16:22" x14ac:dyDescent="0.45">
      <c r="P33" t="s">
        <v>12</v>
      </c>
      <c r="Q33">
        <f t="shared" si="14"/>
        <v>21</v>
      </c>
      <c r="R33" s="14">
        <f t="shared" si="13"/>
        <v>1.75</v>
      </c>
      <c r="T33" t="s">
        <v>102</v>
      </c>
      <c r="U33" s="20" t="s">
        <v>19</v>
      </c>
      <c r="V33" s="21">
        <f>$R$29</f>
        <v>1.1666666666666667</v>
      </c>
    </row>
    <row r="34" spans="16:22" x14ac:dyDescent="0.45">
      <c r="P34" t="s">
        <v>9</v>
      </c>
      <c r="Q34">
        <f t="shared" si="14"/>
        <v>23</v>
      </c>
      <c r="R34" s="14">
        <f t="shared" si="13"/>
        <v>1.9166666666666667</v>
      </c>
      <c r="T34" t="s">
        <v>103</v>
      </c>
      <c r="U34" s="20" t="s">
        <v>4</v>
      </c>
      <c r="V34" s="21">
        <f>R$39</f>
        <v>1.1666666666666667</v>
      </c>
    </row>
    <row r="35" spans="16:22" x14ac:dyDescent="0.45">
      <c r="P35" t="s">
        <v>8</v>
      </c>
      <c r="Q35">
        <f t="shared" si="14"/>
        <v>8</v>
      </c>
      <c r="R35" s="14">
        <f t="shared" si="13"/>
        <v>0.66666666666666663</v>
      </c>
      <c r="T35" t="s">
        <v>104</v>
      </c>
      <c r="U35" s="16" t="s">
        <v>8</v>
      </c>
      <c r="V35" s="17">
        <f>R$35</f>
        <v>0.66666666666666663</v>
      </c>
    </row>
    <row r="36" spans="16:22" x14ac:dyDescent="0.45">
      <c r="P36" t="s">
        <v>7</v>
      </c>
      <c r="Q36">
        <f t="shared" si="14"/>
        <v>5</v>
      </c>
      <c r="R36" s="14">
        <f t="shared" si="13"/>
        <v>0.41666666666666669</v>
      </c>
      <c r="T36" t="s">
        <v>105</v>
      </c>
      <c r="U36" s="16" t="s">
        <v>7</v>
      </c>
      <c r="V36" s="17">
        <f>R$36</f>
        <v>0.41666666666666669</v>
      </c>
    </row>
    <row r="37" spans="16:22" x14ac:dyDescent="0.45">
      <c r="P37" t="s">
        <v>6</v>
      </c>
      <c r="Q37">
        <f t="shared" si="14"/>
        <v>2</v>
      </c>
      <c r="R37" s="14">
        <f t="shared" si="13"/>
        <v>0.16666666666666666</v>
      </c>
      <c r="T37" t="s">
        <v>106</v>
      </c>
      <c r="U37" s="18" t="s">
        <v>16</v>
      </c>
      <c r="V37" s="19">
        <f>R$31</f>
        <v>0.33333333333333331</v>
      </c>
    </row>
    <row r="38" spans="16:22" x14ac:dyDescent="0.45">
      <c r="P38" t="s">
        <v>5</v>
      </c>
      <c r="Q38">
        <f t="shared" si="14"/>
        <v>3</v>
      </c>
      <c r="R38" s="14">
        <f t="shared" si="13"/>
        <v>0.25</v>
      </c>
      <c r="T38" t="s">
        <v>107</v>
      </c>
      <c r="U38" s="20" t="s">
        <v>5</v>
      </c>
      <c r="V38" s="21">
        <f>R$38</f>
        <v>0.25</v>
      </c>
    </row>
    <row r="39" spans="16:22" x14ac:dyDescent="0.45">
      <c r="P39" t="s">
        <v>4</v>
      </c>
      <c r="Q39">
        <f t="shared" si="14"/>
        <v>14</v>
      </c>
      <c r="R39" s="14">
        <f t="shared" si="13"/>
        <v>1.1666666666666667</v>
      </c>
      <c r="T39" t="s">
        <v>108</v>
      </c>
      <c r="U39" s="20" t="s">
        <v>1</v>
      </c>
      <c r="V39" s="21">
        <f>R$42</f>
        <v>0.25</v>
      </c>
    </row>
    <row r="40" spans="16:22" x14ac:dyDescent="0.45">
      <c r="P40" t="s">
        <v>3</v>
      </c>
      <c r="Q40">
        <f t="shared" si="14"/>
        <v>19</v>
      </c>
      <c r="R40" s="14">
        <f t="shared" si="13"/>
        <v>1.5833333333333333</v>
      </c>
      <c r="T40" t="s">
        <v>109</v>
      </c>
      <c r="U40" s="18" t="s">
        <v>0</v>
      </c>
      <c r="V40" s="19">
        <f>R$43</f>
        <v>0.25</v>
      </c>
    </row>
    <row r="41" spans="16:22" x14ac:dyDescent="0.45">
      <c r="P41" t="s">
        <v>2</v>
      </c>
      <c r="Q41">
        <f t="shared" si="14"/>
        <v>17</v>
      </c>
      <c r="R41" s="14">
        <f t="shared" si="13"/>
        <v>1.4166666666666667</v>
      </c>
      <c r="T41" t="s">
        <v>110</v>
      </c>
      <c r="U41" s="16" t="s">
        <v>6</v>
      </c>
      <c r="V41" s="17">
        <f>R$37</f>
        <v>0.16666666666666666</v>
      </c>
    </row>
    <row r="42" spans="16:22" x14ac:dyDescent="0.45">
      <c r="P42" t="s">
        <v>1</v>
      </c>
      <c r="Q42">
        <f t="shared" si="14"/>
        <v>3</v>
      </c>
      <c r="R42" s="14">
        <f t="shared" si="13"/>
        <v>0.25</v>
      </c>
      <c r="T42" t="s">
        <v>111</v>
      </c>
      <c r="U42" s="16" t="s">
        <v>13</v>
      </c>
      <c r="V42" s="17">
        <f>R$30</f>
        <v>0.16666666666666666</v>
      </c>
    </row>
    <row r="43" spans="16:22" x14ac:dyDescent="0.45">
      <c r="P43" t="s">
        <v>0</v>
      </c>
      <c r="Q43">
        <f t="shared" si="14"/>
        <v>3</v>
      </c>
      <c r="R43" s="14">
        <f t="shared" si="13"/>
        <v>0.25</v>
      </c>
      <c r="T43" t="s">
        <v>112</v>
      </c>
      <c r="U43" s="18" t="s">
        <v>15</v>
      </c>
      <c r="V43" s="19">
        <f>R$32</f>
        <v>8.3333333333333329E-2</v>
      </c>
    </row>
    <row r="44" spans="16:22" x14ac:dyDescent="0.45">
      <c r="P44" t="s">
        <v>61</v>
      </c>
      <c r="Q44">
        <f t="shared" si="14"/>
        <v>1</v>
      </c>
      <c r="R44" s="14">
        <f t="shared" si="13"/>
        <v>8.3333333333333329E-2</v>
      </c>
      <c r="T44" t="s">
        <v>113</v>
      </c>
      <c r="U44" s="18" t="s">
        <v>61</v>
      </c>
      <c r="V44" s="19">
        <f>R$44</f>
        <v>8.3333333333333329E-2</v>
      </c>
    </row>
    <row r="46" spans="16:22" x14ac:dyDescent="0.45">
      <c r="U46" t="s">
        <v>122</v>
      </c>
    </row>
    <row r="47" spans="16:22" x14ac:dyDescent="0.45">
      <c r="U47" t="s">
        <v>123</v>
      </c>
    </row>
    <row r="48" spans="16:22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tabSelected="1" workbookViewId="0">
      <selection activeCell="J17" sqref="J17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46</v>
      </c>
      <c r="G4">
        <f>SUM(C4:C30)</f>
        <v>65</v>
      </c>
      <c r="H4">
        <f>SUM(D4:D30)</f>
        <v>22.5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SUM(B15:B18)/(SUM(B15:B18)+SUM(C15:C18))</f>
        <v>0.6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'2102'!Q20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0.4144144144144144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'2202'!Q21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'2302'!Q22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'2702'!Q23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23</v>
      </c>
      <c r="Y30" s="5">
        <f>SUM(Y4:Y29)</f>
        <v>35</v>
      </c>
      <c r="Z30" s="5"/>
      <c r="AA30" s="5"/>
      <c r="AC30" s="5">
        <f>SUM(AC4:AC29)</f>
        <v>23</v>
      </c>
      <c r="AD30" s="5">
        <f>SUM(AD4:AD29)</f>
        <v>30</v>
      </c>
      <c r="AE30" s="5"/>
      <c r="AF30" s="5"/>
    </row>
    <row r="31" spans="9:32" x14ac:dyDescent="0.45">
      <c r="I31" t="s">
        <v>59</v>
      </c>
      <c r="J31">
        <f>SUM(J4:J30)</f>
        <v>20</v>
      </c>
      <c r="K31">
        <f t="shared" ref="K31:N31" si="0">SUM(K4:K30)</f>
        <v>12</v>
      </c>
      <c r="L31">
        <f t="shared" si="0"/>
        <v>6</v>
      </c>
      <c r="M31">
        <f t="shared" si="0"/>
        <v>5</v>
      </c>
      <c r="N31">
        <f t="shared" si="0"/>
        <v>1</v>
      </c>
      <c r="O31">
        <f t="shared" ref="O31" si="1">SUM(O4:O30)</f>
        <v>2</v>
      </c>
      <c r="X31" s="10">
        <f>X30/(Y30+X30)</f>
        <v>0.39655172413793105</v>
      </c>
      <c r="AC31" s="10">
        <f>AC30/(AD30+AC30)</f>
        <v>0.43396226415094341</v>
      </c>
    </row>
    <row r="32" spans="9:32" x14ac:dyDescent="0.45">
      <c r="I32" t="s">
        <v>60</v>
      </c>
      <c r="J32">
        <f>AVERAGE(J4:J30)</f>
        <v>1.6666666666666667</v>
      </c>
      <c r="K32">
        <f>AVERAGE(K7:K30)</f>
        <v>1.3333333333333333</v>
      </c>
      <c r="L32">
        <f>AVERAGE(L7:L30)</f>
        <v>0.33333333333333331</v>
      </c>
      <c r="M32">
        <f t="shared" ref="M32:N32" si="2">AVERAGE(M4:M30)</f>
        <v>0.41666666666666669</v>
      </c>
      <c r="N32">
        <f t="shared" si="2"/>
        <v>8.3333333333333329E-2</v>
      </c>
      <c r="O32">
        <f t="shared" ref="O32" si="3">AVERAGE(O4:O30)</f>
        <v>0.2857142857142857</v>
      </c>
      <c r="V32" s="10"/>
    </row>
  </sheetData>
  <conditionalFormatting sqref="H7">
    <cfRule type="cellIs" dxfId="18" priority="8" operator="equal">
      <formula>$H$6</formula>
    </cfRule>
    <cfRule type="cellIs" dxfId="17" priority="9" operator="lessThan">
      <formula>$H$6</formula>
    </cfRule>
    <cfRule type="cellIs" dxfId="16" priority="10" operator="greaterThan">
      <formula>$H$6</formula>
    </cfRule>
  </conditionalFormatting>
  <conditionalFormatting sqref="H8">
    <cfRule type="cellIs" dxfId="0" priority="5" operator="equal">
      <formula>$H$6</formula>
    </cfRule>
    <cfRule type="cellIs" dxfId="1" priority="6" operator="lessThan">
      <formula>$H$6</formula>
    </cfRule>
    <cfRule type="cellIs" dxfId="2" priority="7" operator="greaterThan">
      <formula>$H$6</formula>
    </cfRule>
    <cfRule type="cellIs" dxfId="3" priority="1" operator="lessThan">
      <formula>$H$7</formula>
    </cfRule>
  </conditionalFormatting>
  <conditionalFormatting sqref="H9">
    <cfRule type="cellIs" dxfId="15" priority="2" operator="equal">
      <formula>$H$6</formula>
    </cfRule>
    <cfRule type="cellIs" dxfId="14" priority="3" operator="lessThan">
      <formula>$H$6</formula>
    </cfRule>
    <cfRule type="cellIs" dxfId="13" priority="4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G27" sqref="G27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65</v>
      </c>
      <c r="G4">
        <f>SUM(C4:C30)</f>
        <v>55</v>
      </c>
      <c r="H4">
        <f>SUM(D4:D30)</f>
        <v>25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SUM(B15:B18)/(SUM(B15:B18)+SUM(C15:C18))</f>
        <v>0.33333333333333331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22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22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0.54166666666666663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/>
      <c r="Y15" s="5"/>
      <c r="Z15" s="5"/>
      <c r="AA15" s="5"/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33</v>
      </c>
      <c r="Y30" s="5">
        <f>SUM(Y4:Y29)</f>
        <v>20</v>
      </c>
      <c r="Z30" s="5"/>
      <c r="AA30" s="5"/>
      <c r="AC30" s="5">
        <f>SUM(AC4:AC29)</f>
        <v>30</v>
      </c>
      <c r="AD30" s="5">
        <f>SUM(AD4:AD29)</f>
        <v>32</v>
      </c>
      <c r="AE30" s="5"/>
      <c r="AF30" s="5"/>
    </row>
    <row r="31" spans="9:32" x14ac:dyDescent="0.45">
      <c r="I31" t="s">
        <v>59</v>
      </c>
      <c r="J31">
        <f>SUM(J4:J30)</f>
        <v>21</v>
      </c>
      <c r="K31">
        <f t="shared" ref="K31:O31" si="0">SUM(K4:K30)</f>
        <v>24</v>
      </c>
      <c r="L31">
        <f t="shared" si="0"/>
        <v>8</v>
      </c>
      <c r="M31">
        <f t="shared" si="0"/>
        <v>2</v>
      </c>
      <c r="N31">
        <f t="shared" si="0"/>
        <v>4</v>
      </c>
      <c r="O31">
        <f t="shared" si="0"/>
        <v>6</v>
      </c>
      <c r="X31" s="10">
        <f>X30/(Y30+X30)</f>
        <v>0.62264150943396224</v>
      </c>
      <c r="AC31" s="10">
        <f>AC30/(AD30+AC30)</f>
        <v>0.4838709677419355</v>
      </c>
    </row>
    <row r="32" spans="9:32" x14ac:dyDescent="0.45">
      <c r="I32" t="s">
        <v>60</v>
      </c>
      <c r="J32">
        <f>AVERAGE(J4:J30)</f>
        <v>1.9090909090909092</v>
      </c>
      <c r="K32">
        <f t="shared" ref="K32:O32" si="1">AVERAGE(K4:K30)</f>
        <v>2.1818181818181817</v>
      </c>
      <c r="L32">
        <f t="shared" si="1"/>
        <v>0.66666666666666663</v>
      </c>
      <c r="M32">
        <f t="shared" si="1"/>
        <v>0.16666666666666666</v>
      </c>
      <c r="N32">
        <f t="shared" si="1"/>
        <v>0.33333333333333331</v>
      </c>
      <c r="O32">
        <f t="shared" si="1"/>
        <v>0.5</v>
      </c>
    </row>
  </sheetData>
  <conditionalFormatting sqref="H7">
    <cfRule type="cellIs" dxfId="66" priority="7" operator="equal">
      <formula>$H$6</formula>
    </cfRule>
    <cfRule type="cellIs" dxfId="65" priority="8" operator="lessThan">
      <formula>$H$6</formula>
    </cfRule>
    <cfRule type="cellIs" dxfId="64" priority="9" operator="greaterThan">
      <formula>$H$6</formula>
    </cfRule>
  </conditionalFormatting>
  <conditionalFormatting sqref="H8">
    <cfRule type="cellIs" dxfId="63" priority="4" operator="equal">
      <formula>$H$6</formula>
    </cfRule>
    <cfRule type="cellIs" dxfId="62" priority="5" operator="lessThan">
      <formula>$H$6</formula>
    </cfRule>
    <cfRule type="cellIs" dxfId="61" priority="6" operator="greaterThan">
      <formula>$H$6</formula>
    </cfRule>
  </conditionalFormatting>
  <conditionalFormatting sqref="H9">
    <cfRule type="cellIs" dxfId="60" priority="1" operator="equal">
      <formula>$H$6</formula>
    </cfRule>
    <cfRule type="cellIs" dxfId="59" priority="2" operator="lessThan">
      <formula>$H$6</formula>
    </cfRule>
    <cfRule type="cellIs" dxfId="58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H9" sqref="H9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62</v>
      </c>
      <c r="G4">
        <f>SUM(C4:C30)</f>
        <v>53</v>
      </c>
      <c r="H4">
        <f>SUM(D4:D30)</f>
        <v>24.5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SUM(B12:B15)/(SUM(B12:B15)+SUM(C12:C15))</f>
        <v>0.59459459459459463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0.53913043478260869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32</v>
      </c>
      <c r="W30" s="5">
        <f>SUM(W4:W29)</f>
        <v>30</v>
      </c>
      <c r="X30" s="5"/>
      <c r="Y30" s="5"/>
      <c r="AA30" s="5">
        <f>SUM(AA4:AA29)</f>
        <v>30</v>
      </c>
      <c r="AB30" s="5">
        <f>SUM(AB4:AB29)</f>
        <v>23</v>
      </c>
      <c r="AC30" s="5"/>
      <c r="AD30" s="5"/>
    </row>
    <row r="31" spans="9:30" x14ac:dyDescent="0.45">
      <c r="I31" t="s">
        <v>59</v>
      </c>
      <c r="J31">
        <f>SUM(J4:J30)</f>
        <v>16</v>
      </c>
      <c r="K31">
        <f t="shared" ref="K31:M31" si="0">SUM(K4:K30)</f>
        <v>22</v>
      </c>
      <c r="L31">
        <f>SUM(L7:L30)</f>
        <v>11</v>
      </c>
      <c r="M31">
        <f t="shared" si="0"/>
        <v>3</v>
      </c>
      <c r="N31">
        <f>SUM(N7:N30)</f>
        <v>2</v>
      </c>
      <c r="V31" s="10">
        <f>V30/(W30+V30)</f>
        <v>0.5161290322580645</v>
      </c>
      <c r="AA31" s="10">
        <f>AA30/(AB30+AA30)</f>
        <v>0.56603773584905659</v>
      </c>
    </row>
    <row r="32" spans="9:30" x14ac:dyDescent="0.45">
      <c r="I32" t="s">
        <v>60</v>
      </c>
      <c r="J32">
        <f>AVERAGE(J4:J30)</f>
        <v>1.3333333333333333</v>
      </c>
      <c r="K32">
        <f t="shared" ref="K32:M32" si="1">AVERAGE(K4:K30)</f>
        <v>1.8333333333333333</v>
      </c>
      <c r="L32">
        <f>AVERAGE(L7:L30)</f>
        <v>1.2222222222222223</v>
      </c>
      <c r="M32">
        <f t="shared" si="1"/>
        <v>0.25</v>
      </c>
      <c r="N32">
        <f>AVERAGE(N7:N30)</f>
        <v>0.22222222222222221</v>
      </c>
    </row>
  </sheetData>
  <conditionalFormatting sqref="H7">
    <cfRule type="cellIs" dxfId="33" priority="9" operator="equal">
      <formula>$H$6</formula>
    </cfRule>
    <cfRule type="cellIs" dxfId="32" priority="10" operator="lessThan">
      <formula>$H$6</formula>
    </cfRule>
    <cfRule type="cellIs" dxfId="31" priority="11" operator="greaterThan">
      <formula>$H$6</formula>
    </cfRule>
  </conditionalFormatting>
  <conditionalFormatting sqref="H9">
    <cfRule type="cellIs" dxfId="19" priority="6" operator="equal">
      <formula>$H$8</formula>
    </cfRule>
    <cfRule type="cellIs" dxfId="20" priority="2" operator="lessThan">
      <formula>$H$8</formula>
    </cfRule>
    <cfRule type="cellIs" dxfId="21" priority="1" operator="greaterThan">
      <formula>$H$8</formula>
    </cfRule>
  </conditionalFormatting>
  <conditionalFormatting sqref="H8">
    <cfRule type="cellIs" dxfId="30" priority="7" operator="lessThan">
      <formula>$H$7</formula>
    </cfRule>
    <cfRule type="cellIs" dxfId="29" priority="8" operator="greaterThan">
      <formula>$H$7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2023-02-27T04:24:16Z</dcterms:modified>
</cp:coreProperties>
</file>