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56C10C4F-51E1-422E-9C88-25E88D4A0ACF}" xr6:coauthVersionLast="47" xr6:coauthVersionMax="47" xr10:uidLastSave="{00000000-0000-0000-0000-000000000000}"/>
  <bookViews>
    <workbookView xWindow="-98" yWindow="-98" windowWidth="22695" windowHeight="14595" activeTab="1" xr2:uid="{2D388C7B-479A-45BA-A2D9-F72395219D1D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11" l="1"/>
  <c r="U24" i="11"/>
  <c r="Q44" i="11"/>
  <c r="R34" i="11"/>
  <c r="R33" i="11"/>
  <c r="R28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E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AL24" i="11"/>
  <c r="AK24" i="11"/>
  <c r="AK23" i="11"/>
  <c r="AL23" i="11" s="1"/>
  <c r="AL22" i="11"/>
  <c r="AK22" i="11"/>
  <c r="AK21" i="11"/>
  <c r="AL21" i="11" s="1"/>
  <c r="AL20" i="11"/>
  <c r="AK20" i="11"/>
  <c r="AL19" i="11"/>
  <c r="AK19" i="11"/>
  <c r="AL18" i="11"/>
  <c r="AK18" i="11"/>
  <c r="AL17" i="11"/>
  <c r="AK17" i="11"/>
  <c r="AL16" i="11"/>
  <c r="AK16" i="11"/>
  <c r="AL15" i="11"/>
  <c r="AK15" i="11"/>
  <c r="AL14" i="11"/>
  <c r="AK14" i="11"/>
  <c r="AL13" i="11"/>
  <c r="AK13" i="11"/>
  <c r="AL12" i="11"/>
  <c r="AK12" i="11"/>
  <c r="AL11" i="11"/>
  <c r="AK11" i="11"/>
  <c r="AL10" i="11"/>
  <c r="AK10" i="11"/>
  <c r="AL9" i="11"/>
  <c r="AK9" i="11"/>
  <c r="AL8" i="11"/>
  <c r="AK8" i="1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Q26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C12" i="11"/>
  <c r="AD12" i="11" s="1"/>
  <c r="AC13" i="11"/>
  <c r="AC14" i="11"/>
  <c r="AC15" i="11"/>
  <c r="AC16" i="11"/>
  <c r="AC17" i="11"/>
  <c r="AC18" i="11"/>
  <c r="AD18" i="11" s="1"/>
  <c r="AC19" i="11"/>
  <c r="AC20" i="11"/>
  <c r="AC21" i="11"/>
  <c r="AC22" i="11"/>
  <c r="AC23" i="1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AD19" i="11"/>
  <c r="AD20" i="11"/>
  <c r="AD22" i="11"/>
  <c r="AD23" i="11"/>
  <c r="AD11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Y12" i="11"/>
  <c r="Y13" i="11"/>
  <c r="Y14" i="11"/>
  <c r="Y15" i="11"/>
  <c r="Y16" i="11"/>
  <c r="Z16" i="11" s="1"/>
  <c r="Y17" i="11"/>
  <c r="Y18" i="11"/>
  <c r="Y19" i="11"/>
  <c r="Y20" i="11"/>
  <c r="Y21" i="11"/>
  <c r="Y22" i="11"/>
  <c r="Y23" i="1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X20" i="4" l="1"/>
  <c r="AA20" i="5"/>
  <c r="L5" i="22"/>
  <c r="AG23" i="11"/>
  <c r="AG15" i="11"/>
  <c r="O20" i="3"/>
  <c r="AC20" i="4"/>
  <c r="M20" i="5"/>
  <c r="M32" i="5" s="1"/>
  <c r="AG14" i="11"/>
  <c r="Q34" i="11" s="1"/>
  <c r="V31" i="11" s="1"/>
  <c r="X20" i="3"/>
  <c r="AD20" i="4"/>
  <c r="AD30" i="4" s="1"/>
  <c r="N20" i="5"/>
  <c r="L3" i="22"/>
  <c r="AG21" i="11"/>
  <c r="Y20" i="3"/>
  <c r="Y30" i="3" s="1"/>
  <c r="V20" i="5"/>
  <c r="V30" i="5" s="1"/>
  <c r="C21" i="11"/>
  <c r="E21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J6" i="11" s="1"/>
  <c r="AG19" i="11"/>
  <c r="AG11" i="1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Q33" i="11"/>
  <c r="V28" i="11" s="1"/>
  <c r="Q41" i="11"/>
  <c r="R41" i="11" s="1"/>
  <c r="V30" i="11" s="1"/>
  <c r="AH21" i="11"/>
  <c r="AH23" i="11"/>
  <c r="Q43" i="11"/>
  <c r="R43" i="11" s="1"/>
  <c r="V43" i="11" s="1"/>
  <c r="E18" i="11"/>
  <c r="Q36" i="11"/>
  <c r="R36" i="11" s="1"/>
  <c r="V38" i="11" s="1"/>
  <c r="AH16" i="11"/>
  <c r="Q42" i="11"/>
  <c r="R42" i="11" s="1"/>
  <c r="V39" i="11" s="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6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I6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O31" i="4" l="1"/>
  <c r="AH14" i="11"/>
  <c r="M31" i="5"/>
  <c r="W30" i="5"/>
  <c r="F4" i="5"/>
  <c r="Q32" i="11"/>
  <c r="R32" i="11" s="1"/>
  <c r="V44" i="11" s="1"/>
  <c r="Q40" i="11"/>
  <c r="R40" i="11" s="1"/>
  <c r="V32" i="11" s="1"/>
  <c r="W32" i="11" s="1"/>
  <c r="M9" i="20"/>
  <c r="M4" i="20"/>
  <c r="M10" i="20"/>
  <c r="M5" i="20"/>
  <c r="K31" i="5"/>
  <c r="M5" i="19"/>
  <c r="D17" i="4" s="1"/>
  <c r="Q37" i="11"/>
  <c r="R37" i="11" s="1"/>
  <c r="V41" i="11" s="1"/>
  <c r="W41" i="11" s="1"/>
  <c r="AH17" i="11"/>
  <c r="O32" i="4"/>
  <c r="AH24" i="11"/>
  <c r="Q28" i="11"/>
  <c r="AH8" i="11"/>
  <c r="AH11" i="11"/>
  <c r="Q31" i="11"/>
  <c r="R31" i="11" s="1"/>
  <c r="V40" i="11" s="1"/>
  <c r="W40" i="11" s="1"/>
  <c r="AH15" i="11"/>
  <c r="Q35" i="11"/>
  <c r="R35" i="11" s="1"/>
  <c r="V36" i="11" s="1"/>
  <c r="W36" i="11" s="1"/>
  <c r="AH10" i="11"/>
  <c r="Q30" i="11"/>
  <c r="R30" i="11" s="1"/>
  <c r="V37" i="11" s="1"/>
  <c r="W37" i="11" s="1"/>
  <c r="AH19" i="11"/>
  <c r="Q39" i="11"/>
  <c r="R39" i="11" s="1"/>
  <c r="V33" i="11" s="1"/>
  <c r="W33" i="11" s="1"/>
  <c r="M8" i="19"/>
  <c r="AH9" i="11"/>
  <c r="Q29" i="11"/>
  <c r="AH18" i="11"/>
  <c r="Q38" i="11"/>
  <c r="R38" i="11" s="1"/>
  <c r="V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8" i="11"/>
  <c r="W44" i="11"/>
  <c r="W39" i="11"/>
  <c r="W42" i="11"/>
  <c r="W30" i="11"/>
  <c r="H13" i="3"/>
  <c r="W31" i="11"/>
  <c r="K6" i="11"/>
  <c r="K7" i="11" s="1"/>
  <c r="W28" i="11"/>
  <c r="M9" i="17"/>
  <c r="M4" i="17"/>
  <c r="M3" i="17"/>
  <c r="M8" i="16"/>
  <c r="H13" i="5"/>
  <c r="H13" i="4"/>
  <c r="M9" i="15"/>
  <c r="M8" i="15"/>
  <c r="J7" i="11"/>
  <c r="L7" i="11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4" i="11" s="1"/>
  <c r="W34" i="11" s="1"/>
  <c r="V35" i="11"/>
  <c r="W35" i="11" s="1"/>
  <c r="V29" i="11"/>
  <c r="W29" i="11" s="1"/>
  <c r="H4" i="3"/>
  <c r="H4" i="5"/>
  <c r="J31" i="3"/>
  <c r="J32" i="3"/>
</calcChain>
</file>

<file path=xl/sharedStrings.xml><?xml version="1.0" encoding="utf-8"?>
<sst xmlns="http://schemas.openxmlformats.org/spreadsheetml/2006/main" count="2082" uniqueCount="150">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</sst>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7" borderId="0" xfId="0" applyFill="1"/>
    <xf numFmtId="0" fontId="2" fillId="7" borderId="0" xfId="0" applyFont="1" applyFill="1"/>
    <xf numFmtId="2" fontId="0" fillId="7" borderId="0" xfId="0" applyNumberFormat="1" applyFill="1"/>
  </cellXfs>
  <cellStyles count="2">
    <cellStyle name="Normal" xfId="0" builtinId="0"/>
    <cellStyle name="Percent" xfId="1" builtinId="5"/>
  </cellStyles>
  <dxfs count="4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2" headerRowBorderDxfId="41" tableBorderDxfId="40" totalsRowBorderDxfId="39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38"/>
    <tableColumn id="2" xr3:uid="{7BE2DD7D-041B-42D3-BEF3-83231555EB12}" name="Average" dataDxfId="37"/>
    <tableColumn id="3" xr3:uid="{3EA0A844-2FB2-4CD6-86BD-277AC59FE2B4}" name="NBA Equivalent" dataDxfId="36">
      <calculatedColumnFormula>Table1[[#This Row],[Average]]/($I$6/3)*100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48"/>
  <sheetViews>
    <sheetView tabSelected="1" topLeftCell="J16" workbookViewId="0">
      <selection activeCell="X39" sqref="X39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3" t="s">
        <v>146</v>
      </c>
      <c r="AK5" s="33">
        <v>1</v>
      </c>
      <c r="AL5" s="33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3"/>
      <c r="AK6" s="33"/>
      <c r="AL6" s="33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4" t="s">
        <v>28</v>
      </c>
      <c r="AK7" s="34" t="s">
        <v>27</v>
      </c>
      <c r="AL7" s="34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3" t="s">
        <v>18</v>
      </c>
      <c r="AK8" s="33">
        <f>('0603'!$Q3)+('0703'!$Q3)</f>
        <v>6</v>
      </c>
      <c r="AL8" s="35">
        <f>AK8/AK$5</f>
        <v>6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3" t="s">
        <v>19</v>
      </c>
      <c r="AK9" s="33">
        <f>('0603'!$Q4)+('0703'!$Q4)</f>
        <v>0</v>
      </c>
      <c r="AL9" s="35">
        <f t="shared" ref="AL9:AL24" si="8">AK9/AK$5</f>
        <v>0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3" t="s">
        <v>13</v>
      </c>
      <c r="AK10" s="33">
        <f>('0603'!$Q5)+('0703'!$Q5)</f>
        <v>3</v>
      </c>
      <c r="AL10" s="35">
        <f t="shared" si="8"/>
        <v>3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3" t="s">
        <v>16</v>
      </c>
      <c r="AK11" s="33">
        <f>('0603'!$Q6)+('0703'!$Q6)</f>
        <v>0</v>
      </c>
      <c r="AL11" s="35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3" t="s">
        <v>15</v>
      </c>
      <c r="AK12" s="33">
        <f>('0603'!$Q7)+('0703'!$Q7)</f>
        <v>1</v>
      </c>
      <c r="AL12" s="35">
        <f t="shared" si="8"/>
        <v>1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3" t="s">
        <v>12</v>
      </c>
      <c r="AK13" s="33">
        <f>('0603'!$Q8)+('0703'!$Q8)</f>
        <v>8</v>
      </c>
      <c r="AL13" s="35">
        <f t="shared" si="8"/>
        <v>8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3" t="s">
        <v>9</v>
      </c>
      <c r="AK14" s="33">
        <f>('0603'!$Q9)+('0703'!$Q9)</f>
        <v>5</v>
      </c>
      <c r="AL14" s="35">
        <f t="shared" si="8"/>
        <v>5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3" t="s">
        <v>8</v>
      </c>
      <c r="AK15" s="33">
        <f>('0603'!$Q10)+('0703'!$Q10)</f>
        <v>2</v>
      </c>
      <c r="AL15" s="35">
        <f t="shared" si="8"/>
        <v>2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3" t="s">
        <v>7</v>
      </c>
      <c r="AK16" s="33">
        <f>('0603'!$Q11)+('0703'!$Q11)</f>
        <v>0</v>
      </c>
      <c r="AL16" s="35">
        <f t="shared" si="8"/>
        <v>0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3" t="s">
        <v>6</v>
      </c>
      <c r="AK17" s="33">
        <f>('0603'!$Q12)+('0703'!$Q12)</f>
        <v>2</v>
      </c>
      <c r="AL17" s="35">
        <f t="shared" si="8"/>
        <v>2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3" t="s">
        <v>5</v>
      </c>
      <c r="AK18" s="33">
        <f>('0603'!$Q13)+('0703'!$Q13)</f>
        <v>0</v>
      </c>
      <c r="AL18" s="35">
        <f t="shared" si="8"/>
        <v>0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3" t="s">
        <v>4</v>
      </c>
      <c r="AK19" s="33">
        <f>('0603'!$Q14)+('0703'!$Q14)</f>
        <v>5</v>
      </c>
      <c r="AL19" s="35">
        <f t="shared" si="8"/>
        <v>5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3" t="s">
        <v>3</v>
      </c>
      <c r="AK20" s="33">
        <f>('0603'!$Q15)+('0703'!$Q15)</f>
        <v>0</v>
      </c>
      <c r="AL20" s="35">
        <f t="shared" si="8"/>
        <v>0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3" t="s">
        <v>2</v>
      </c>
      <c r="AK21" s="33">
        <f>('0603'!$Q16)+('0703'!$Q16)</f>
        <v>2</v>
      </c>
      <c r="AL21" s="35">
        <f t="shared" si="8"/>
        <v>2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3" t="s">
        <v>1</v>
      </c>
      <c r="AK22" s="33">
        <f>('0603'!$Q17)+('0703'!$Q17)</f>
        <v>2</v>
      </c>
      <c r="AL22" s="35">
        <f t="shared" si="8"/>
        <v>2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3" t="s">
        <v>0</v>
      </c>
      <c r="AK23" s="33">
        <f>('0603'!$Q18)+('0703'!$Q18)</f>
        <v>0</v>
      </c>
      <c r="AL23" s="35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3" t="s">
        <v>61</v>
      </c>
      <c r="AK24" s="33">
        <f>('0603'!$Q19)+('0703'!$Q19)</f>
        <v>2</v>
      </c>
      <c r="AL24" s="35">
        <f t="shared" si="8"/>
        <v>2</v>
      </c>
    </row>
    <row r="26" spans="2:38" x14ac:dyDescent="0.45">
      <c r="P26" t="s">
        <v>66</v>
      </c>
      <c r="Q26">
        <f>SUM(Q5,U5,Y5,AC5,AG5)</f>
        <v>17</v>
      </c>
      <c r="T26" s="2"/>
    </row>
    <row r="27" spans="2:38" x14ac:dyDescent="0.45">
      <c r="P27" t="s">
        <v>28</v>
      </c>
      <c r="Q27" t="s">
        <v>27</v>
      </c>
      <c r="R2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P28" t="s">
        <v>18</v>
      </c>
      <c r="Q28">
        <f>SUM(Q8,U8,Y8,AC8,AG8)</f>
        <v>33</v>
      </c>
      <c r="R28" s="14">
        <f>Q28/17</f>
        <v>1.9411764705882353</v>
      </c>
      <c r="T28" t="s">
        <v>97</v>
      </c>
      <c r="U28" s="19" t="s">
        <v>12</v>
      </c>
      <c r="V28" s="20">
        <f>R$33</f>
        <v>2</v>
      </c>
      <c r="W28" s="21">
        <f>Table1[[#This Row],[Average]]/($I$6/3)*100</f>
        <v>39.688715953307394</v>
      </c>
      <c r="Y28" s="2" t="s">
        <v>119</v>
      </c>
    </row>
    <row r="29" spans="2:38" x14ac:dyDescent="0.45">
      <c r="P29" t="s">
        <v>19</v>
      </c>
      <c r="Q29">
        <f t="shared" ref="Q29:Q44" si="20">SUM(Q9,U9,Y9,AC9,AG9)</f>
        <v>14</v>
      </c>
      <c r="R29" s="14">
        <f>Q29/(Q$26-3)</f>
        <v>1</v>
      </c>
      <c r="T29" t="s">
        <v>98</v>
      </c>
      <c r="U29" s="25" t="s">
        <v>18</v>
      </c>
      <c r="V29" s="26">
        <f>$R$28</f>
        <v>1.9411764705882353</v>
      </c>
      <c r="W29" s="27">
        <f>Table1[[#This Row],[Average]]/($I$6/3)*100</f>
        <v>38.521400778210122</v>
      </c>
      <c r="Y29" t="s">
        <v>120</v>
      </c>
    </row>
    <row r="30" spans="2:38" x14ac:dyDescent="0.45">
      <c r="P30" t="s">
        <v>13</v>
      </c>
      <c r="Q30">
        <f t="shared" si="20"/>
        <v>10</v>
      </c>
      <c r="R30" s="14">
        <f t="shared" ref="R30:R43" si="21">Q30/Q$26</f>
        <v>0.58823529411764708</v>
      </c>
      <c r="T30" t="s">
        <v>99</v>
      </c>
      <c r="U30" s="25" t="s">
        <v>2</v>
      </c>
      <c r="V30" s="26">
        <f>R$41</f>
        <v>1.8823529411764706</v>
      </c>
      <c r="W30" s="27">
        <f>Table1[[#This Row],[Average]]/($I$6/3)*100</f>
        <v>37.354085603112843</v>
      </c>
      <c r="Y30" t="s">
        <v>121</v>
      </c>
    </row>
    <row r="31" spans="2:38" x14ac:dyDescent="0.45">
      <c r="P31" t="s">
        <v>16</v>
      </c>
      <c r="Q31">
        <f t="shared" si="20"/>
        <v>6</v>
      </c>
      <c r="R31" s="14">
        <f t="shared" si="21"/>
        <v>0.35294117647058826</v>
      </c>
      <c r="T31" t="s">
        <v>100</v>
      </c>
      <c r="U31" s="19" t="s">
        <v>9</v>
      </c>
      <c r="V31" s="20">
        <f>R$34</f>
        <v>1.8235294117647058</v>
      </c>
      <c r="W31" s="21">
        <f>Table1[[#This Row],[Average]]/($I$6/3)*100</f>
        <v>36.186770428015564</v>
      </c>
    </row>
    <row r="32" spans="2:38" x14ac:dyDescent="0.45">
      <c r="P32" t="s">
        <v>15</v>
      </c>
      <c r="Q32">
        <f t="shared" si="20"/>
        <v>2</v>
      </c>
      <c r="R32" s="14">
        <f t="shared" si="21"/>
        <v>0.11764705882352941</v>
      </c>
      <c r="T32" t="s">
        <v>101</v>
      </c>
      <c r="U32" s="22" t="s">
        <v>3</v>
      </c>
      <c r="V32" s="23">
        <f>R$40</f>
        <v>1.5294117647058822</v>
      </c>
      <c r="W32" s="24">
        <f>Table1[[#This Row],[Average]]/($I$6/3)*100</f>
        <v>30.350194552529182</v>
      </c>
      <c r="Y32" t="s">
        <v>138</v>
      </c>
    </row>
    <row r="33" spans="16:27" x14ac:dyDescent="0.45">
      <c r="P33" t="s">
        <v>12</v>
      </c>
      <c r="Q33">
        <f t="shared" si="20"/>
        <v>32</v>
      </c>
      <c r="R33" s="14">
        <f>Q33/16</f>
        <v>2</v>
      </c>
      <c r="T33" t="s">
        <v>102</v>
      </c>
      <c r="U33" s="22" t="s">
        <v>4</v>
      </c>
      <c r="V33" s="23">
        <f>R$39</f>
        <v>1.4705882352941178</v>
      </c>
      <c r="W33" s="24">
        <f>Table1[[#This Row],[Average]]/($I$6/3)*100</f>
        <v>29.18287937743191</v>
      </c>
      <c r="Y33" t="s">
        <v>137</v>
      </c>
    </row>
    <row r="34" spans="16:27" x14ac:dyDescent="0.45">
      <c r="P34" t="s">
        <v>9</v>
      </c>
      <c r="Q34">
        <f t="shared" si="20"/>
        <v>31</v>
      </c>
      <c r="R34" s="14">
        <f t="shared" si="21"/>
        <v>1.8235294117647058</v>
      </c>
      <c r="T34" t="s">
        <v>103</v>
      </c>
      <c r="U34" s="22" t="s">
        <v>19</v>
      </c>
      <c r="V34" s="23">
        <f>$R$29</f>
        <v>1</v>
      </c>
      <c r="W34" s="24">
        <f>Table1[[#This Row],[Average]]/($I$6/3)*100</f>
        <v>19.844357976653697</v>
      </c>
    </row>
    <row r="35" spans="16:27" x14ac:dyDescent="0.45">
      <c r="P35" t="s">
        <v>8</v>
      </c>
      <c r="Q35">
        <f t="shared" si="20"/>
        <v>10</v>
      </c>
      <c r="R35" s="14">
        <f t="shared" si="21"/>
        <v>0.58823529411764708</v>
      </c>
      <c r="T35" t="s">
        <v>104</v>
      </c>
      <c r="U35" s="25" t="s">
        <v>61</v>
      </c>
      <c r="V35" s="26">
        <f>R$44</f>
        <v>0.83333333333333337</v>
      </c>
      <c r="W35" s="27">
        <f>Table1[[#This Row],[Average]]/($I$6/3)*100</f>
        <v>16.536964980544749</v>
      </c>
    </row>
    <row r="36" spans="16:27" x14ac:dyDescent="0.45">
      <c r="P36" t="s">
        <v>7</v>
      </c>
      <c r="Q36">
        <f t="shared" si="20"/>
        <v>7</v>
      </c>
      <c r="R36" s="14">
        <f t="shared" si="21"/>
        <v>0.41176470588235292</v>
      </c>
      <c r="T36" t="s">
        <v>105</v>
      </c>
      <c r="U36" s="19" t="s">
        <v>8</v>
      </c>
      <c r="V36" s="20">
        <f>R$35</f>
        <v>0.58823529411764708</v>
      </c>
      <c r="W36" s="21">
        <f>Table1[[#This Row],[Average]]/($I$6/3)*100</f>
        <v>11.673151750972762</v>
      </c>
    </row>
    <row r="37" spans="16:27" x14ac:dyDescent="0.45">
      <c r="P37" t="s">
        <v>6</v>
      </c>
      <c r="Q37">
        <f t="shared" si="20"/>
        <v>5</v>
      </c>
      <c r="R37" s="14">
        <f t="shared" si="21"/>
        <v>0.29411764705882354</v>
      </c>
      <c r="T37" t="s">
        <v>106</v>
      </c>
      <c r="U37" s="19" t="s">
        <v>13</v>
      </c>
      <c r="V37" s="20">
        <f>R$30</f>
        <v>0.58823529411764708</v>
      </c>
      <c r="W37" s="21">
        <f>Table1[[#This Row],[Average]]/($I$6/3)*100</f>
        <v>11.673151750972762</v>
      </c>
    </row>
    <row r="38" spans="16:27" x14ac:dyDescent="0.45">
      <c r="P38" t="s">
        <v>5</v>
      </c>
      <c r="Q38">
        <f t="shared" si="20"/>
        <v>4</v>
      </c>
      <c r="R38" s="14">
        <f t="shared" si="21"/>
        <v>0.23529411764705882</v>
      </c>
      <c r="T38" t="s">
        <v>107</v>
      </c>
      <c r="U38" s="19" t="s">
        <v>7</v>
      </c>
      <c r="V38" s="20">
        <f>R$36</f>
        <v>0.41176470588235292</v>
      </c>
      <c r="W38" s="21">
        <f>Table1[[#This Row],[Average]]/($I$6/3)*100</f>
        <v>8.1712062256809332</v>
      </c>
    </row>
    <row r="39" spans="16:27" x14ac:dyDescent="0.45">
      <c r="P39" t="s">
        <v>4</v>
      </c>
      <c r="Q39">
        <f t="shared" si="20"/>
        <v>25</v>
      </c>
      <c r="R39" s="14">
        <f t="shared" si="21"/>
        <v>1.4705882352941178</v>
      </c>
      <c r="T39" t="s">
        <v>108</v>
      </c>
      <c r="U39" s="22" t="s">
        <v>1</v>
      </c>
      <c r="V39" s="23">
        <f>R$42</f>
        <v>0.41176470588235292</v>
      </c>
      <c r="W39" s="24">
        <f>Table1[[#This Row],[Average]]/($I$6/3)*100</f>
        <v>8.1712062256809332</v>
      </c>
      <c r="Z39" s="31"/>
      <c r="AA39" s="31"/>
    </row>
    <row r="40" spans="16:27" x14ac:dyDescent="0.45">
      <c r="P40" t="s">
        <v>3</v>
      </c>
      <c r="Q40">
        <f t="shared" si="20"/>
        <v>26</v>
      </c>
      <c r="R40" s="14">
        <f t="shared" si="21"/>
        <v>1.5294117647058822</v>
      </c>
      <c r="T40" t="s">
        <v>109</v>
      </c>
      <c r="U40" s="25" t="s">
        <v>16</v>
      </c>
      <c r="V40" s="26">
        <f>R$31</f>
        <v>0.35294117647058826</v>
      </c>
      <c r="W40" s="27">
        <f>Table1[[#This Row],[Average]]/($I$6/3)*100</f>
        <v>7.0038910505836576</v>
      </c>
    </row>
    <row r="41" spans="16:27" x14ac:dyDescent="0.45">
      <c r="P41" t="s">
        <v>2</v>
      </c>
      <c r="Q41">
        <f t="shared" si="20"/>
        <v>32</v>
      </c>
      <c r="R41" s="14">
        <f t="shared" si="21"/>
        <v>1.8823529411764706</v>
      </c>
      <c r="T41" t="s">
        <v>110</v>
      </c>
      <c r="U41" s="19" t="s">
        <v>6</v>
      </c>
      <c r="V41" s="20">
        <f>R$37</f>
        <v>0.29411764705882354</v>
      </c>
      <c r="W41" s="21">
        <f>Table1[[#This Row],[Average]]/($I$6/3)*100</f>
        <v>5.836575875486381</v>
      </c>
    </row>
    <row r="42" spans="16:27" x14ac:dyDescent="0.45">
      <c r="P42" t="s">
        <v>1</v>
      </c>
      <c r="Q42">
        <f t="shared" si="20"/>
        <v>7</v>
      </c>
      <c r="R42" s="14">
        <f t="shared" si="21"/>
        <v>0.41176470588235292</v>
      </c>
      <c r="T42" t="s">
        <v>111</v>
      </c>
      <c r="U42" s="22" t="s">
        <v>5</v>
      </c>
      <c r="V42" s="23">
        <f>R$38</f>
        <v>0.23529411764705882</v>
      </c>
      <c r="W42" s="24">
        <f>Table1[[#This Row],[Average]]/($I$6/3)*100</f>
        <v>4.6692607003891053</v>
      </c>
    </row>
    <row r="43" spans="16:27" x14ac:dyDescent="0.45">
      <c r="P43" t="s">
        <v>0</v>
      </c>
      <c r="Q43">
        <f t="shared" si="20"/>
        <v>3</v>
      </c>
      <c r="R43" s="14">
        <f t="shared" si="21"/>
        <v>0.17647058823529413</v>
      </c>
      <c r="T43" t="s">
        <v>112</v>
      </c>
      <c r="U43" s="25" t="s">
        <v>0</v>
      </c>
      <c r="V43" s="26">
        <f>R$43</f>
        <v>0.17647058823529413</v>
      </c>
      <c r="W43" s="27">
        <f>Table1[[#This Row],[Average]]/($I$6/3)*100</f>
        <v>3.5019455252918288</v>
      </c>
    </row>
    <row r="44" spans="16:27" x14ac:dyDescent="0.45">
      <c r="P44" t="s">
        <v>61</v>
      </c>
      <c r="Q44">
        <f>SUM(Q24,U24,Y24,AC24,AG24)</f>
        <v>10</v>
      </c>
      <c r="R44" s="14">
        <f>Q44/(Q$26-5)</f>
        <v>0.83333333333333337</v>
      </c>
      <c r="T44" t="s">
        <v>113</v>
      </c>
      <c r="U44" s="28" t="s">
        <v>15</v>
      </c>
      <c r="V44" s="29">
        <f>R$32</f>
        <v>0.11764705882352941</v>
      </c>
      <c r="W44" s="30">
        <f>Table1[[#This Row],[Average]]/($I$6/3)*100</f>
        <v>2.3346303501945527</v>
      </c>
    </row>
    <row r="46" spans="16:27" x14ac:dyDescent="0.45">
      <c r="U46" t="s">
        <v>122</v>
      </c>
    </row>
    <row r="47" spans="16:27" x14ac:dyDescent="0.45">
      <c r="U47" t="s">
        <v>123</v>
      </c>
    </row>
    <row r="48" spans="16:27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>
      <selection activeCell="P2" sqref="P2:Q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workbookViewId="0">
      <selection activeCell="O8" sqref="O8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F21" sqref="AF21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D21" sqref="AD21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2023-03-12T04:39:28Z</dcterms:modified>
</cp:coreProperties>
</file>