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BA\"/>
    </mc:Choice>
  </mc:AlternateContent>
  <xr:revisionPtr revIDLastSave="0" documentId="13_ncr:1_{155C2B77-1F29-43A9-B0AF-E0D825BBE809}" xr6:coauthVersionLast="34" xr6:coauthVersionMax="34" xr10:uidLastSave="{00000000-0000-0000-0000-000000000000}"/>
  <bookViews>
    <workbookView xWindow="0" yWindow="0" windowWidth="20490" windowHeight="7545" activeTab="5" xr2:uid="{79CDCEF3-5097-4A70-A8E7-15D510D8AA8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gopi">Sheet5!$A$5:$D$13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" i="3" l="1"/>
  <c r="G3" i="1"/>
  <c r="G4" i="1"/>
  <c r="G5" i="1"/>
  <c r="G6" i="1"/>
  <c r="G7" i="1"/>
  <c r="F4" i="1"/>
  <c r="F5" i="1"/>
  <c r="F6" i="1"/>
  <c r="F7" i="1"/>
  <c r="F3" i="1"/>
  <c r="H10" i="6"/>
  <c r="I10" i="6" l="1"/>
  <c r="I11" i="6"/>
  <c r="I12" i="6"/>
  <c r="I13" i="6"/>
  <c r="I14" i="6"/>
  <c r="H11" i="6"/>
  <c r="H12" i="6"/>
  <c r="H13" i="6"/>
  <c r="H14" i="6"/>
  <c r="I2" i="6"/>
  <c r="I3" i="6"/>
  <c r="I4" i="6"/>
  <c r="I5" i="6"/>
  <c r="I6" i="6"/>
  <c r="H3" i="6"/>
  <c r="H4" i="6"/>
  <c r="H5" i="6"/>
  <c r="H6" i="6"/>
  <c r="H2" i="6"/>
  <c r="C2" i="7"/>
  <c r="C3" i="7"/>
  <c r="C4" i="7"/>
  <c r="C5" i="7"/>
  <c r="C6" i="7"/>
  <c r="B3" i="7"/>
  <c r="B4" i="7"/>
  <c r="B5" i="7"/>
  <c r="B6" i="7"/>
  <c r="B2" i="7"/>
  <c r="C10" i="4" l="1"/>
  <c r="C11" i="4"/>
  <c r="C12" i="4"/>
  <c r="C13" i="4"/>
  <c r="C14" i="4"/>
  <c r="B11" i="4"/>
  <c r="B12" i="4"/>
  <c r="B13" i="4"/>
  <c r="B14" i="4"/>
  <c r="B10" i="4"/>
  <c r="B2" i="4"/>
  <c r="B3" i="4" s="1"/>
  <c r="H3" i="3"/>
  <c r="H4" i="3" s="1"/>
  <c r="H5" i="3" s="1"/>
  <c r="H6" i="3" s="1"/>
  <c r="G2" i="3"/>
  <c r="G3" i="3" s="1"/>
  <c r="G4" i="3" s="1"/>
  <c r="G5" i="3" s="1"/>
  <c r="G6" i="3" s="1"/>
  <c r="S2" i="1"/>
  <c r="S3" i="1"/>
  <c r="S4" i="1"/>
  <c r="S5" i="1"/>
  <c r="S6" i="1"/>
  <c r="R3" i="1"/>
  <c r="R4" i="1"/>
  <c r="R5" i="1"/>
  <c r="R6" i="1"/>
  <c r="R2" i="1"/>
  <c r="M6" i="1"/>
  <c r="M8" i="1"/>
  <c r="B4" i="4" l="1"/>
  <c r="B5" i="4" s="1"/>
  <c r="C2" i="4"/>
  <c r="C3" i="4" s="1"/>
  <c r="B50" i="5" a="1"/>
  <c r="B50" i="5" s="1"/>
  <c r="B51" i="5" a="1"/>
  <c r="B51" i="5" s="1"/>
  <c r="B52" i="5" a="1"/>
  <c r="B52" i="5" s="1"/>
  <c r="B49" i="5" a="1"/>
  <c r="B49" i="5" s="1"/>
  <c r="B29" i="5"/>
  <c r="B30" i="5"/>
  <c r="B31" i="5"/>
  <c r="B32" i="5"/>
  <c r="B24" i="5"/>
  <c r="D24" i="5" s="1"/>
  <c r="B20" i="5"/>
  <c r="D20" i="5" s="1"/>
  <c r="B16" i="5"/>
  <c r="D16" i="5" s="1"/>
  <c r="D1" i="5"/>
  <c r="C4" i="4" l="1"/>
  <c r="C5" i="4" s="1"/>
  <c r="B6" i="4"/>
  <c r="B11" i="3"/>
  <c r="B12" i="3" s="1"/>
  <c r="G2" i="2"/>
  <c r="C6" i="4" l="1"/>
  <c r="C11" i="3"/>
  <c r="C12" i="3" s="1"/>
  <c r="B13" i="3"/>
  <c r="B13" i="1"/>
  <c r="C13" i="3" l="1"/>
  <c r="B14" i="3"/>
  <c r="C13" i="1"/>
  <c r="B14" i="1"/>
  <c r="B3" i="2"/>
  <c r="B4" i="2"/>
  <c r="B5" i="2"/>
  <c r="B6" i="2"/>
  <c r="B2" i="2"/>
  <c r="H3" i="2"/>
  <c r="H4" i="2"/>
  <c r="H5" i="2"/>
  <c r="H6" i="2"/>
  <c r="H2" i="2"/>
  <c r="G3" i="2"/>
  <c r="G4" i="2"/>
  <c r="G5" i="2"/>
  <c r="G6" i="2"/>
  <c r="D2" i="2"/>
  <c r="D3" i="2"/>
  <c r="D4" i="2"/>
  <c r="D5" i="2"/>
  <c r="D6" i="2"/>
  <c r="C6" i="2"/>
  <c r="C3" i="2"/>
  <c r="C4" i="2"/>
  <c r="C5" i="2"/>
  <c r="C2" i="2"/>
  <c r="L13" i="1"/>
  <c r="O13" i="1"/>
  <c r="O16" i="1"/>
  <c r="F1" i="1"/>
  <c r="M13" i="1"/>
  <c r="L14" i="1"/>
  <c r="M14" i="1"/>
  <c r="L15" i="1"/>
  <c r="M15" i="1"/>
  <c r="L16" i="1"/>
  <c r="M16" i="1"/>
  <c r="L17" i="1"/>
  <c r="M17" i="1"/>
  <c r="C14" i="3" l="1"/>
  <c r="H10" i="2"/>
  <c r="G10" i="2"/>
  <c r="G11" i="2" s="1"/>
  <c r="G12" i="2" s="1"/>
  <c r="G13" i="2" s="1"/>
  <c r="G14" i="2" s="1"/>
  <c r="L10" i="2"/>
  <c r="B15" i="3"/>
  <c r="C15" i="3" s="1"/>
  <c r="B15" i="1"/>
  <c r="B16" i="1" s="1"/>
  <c r="B17" i="1" s="1"/>
  <c r="C14" i="1"/>
  <c r="H11" i="2" l="1"/>
  <c r="H12" i="2" s="1"/>
  <c r="H13" i="2" s="1"/>
  <c r="H14" i="2" s="1"/>
  <c r="L11" i="2"/>
  <c r="M10" i="2"/>
  <c r="C15" i="1"/>
  <c r="C16" i="1" s="1"/>
  <c r="C17" i="1" s="1"/>
  <c r="M11" i="2" l="1"/>
  <c r="L12" i="2"/>
  <c r="J12" i="3"/>
  <c r="M12" i="2" l="1"/>
  <c r="L13" i="2"/>
  <c r="K12" i="3"/>
  <c r="J13" i="3"/>
  <c r="M13" i="2" l="1"/>
  <c r="L14" i="2"/>
  <c r="J14" i="3"/>
  <c r="K13" i="3"/>
  <c r="M14" i="2" l="1"/>
  <c r="J15" i="3"/>
  <c r="K14" i="3"/>
  <c r="J16" i="3" l="1"/>
  <c r="K15" i="3"/>
  <c r="K16" i="3" l="1"/>
</calcChain>
</file>

<file path=xl/sharedStrings.xml><?xml version="1.0" encoding="utf-8"?>
<sst xmlns="http://schemas.openxmlformats.org/spreadsheetml/2006/main" count="192" uniqueCount="42">
  <si>
    <t>Name</t>
  </si>
  <si>
    <t>Marks</t>
  </si>
  <si>
    <t>Percentage</t>
  </si>
  <si>
    <t>a</t>
  </si>
  <si>
    <t>b</t>
  </si>
  <si>
    <t>c</t>
  </si>
  <si>
    <t>d</t>
  </si>
  <si>
    <t>e</t>
  </si>
  <si>
    <t>percentage</t>
  </si>
  <si>
    <t>VLOOKUP With Exact Match</t>
  </si>
  <si>
    <t>v=vertical</t>
  </si>
  <si>
    <t>Top Products</t>
  </si>
  <si>
    <t>Product Code</t>
  </si>
  <si>
    <t>Quantity</t>
  </si>
  <si>
    <t>Price</t>
  </si>
  <si>
    <t>Mobile</t>
  </si>
  <si>
    <t>Camera</t>
  </si>
  <si>
    <t>Watches</t>
  </si>
  <si>
    <t>Cosmetics</t>
  </si>
  <si>
    <t>Shoes</t>
  </si>
  <si>
    <t>Laptop</t>
  </si>
  <si>
    <t>Perfumes</t>
  </si>
  <si>
    <t>Clothes</t>
  </si>
  <si>
    <t>Units</t>
  </si>
  <si>
    <t>Total</t>
  </si>
  <si>
    <t>VLOOKUP and data validation</t>
  </si>
  <si>
    <t>Data-&gt;DataValidation-&gt;List and select cell ranges for list</t>
  </si>
  <si>
    <t>VLOOKUP with named range</t>
  </si>
  <si>
    <t>Space in vlookup value</t>
  </si>
  <si>
    <t xml:space="preserve">Mobile </t>
  </si>
  <si>
    <t xml:space="preserve">Watches </t>
  </si>
  <si>
    <t xml:space="preserve">Camera </t>
  </si>
  <si>
    <t xml:space="preserve">Cosmetics </t>
  </si>
  <si>
    <t>Space in the table itself</t>
  </si>
  <si>
    <t xml:space="preserve">Shoes </t>
  </si>
  <si>
    <t xml:space="preserve">Perfumes </t>
  </si>
  <si>
    <t>Spaces in the first colume of data</t>
  </si>
  <si>
    <t>Ctrl+Shift+Enter---&gt;because we are using array function</t>
  </si>
  <si>
    <t>add formulae with 0 to convert text to string</t>
  </si>
  <si>
    <t>Cross Task</t>
  </si>
  <si>
    <t>Cross without Freez and ascending</t>
  </si>
  <si>
    <t>Index sheet 6 and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</si>
</sst>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01F9C-76B9-4F6A-AF7E-1DE703F8405B}">
  <dimension ref="A1:S17"/>
  <sheetViews>
    <sheetView workbookViewId="0">
      <selection activeCell="F3" sqref="F3"/>
    </sheetView>
  </sheetViews>
  <sheetFormatPr defaultRowHeight="15" x14ac:dyDescent="0.25"/>
  <cols>
    <col min="3" max="3" width="12" customWidth="1"/>
    <col min="6" max="6" width="6.28515625" bestFit="1" customWidth="1"/>
    <col min="7" max="7" width="11" bestFit="1" customWidth="1"/>
    <col min="15" max="15" width="9.140625" customWidth="1"/>
    <col min="16" max="16" width="10.85546875" customWidth="1"/>
  </cols>
  <sheetData>
    <row r="1" spans="1:19" x14ac:dyDescent="0.25">
      <c r="A1" t="s">
        <v>0</v>
      </c>
      <c r="B1" t="s">
        <v>1</v>
      </c>
      <c r="C1" t="s">
        <v>2</v>
      </c>
      <c r="F1">
        <f>MATCH(C1,A1:C1)</f>
        <v>3</v>
      </c>
      <c r="P1" t="s">
        <v>39</v>
      </c>
      <c r="Q1" t="s">
        <v>0</v>
      </c>
      <c r="R1" t="s">
        <v>2</v>
      </c>
      <c r="S1" t="s">
        <v>1</v>
      </c>
    </row>
    <row r="2" spans="1:19" x14ac:dyDescent="0.25">
      <c r="A2" t="s">
        <v>3</v>
      </c>
      <c r="B2">
        <v>77</v>
      </c>
      <c r="C2">
        <v>30</v>
      </c>
      <c r="F2" t="s">
        <v>1</v>
      </c>
      <c r="G2" t="s">
        <v>2</v>
      </c>
      <c r="Q2" t="s">
        <v>7</v>
      </c>
      <c r="R2">
        <f>VLOOKUP($Q2,$A$1:$C$6,MATCH(R$1,$A$1:$C$1,0),0)</f>
        <v>95</v>
      </c>
      <c r="S2">
        <f>VLOOKUP($Q2,$A$1:$C$6,MATCH(S$1,$A$1:$C$1,0),0)</f>
        <v>77</v>
      </c>
    </row>
    <row r="3" spans="1:19" x14ac:dyDescent="0.25">
      <c r="A3" t="s">
        <v>4</v>
      </c>
      <c r="B3">
        <v>64</v>
      </c>
      <c r="C3">
        <v>15</v>
      </c>
      <c r="F3">
        <f>VLOOKUP($A2,$A$1:$C$6,MATCH(F$2,$A$1:$C$1,0),0)</f>
        <v>77</v>
      </c>
      <c r="G3">
        <f>VLOOKUP($A2,$A$1:$C$6,MATCH(G$2,$A$1:$C$1,0),0)</f>
        <v>30</v>
      </c>
      <c r="Q3" t="s">
        <v>5</v>
      </c>
      <c r="R3">
        <f t="shared" ref="R3:S6" si="0">VLOOKUP($Q3,$A$1:$C$6,MATCH(R$1,$A$1:$C$1,0),0)</f>
        <v>38</v>
      </c>
      <c r="S3">
        <f t="shared" si="0"/>
        <v>54</v>
      </c>
    </row>
    <row r="4" spans="1:19" x14ac:dyDescent="0.25">
      <c r="A4" t="s">
        <v>5</v>
      </c>
      <c r="B4">
        <v>54</v>
      </c>
      <c r="C4">
        <v>38</v>
      </c>
      <c r="F4">
        <f t="shared" ref="F4:G7" si="1">VLOOKUP($A3,$A$1:$C$6,MATCH(F$2,$A$1:$C$1,0),0)</f>
        <v>64</v>
      </c>
      <c r="G4">
        <f t="shared" si="1"/>
        <v>15</v>
      </c>
      <c r="Q4" t="s">
        <v>5</v>
      </c>
      <c r="R4">
        <f t="shared" si="0"/>
        <v>38</v>
      </c>
      <c r="S4">
        <f t="shared" si="0"/>
        <v>54</v>
      </c>
    </row>
    <row r="5" spans="1:19" x14ac:dyDescent="0.25">
      <c r="A5" t="s">
        <v>6</v>
      </c>
      <c r="B5">
        <v>63</v>
      </c>
      <c r="C5">
        <v>15</v>
      </c>
      <c r="F5">
        <f t="shared" si="1"/>
        <v>54</v>
      </c>
      <c r="G5">
        <f t="shared" si="1"/>
        <v>38</v>
      </c>
      <c r="Q5" t="s">
        <v>4</v>
      </c>
      <c r="R5">
        <f t="shared" si="0"/>
        <v>15</v>
      </c>
      <c r="S5">
        <f t="shared" si="0"/>
        <v>64</v>
      </c>
    </row>
    <row r="6" spans="1:19" x14ac:dyDescent="0.25">
      <c r="A6" t="s">
        <v>7</v>
      </c>
      <c r="B6">
        <v>77</v>
      </c>
      <c r="C6">
        <v>95</v>
      </c>
      <c r="F6">
        <f t="shared" si="1"/>
        <v>63</v>
      </c>
      <c r="G6">
        <f t="shared" si="1"/>
        <v>15</v>
      </c>
      <c r="M6">
        <f>MATCH(C1,A1:C1)</f>
        <v>3</v>
      </c>
      <c r="Q6" t="s">
        <v>3</v>
      </c>
      <c r="R6">
        <f t="shared" si="0"/>
        <v>30</v>
      </c>
      <c r="S6">
        <f t="shared" si="0"/>
        <v>77</v>
      </c>
    </row>
    <row r="7" spans="1:19" x14ac:dyDescent="0.25">
      <c r="F7">
        <f t="shared" si="1"/>
        <v>77</v>
      </c>
      <c r="G7">
        <f t="shared" si="1"/>
        <v>95</v>
      </c>
    </row>
    <row r="8" spans="1:19" x14ac:dyDescent="0.25">
      <c r="M8">
        <f>MATCH(C1,A1:C1)</f>
        <v>3</v>
      </c>
    </row>
    <row r="12" spans="1:19" x14ac:dyDescent="0.25">
      <c r="A12" t="s">
        <v>0</v>
      </c>
      <c r="B12" t="s">
        <v>1</v>
      </c>
      <c r="C12" t="s">
        <v>2</v>
      </c>
      <c r="J12" t="s">
        <v>0</v>
      </c>
      <c r="K12" t="s">
        <v>1</v>
      </c>
      <c r="L12" t="s">
        <v>2</v>
      </c>
      <c r="M12" t="s">
        <v>2</v>
      </c>
      <c r="O12" t="s">
        <v>8</v>
      </c>
    </row>
    <row r="13" spans="1:19" x14ac:dyDescent="0.25">
      <c r="A13" t="s">
        <v>3</v>
      </c>
      <c r="B13">
        <f>VLOOKUP(A13,A1:C6,MATCH(B12,A12:C12,0),0)</f>
        <v>77</v>
      </c>
      <c r="C13">
        <f>VLOOKUP(B13,B1:D6,MATCH(C12,B12:D12,0),0)</f>
        <v>30</v>
      </c>
      <c r="J13" t="s">
        <v>3</v>
      </c>
      <c r="L13">
        <f>VLOOKUP($J13,$A$1:$C$6,3,0)</f>
        <v>30</v>
      </c>
      <c r="M13">
        <f>VLOOKUP($J13,$A$1:$C$6,3,0)</f>
        <v>30</v>
      </c>
      <c r="O13">
        <f>VLOOKUP(A2,A1:C6,MATCH(C1,A1:C1),0)</f>
        <v>30</v>
      </c>
    </row>
    <row r="14" spans="1:19" x14ac:dyDescent="0.25">
      <c r="A14" t="s">
        <v>4</v>
      </c>
      <c r="B14">
        <f t="shared" ref="B14:C17" si="2">VLOOKUP(A14,A2:C7,MATCH(B13,A13:C13,0),0)</f>
        <v>64</v>
      </c>
      <c r="C14">
        <f t="shared" si="2"/>
        <v>15</v>
      </c>
      <c r="J14" t="s">
        <v>7</v>
      </c>
      <c r="L14">
        <f t="shared" ref="L14:L17" si="3">VLOOKUP(J14,$A$1:$C$6,3,0)</f>
        <v>95</v>
      </c>
      <c r="M14">
        <f t="shared" ref="M14:M17" si="4">VLOOKUP($J14,$A$1:$C$6,3,0)</f>
        <v>95</v>
      </c>
    </row>
    <row r="15" spans="1:19" x14ac:dyDescent="0.25">
      <c r="A15" t="s">
        <v>5</v>
      </c>
      <c r="B15">
        <f t="shared" si="2"/>
        <v>54</v>
      </c>
      <c r="C15">
        <f t="shared" si="2"/>
        <v>38</v>
      </c>
      <c r="J15" t="s">
        <v>5</v>
      </c>
      <c r="L15">
        <f t="shared" si="3"/>
        <v>38</v>
      </c>
      <c r="M15">
        <f t="shared" si="4"/>
        <v>38</v>
      </c>
    </row>
    <row r="16" spans="1:19" x14ac:dyDescent="0.25">
      <c r="A16" t="s">
        <v>6</v>
      </c>
      <c r="B16">
        <f t="shared" si="2"/>
        <v>63</v>
      </c>
      <c r="C16">
        <f t="shared" si="2"/>
        <v>15</v>
      </c>
      <c r="J16" t="s">
        <v>6</v>
      </c>
      <c r="L16">
        <f t="shared" si="3"/>
        <v>15</v>
      </c>
      <c r="M16">
        <f t="shared" si="4"/>
        <v>15</v>
      </c>
      <c r="O16">
        <f>VLOOKUP(B2,B1:C6,MATCH(C1,B1:C1),0)</f>
        <v>30</v>
      </c>
    </row>
    <row r="17" spans="1:13" x14ac:dyDescent="0.25">
      <c r="A17" t="s">
        <v>7</v>
      </c>
      <c r="B17">
        <f t="shared" si="2"/>
        <v>77</v>
      </c>
      <c r="C17">
        <f t="shared" si="2"/>
        <v>95</v>
      </c>
      <c r="J17" t="s">
        <v>4</v>
      </c>
      <c r="L17">
        <f t="shared" si="3"/>
        <v>15</v>
      </c>
      <c r="M17">
        <f t="shared" si="4"/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C235-D09A-4FC2-AC8B-0A7F546DA889}">
  <dimension ref="A1:M14"/>
  <sheetViews>
    <sheetView workbookViewId="0">
      <selection activeCell="G3" sqref="G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G1" t="s">
        <v>2</v>
      </c>
    </row>
    <row r="2" spans="1:13" x14ac:dyDescent="0.25">
      <c r="A2" t="s">
        <v>3</v>
      </c>
      <c r="B2">
        <f>VLOOKUP($A2,Sheet1!$A$1:$C$6,2,0)</f>
        <v>77</v>
      </c>
      <c r="C2">
        <f>VLOOKUP($A2,Sheet1!$A$1:$C$6,3,0)</f>
        <v>30</v>
      </c>
      <c r="D2">
        <f>VLOOKUP($A2,Sheet1!$A$1:$C$6,3,0)</f>
        <v>30</v>
      </c>
      <c r="G2">
        <f>VLOOKUP($A2,Sheet1!$A$1:$C$6,MATCH($C$1,$A$1:$C$1),0)</f>
        <v>30</v>
      </c>
      <c r="H2">
        <f>VLOOKUP($A2,Sheet1!$A$1:$C$6,MATCH($C$1,$A$1:$C$1),0)</f>
        <v>30</v>
      </c>
    </row>
    <row r="3" spans="1:13" x14ac:dyDescent="0.25">
      <c r="A3" t="s">
        <v>4</v>
      </c>
      <c r="B3">
        <f>VLOOKUP($A3,Sheet1!$A$1:$C$6,2,0)</f>
        <v>64</v>
      </c>
      <c r="C3">
        <f>VLOOKUP($A3,Sheet1!$A$1:$C$6,3,0)</f>
        <v>15</v>
      </c>
      <c r="D3">
        <f>VLOOKUP($A3,Sheet1!$A$1:$C$6,3,0)</f>
        <v>15</v>
      </c>
      <c r="G3">
        <f>VLOOKUP($A3,Sheet1!$A$1:$C$6,MATCH($C$1,$A$1:$C$1),0)</f>
        <v>15</v>
      </c>
      <c r="H3">
        <f>VLOOKUP($A3,Sheet1!$A$1:$C$6,MATCH($C$1,$A$1:$C$1),0)</f>
        <v>15</v>
      </c>
    </row>
    <row r="4" spans="1:13" x14ac:dyDescent="0.25">
      <c r="A4" t="s">
        <v>5</v>
      </c>
      <c r="B4">
        <f>VLOOKUP($A4,Sheet1!$A$1:$C$6,2,0)</f>
        <v>54</v>
      </c>
      <c r="C4">
        <f>VLOOKUP($A4,Sheet1!$A$1:$C$6,3,0)</f>
        <v>38</v>
      </c>
      <c r="D4">
        <f>VLOOKUP($A4,Sheet1!$A$1:$C$6,3,0)</f>
        <v>38</v>
      </c>
      <c r="G4">
        <f>VLOOKUP($A4,Sheet1!$A$1:$C$6,MATCH($C$1,$A$1:$C$1),0)</f>
        <v>38</v>
      </c>
      <c r="H4">
        <f>VLOOKUP($A4,Sheet1!$A$1:$C$6,MATCH($C$1,$A$1:$C$1),0)</f>
        <v>38</v>
      </c>
    </row>
    <row r="5" spans="1:13" x14ac:dyDescent="0.25">
      <c r="A5" t="s">
        <v>6</v>
      </c>
      <c r="B5">
        <f>VLOOKUP($A5,Sheet1!$A$1:$C$6,2,0)</f>
        <v>63</v>
      </c>
      <c r="C5">
        <f>VLOOKUP($A5,Sheet1!$A$1:$C$6,3,0)</f>
        <v>15</v>
      </c>
      <c r="D5">
        <f>VLOOKUP($A5,Sheet1!$A$1:$C$6,3,0)</f>
        <v>15</v>
      </c>
      <c r="G5">
        <f>VLOOKUP($A5,Sheet1!$A$1:$C$6,MATCH($C$1,$A$1:$C$1),0)</f>
        <v>15</v>
      </c>
      <c r="H5">
        <f>VLOOKUP($A5,Sheet1!$A$1:$C$6,MATCH($C$1,$A$1:$C$1),0)</f>
        <v>15</v>
      </c>
    </row>
    <row r="6" spans="1:13" x14ac:dyDescent="0.25">
      <c r="A6" t="s">
        <v>7</v>
      </c>
      <c r="B6">
        <f>VLOOKUP($A6,Sheet1!$A$1:$C$6,2,0)</f>
        <v>77</v>
      </c>
      <c r="C6">
        <f>VLOOKUP($A6,Sheet1!$A$1:$C$6,3,0)</f>
        <v>95</v>
      </c>
      <c r="D6">
        <f>VLOOKUP($A6,Sheet1!$A$1:$C$6,3,0)</f>
        <v>95</v>
      </c>
      <c r="G6">
        <f>VLOOKUP($A6,Sheet1!$A$1:$C$6,MATCH($C$1,$A$1:$C$1),0)</f>
        <v>95</v>
      </c>
      <c r="H6">
        <f>VLOOKUP($A6,Sheet1!$A$1:$C$6,MATCH($C$1,$A$1:$C$1),0)</f>
        <v>95</v>
      </c>
    </row>
    <row r="9" spans="1:13" x14ac:dyDescent="0.25">
      <c r="F9" t="s">
        <v>0</v>
      </c>
      <c r="G9" t="s">
        <v>1</v>
      </c>
      <c r="H9" t="s">
        <v>2</v>
      </c>
      <c r="K9" t="s">
        <v>0</v>
      </c>
      <c r="L9" t="s">
        <v>1</v>
      </c>
      <c r="M9" t="s">
        <v>2</v>
      </c>
    </row>
    <row r="10" spans="1:13" x14ac:dyDescent="0.25">
      <c r="F10" t="s">
        <v>3</v>
      </c>
      <c r="G10">
        <f>VLOOKUP(A2,A1:D6,MATCH(G9,F9:H9,0),0)</f>
        <v>77</v>
      </c>
      <c r="H10">
        <f>VLOOKUP(B2,B1:E6,MATCH(H9,G9:I9,0),0)</f>
        <v>30</v>
      </c>
      <c r="K10" t="s">
        <v>3</v>
      </c>
      <c r="L10">
        <f>VLOOKUP(K10,A1:C6,MATCH(L9,A1:C1,0),0)</f>
        <v>77</v>
      </c>
      <c r="M10">
        <f>VLOOKUP(L10,B1:D6,MATCH(M9,B1:D1,0),0)</f>
        <v>30</v>
      </c>
    </row>
    <row r="11" spans="1:13" x14ac:dyDescent="0.25">
      <c r="F11" t="s">
        <v>4</v>
      </c>
      <c r="G11">
        <f t="shared" ref="G11:H14" si="0">VLOOKUP(A3,A2:D7,MATCH(G10,F10:H10,0),0)</f>
        <v>64</v>
      </c>
      <c r="H11">
        <f t="shared" si="0"/>
        <v>15</v>
      </c>
      <c r="K11" t="s">
        <v>4</v>
      </c>
      <c r="L11">
        <f t="shared" ref="L11:M14" si="1">VLOOKUP(K11,A2:C7,MATCH(L10,A2:C2,0),0)</f>
        <v>64</v>
      </c>
      <c r="M11">
        <f t="shared" si="1"/>
        <v>15</v>
      </c>
    </row>
    <row r="12" spans="1:13" x14ac:dyDescent="0.25">
      <c r="F12" t="s">
        <v>5</v>
      </c>
      <c r="G12">
        <f t="shared" si="0"/>
        <v>54</v>
      </c>
      <c r="H12">
        <f t="shared" si="0"/>
        <v>38</v>
      </c>
      <c r="K12" t="s">
        <v>5</v>
      </c>
      <c r="L12">
        <f t="shared" si="1"/>
        <v>54</v>
      </c>
      <c r="M12">
        <f t="shared" si="1"/>
        <v>38</v>
      </c>
    </row>
    <row r="13" spans="1:13" x14ac:dyDescent="0.25">
      <c r="F13" t="s">
        <v>6</v>
      </c>
      <c r="G13">
        <f t="shared" si="0"/>
        <v>63</v>
      </c>
      <c r="H13">
        <f t="shared" si="0"/>
        <v>15</v>
      </c>
      <c r="K13" t="s">
        <v>6</v>
      </c>
      <c r="L13">
        <f t="shared" si="1"/>
        <v>63</v>
      </c>
      <c r="M13">
        <f t="shared" si="1"/>
        <v>15</v>
      </c>
    </row>
    <row r="14" spans="1:13" x14ac:dyDescent="0.25">
      <c r="F14" t="s">
        <v>7</v>
      </c>
      <c r="G14">
        <f t="shared" si="0"/>
        <v>77</v>
      </c>
      <c r="H14">
        <f t="shared" si="0"/>
        <v>95</v>
      </c>
      <c r="K14" t="s">
        <v>7</v>
      </c>
      <c r="L14">
        <f t="shared" si="1"/>
        <v>77</v>
      </c>
      <c r="M14">
        <f t="shared" si="1"/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8AF6-BCCE-4CA1-87E6-D71DC96B06FC}">
  <dimension ref="A1:K16"/>
  <sheetViews>
    <sheetView workbookViewId="0">
      <selection activeCell="M5" sqref="M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F1" t="s">
        <v>0</v>
      </c>
      <c r="G1" t="s">
        <v>1</v>
      </c>
      <c r="H1" t="s">
        <v>2</v>
      </c>
    </row>
    <row r="2" spans="1:11" x14ac:dyDescent="0.25">
      <c r="A2" t="s">
        <v>3</v>
      </c>
      <c r="B2">
        <v>89</v>
      </c>
      <c r="C2">
        <v>65</v>
      </c>
      <c r="F2" t="s">
        <v>3</v>
      </c>
      <c r="G2">
        <f>VLOOKUP(A2,A2:C6,MATCH(G1,A1:C1,0),0)</f>
        <v>89</v>
      </c>
      <c r="H2">
        <f>VLOOKUP(B2,B2:D6,MATCH(H1,B1:D1,0),0)</f>
        <v>65</v>
      </c>
      <c r="I2" t="s">
        <v>40</v>
      </c>
    </row>
    <row r="3" spans="1:11" x14ac:dyDescent="0.25">
      <c r="A3" t="s">
        <v>4</v>
      </c>
      <c r="B3">
        <v>45</v>
      </c>
      <c r="C3">
        <v>77</v>
      </c>
      <c r="F3" t="s">
        <v>4</v>
      </c>
      <c r="G3">
        <f t="shared" ref="G3:H6" si="0">VLOOKUP(A3,A3:C7,MATCH(G2,A2:C2,0),0)</f>
        <v>45</v>
      </c>
      <c r="H3">
        <f t="shared" si="0"/>
        <v>77</v>
      </c>
    </row>
    <row r="4" spans="1:11" x14ac:dyDescent="0.25">
      <c r="A4" t="s">
        <v>5</v>
      </c>
      <c r="B4">
        <v>67</v>
      </c>
      <c r="C4">
        <v>87</v>
      </c>
      <c r="F4" t="s">
        <v>5</v>
      </c>
      <c r="G4">
        <f t="shared" si="0"/>
        <v>67</v>
      </c>
      <c r="H4">
        <f t="shared" si="0"/>
        <v>87</v>
      </c>
    </row>
    <row r="5" spans="1:11" x14ac:dyDescent="0.25">
      <c r="A5" t="s">
        <v>6</v>
      </c>
      <c r="B5">
        <v>66</v>
      </c>
      <c r="C5">
        <v>75</v>
      </c>
      <c r="F5" t="s">
        <v>6</v>
      </c>
      <c r="G5">
        <f t="shared" si="0"/>
        <v>66</v>
      </c>
      <c r="H5">
        <f t="shared" si="0"/>
        <v>75</v>
      </c>
    </row>
    <row r="6" spans="1:11" x14ac:dyDescent="0.25">
      <c r="A6" t="s">
        <v>7</v>
      </c>
      <c r="B6">
        <v>88</v>
      </c>
      <c r="C6">
        <v>97</v>
      </c>
      <c r="F6" t="s">
        <v>7</v>
      </c>
      <c r="G6">
        <f t="shared" si="0"/>
        <v>88</v>
      </c>
      <c r="H6">
        <f t="shared" si="0"/>
        <v>97</v>
      </c>
    </row>
    <row r="10" spans="1:11" x14ac:dyDescent="0.25">
      <c r="A10" t="s">
        <v>0</v>
      </c>
      <c r="B10" t="s">
        <v>1</v>
      </c>
      <c r="C10" t="s">
        <v>2</v>
      </c>
    </row>
    <row r="11" spans="1:11" x14ac:dyDescent="0.25">
      <c r="A11" t="s">
        <v>3</v>
      </c>
      <c r="B11">
        <f>VLOOKUP(A11,A1:C6,MATCH(B10,A10:C10,0),0)</f>
        <v>89</v>
      </c>
      <c r="C11">
        <f>VLOOKUP(B11,B1:D6,MATCH(C10,B10:D10,0),0)</f>
        <v>65</v>
      </c>
      <c r="I11" t="s">
        <v>0</v>
      </c>
      <c r="J11" t="s">
        <v>1</v>
      </c>
      <c r="K11" t="s">
        <v>2</v>
      </c>
    </row>
    <row r="12" spans="1:11" x14ac:dyDescent="0.25">
      <c r="A12" t="s">
        <v>4</v>
      </c>
      <c r="B12">
        <f t="shared" ref="B12:C15" si="1">VLOOKUP(A12,A2:C7,MATCH(B11,A11:C11,0),0)</f>
        <v>45</v>
      </c>
      <c r="C12">
        <f t="shared" si="1"/>
        <v>77</v>
      </c>
      <c r="I12" t="s">
        <v>3</v>
      </c>
      <c r="J12">
        <f t="shared" ref="J12:K16" si="2">VLOOKUP(I12,A1:C6,MATCH(J11,I11:K11,0),0)</f>
        <v>89</v>
      </c>
      <c r="K12">
        <f t="shared" si="2"/>
        <v>65</v>
      </c>
    </row>
    <row r="13" spans="1:11" x14ac:dyDescent="0.25">
      <c r="A13" t="s">
        <v>5</v>
      </c>
      <c r="B13">
        <f t="shared" si="1"/>
        <v>67</v>
      </c>
      <c r="C13">
        <f t="shared" si="1"/>
        <v>87</v>
      </c>
      <c r="I13" t="s">
        <v>4</v>
      </c>
      <c r="J13">
        <f t="shared" si="2"/>
        <v>45</v>
      </c>
      <c r="K13">
        <f t="shared" si="2"/>
        <v>77</v>
      </c>
    </row>
    <row r="14" spans="1:11" x14ac:dyDescent="0.25">
      <c r="A14" t="s">
        <v>6</v>
      </c>
      <c r="B14">
        <f t="shared" si="1"/>
        <v>66</v>
      </c>
      <c r="C14">
        <f t="shared" si="1"/>
        <v>75</v>
      </c>
      <c r="I14" t="s">
        <v>5</v>
      </c>
      <c r="J14">
        <f t="shared" si="2"/>
        <v>67</v>
      </c>
      <c r="K14">
        <f t="shared" si="2"/>
        <v>87</v>
      </c>
    </row>
    <row r="15" spans="1:11" x14ac:dyDescent="0.25">
      <c r="A15" t="s">
        <v>7</v>
      </c>
      <c r="B15">
        <f t="shared" si="1"/>
        <v>88</v>
      </c>
      <c r="C15">
        <f t="shared" si="1"/>
        <v>97</v>
      </c>
      <c r="I15" t="s">
        <v>6</v>
      </c>
      <c r="J15">
        <f t="shared" si="2"/>
        <v>66</v>
      </c>
      <c r="K15">
        <f t="shared" si="2"/>
        <v>75</v>
      </c>
    </row>
    <row r="16" spans="1:11" x14ac:dyDescent="0.25">
      <c r="I16" t="s">
        <v>7</v>
      </c>
      <c r="J16">
        <f t="shared" si="2"/>
        <v>88</v>
      </c>
      <c r="K16">
        <f t="shared" si="2"/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BE2FE-C018-42A7-8799-E50CA68E4E6D}">
  <dimension ref="A1:C14"/>
  <sheetViews>
    <sheetView workbookViewId="0">
      <selection activeCell="B10" sqref="B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f>VLOOKUP(A2,Sheet3!A1:C6,MATCH(Sheet4!B1,Sheet4!A1:C1,0),0)</f>
        <v>89</v>
      </c>
      <c r="C2">
        <f>VLOOKUP(B2,Sheet3!B1:D6,MATCH(Sheet4!C1,Sheet4!B1:D1,0),0)</f>
        <v>65</v>
      </c>
    </row>
    <row r="3" spans="1:3" x14ac:dyDescent="0.25">
      <c r="A3" t="s">
        <v>4</v>
      </c>
      <c r="B3">
        <f>VLOOKUP(A3,Sheet3!A2:C7,MATCH(Sheet4!B2,Sheet4!A2:C2,0),0)</f>
        <v>45</v>
      </c>
      <c r="C3">
        <f>VLOOKUP(B3,Sheet3!B2:D7,MATCH(Sheet4!C2,Sheet4!B2:D2,0),0)</f>
        <v>77</v>
      </c>
    </row>
    <row r="4" spans="1:3" x14ac:dyDescent="0.25">
      <c r="A4" t="s">
        <v>5</v>
      </c>
      <c r="B4">
        <f>VLOOKUP(A4,Sheet3!A3:C8,MATCH(Sheet4!B3,Sheet4!A3:C3,0),0)</f>
        <v>67</v>
      </c>
      <c r="C4">
        <f>VLOOKUP(B4,Sheet3!B3:D8,MATCH(Sheet4!C3,Sheet4!B3:D3,0),0)</f>
        <v>87</v>
      </c>
    </row>
    <row r="5" spans="1:3" x14ac:dyDescent="0.25">
      <c r="A5" t="s">
        <v>6</v>
      </c>
      <c r="B5">
        <f>VLOOKUP(A5,Sheet3!A4:C9,MATCH(Sheet4!B4,Sheet4!A4:C4,0),0)</f>
        <v>66</v>
      </c>
      <c r="C5">
        <f>VLOOKUP(B5,Sheet3!B4:D9,MATCH(Sheet4!C4,Sheet4!B4:D4,0),0)</f>
        <v>75</v>
      </c>
    </row>
    <row r="6" spans="1:3" x14ac:dyDescent="0.25">
      <c r="A6" t="s">
        <v>7</v>
      </c>
      <c r="B6">
        <f>VLOOKUP(A6,Sheet3!A5:C10,MATCH(Sheet4!B5,Sheet4!A5:C5,0),0)</f>
        <v>88</v>
      </c>
      <c r="C6">
        <f>VLOOKUP(B6,Sheet3!B5:D10,MATCH(Sheet4!C5,Sheet4!B5:D5,0),0)</f>
        <v>97</v>
      </c>
    </row>
    <row r="8" spans="1:3" x14ac:dyDescent="0.25">
      <c r="A8" t="s">
        <v>39</v>
      </c>
    </row>
    <row r="9" spans="1:3" x14ac:dyDescent="0.25">
      <c r="A9" t="s">
        <v>0</v>
      </c>
      <c r="B9" t="s">
        <v>1</v>
      </c>
      <c r="C9" t="s">
        <v>2</v>
      </c>
    </row>
    <row r="10" spans="1:3" x14ac:dyDescent="0.25">
      <c r="A10" t="s">
        <v>3</v>
      </c>
      <c r="B10">
        <f>VLOOKUP($A10,Sheet3!$A$1:$C$6,MATCH(Sheet4!B$9,Sheet3!$A$1:$C$1,0),0)</f>
        <v>89</v>
      </c>
      <c r="C10">
        <f>VLOOKUP($A10,Sheet3!$A$1:$C$6,MATCH(Sheet4!C$9,Sheet3!$A$1:$C$1,0),0)</f>
        <v>65</v>
      </c>
    </row>
    <row r="11" spans="1:3" x14ac:dyDescent="0.25">
      <c r="A11" t="s">
        <v>4</v>
      </c>
      <c r="B11">
        <f>VLOOKUP($A11,Sheet3!$A$1:$C$6,MATCH(Sheet4!B$9,Sheet3!$A$1:$C$1,0),0)</f>
        <v>45</v>
      </c>
      <c r="C11">
        <f>VLOOKUP($A11,Sheet3!$A$1:$C$6,MATCH(Sheet4!C$9,Sheet3!$A$1:$C$1,0),0)</f>
        <v>77</v>
      </c>
    </row>
    <row r="12" spans="1:3" x14ac:dyDescent="0.25">
      <c r="A12" t="s">
        <v>5</v>
      </c>
      <c r="B12">
        <f>VLOOKUP($A12,Sheet3!$A$1:$C$6,MATCH(Sheet4!B$9,Sheet3!$A$1:$C$1,0),0)</f>
        <v>67</v>
      </c>
      <c r="C12">
        <f>VLOOKUP($A12,Sheet3!$A$1:$C$6,MATCH(Sheet4!C$9,Sheet3!$A$1:$C$1,0),0)</f>
        <v>87</v>
      </c>
    </row>
    <row r="13" spans="1:3" x14ac:dyDescent="0.25">
      <c r="A13" t="s">
        <v>6</v>
      </c>
      <c r="B13">
        <f>VLOOKUP($A13,Sheet3!$A$1:$C$6,MATCH(Sheet4!B$9,Sheet3!$A$1:$C$1,0),0)</f>
        <v>66</v>
      </c>
      <c r="C13">
        <f>VLOOKUP($A13,Sheet3!$A$1:$C$6,MATCH(Sheet4!C$9,Sheet3!$A$1:$C$1,0),0)</f>
        <v>75</v>
      </c>
    </row>
    <row r="14" spans="1:3" x14ac:dyDescent="0.25">
      <c r="A14" t="s">
        <v>7</v>
      </c>
      <c r="B14">
        <f>VLOOKUP($A14,Sheet3!$A$1:$C$6,MATCH(Sheet4!B$9,Sheet3!$A$1:$C$1,0),0)</f>
        <v>88</v>
      </c>
      <c r="C14">
        <f>VLOOKUP($A14,Sheet3!$A$1:$C$6,MATCH(Sheet4!C$9,Sheet3!$A$1:$C$1,0),0)</f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C8EC-DED6-464F-A67E-1ABFA717D857}">
  <dimension ref="A1:K52"/>
  <sheetViews>
    <sheetView topLeftCell="A37" workbookViewId="0">
      <selection activeCell="E58" sqref="E58"/>
    </sheetView>
  </sheetViews>
  <sheetFormatPr defaultRowHeight="15" x14ac:dyDescent="0.25"/>
  <cols>
    <col min="1" max="1" width="25.5703125" customWidth="1"/>
    <col min="2" max="2" width="13.140625" customWidth="1"/>
  </cols>
  <sheetData>
    <row r="1" spans="1:4" x14ac:dyDescent="0.25">
      <c r="A1" t="s">
        <v>9</v>
      </c>
      <c r="C1" t="s">
        <v>15</v>
      </c>
      <c r="D1">
        <f>VLOOKUP(C1,A5:D13,MATCH(D5,A5:D5,0),0)</f>
        <v>5838</v>
      </c>
    </row>
    <row r="2" spans="1:4" x14ac:dyDescent="0.25">
      <c r="A2" t="s">
        <v>10</v>
      </c>
    </row>
    <row r="5" spans="1:4" x14ac:dyDescent="0.25">
      <c r="A5" s="1" t="s">
        <v>11</v>
      </c>
      <c r="B5" s="1" t="s">
        <v>12</v>
      </c>
      <c r="C5" s="1" t="s">
        <v>13</v>
      </c>
      <c r="D5" s="1" t="s">
        <v>14</v>
      </c>
    </row>
    <row r="6" spans="1:4" x14ac:dyDescent="0.25">
      <c r="A6" t="s">
        <v>15</v>
      </c>
      <c r="D6">
        <v>5838</v>
      </c>
    </row>
    <row r="7" spans="1:4" x14ac:dyDescent="0.25">
      <c r="A7" t="s">
        <v>16</v>
      </c>
      <c r="D7">
        <v>7819</v>
      </c>
    </row>
    <row r="8" spans="1:4" x14ac:dyDescent="0.25">
      <c r="A8" t="s">
        <v>17</v>
      </c>
      <c r="D8">
        <v>8003</v>
      </c>
    </row>
    <row r="9" spans="1:4" x14ac:dyDescent="0.25">
      <c r="A9" t="s">
        <v>18</v>
      </c>
      <c r="D9">
        <v>4337</v>
      </c>
    </row>
    <row r="10" spans="1:4" x14ac:dyDescent="0.25">
      <c r="A10" t="s">
        <v>19</v>
      </c>
      <c r="D10">
        <v>1785</v>
      </c>
    </row>
    <row r="11" spans="1:4" x14ac:dyDescent="0.25">
      <c r="A11" t="s">
        <v>20</v>
      </c>
      <c r="D11">
        <v>5638</v>
      </c>
    </row>
    <row r="12" spans="1:4" x14ac:dyDescent="0.25">
      <c r="A12" t="s">
        <v>21</v>
      </c>
      <c r="D12">
        <v>1901</v>
      </c>
    </row>
    <row r="13" spans="1:4" x14ac:dyDescent="0.25">
      <c r="A13" t="s">
        <v>22</v>
      </c>
      <c r="D13">
        <v>7032</v>
      </c>
    </row>
    <row r="15" spans="1:4" x14ac:dyDescent="0.25">
      <c r="A15" s="1" t="s">
        <v>11</v>
      </c>
      <c r="B15" s="1" t="s">
        <v>14</v>
      </c>
      <c r="C15" s="1" t="s">
        <v>23</v>
      </c>
      <c r="D15" s="1" t="s">
        <v>24</v>
      </c>
    </row>
    <row r="16" spans="1:4" x14ac:dyDescent="0.25">
      <c r="A16" t="s">
        <v>17</v>
      </c>
      <c r="B16">
        <f>VLOOKUP(A16,A5:D13,MATCH(D5,A5:D5,0),0)</f>
        <v>8003</v>
      </c>
      <c r="C16">
        <v>4</v>
      </c>
      <c r="D16">
        <f>B16*C16</f>
        <v>32012</v>
      </c>
    </row>
    <row r="18" spans="1:11" x14ac:dyDescent="0.25">
      <c r="A18" s="1" t="s">
        <v>25</v>
      </c>
    </row>
    <row r="19" spans="1:11" x14ac:dyDescent="0.25">
      <c r="A19" s="1" t="s">
        <v>11</v>
      </c>
      <c r="B19" s="1" t="s">
        <v>14</v>
      </c>
      <c r="C19" s="1" t="s">
        <v>23</v>
      </c>
      <c r="D19" s="1" t="s">
        <v>24</v>
      </c>
      <c r="F19" s="4" t="s">
        <v>26</v>
      </c>
      <c r="G19" s="4"/>
      <c r="H19" s="4"/>
      <c r="I19" s="4"/>
      <c r="J19" s="4"/>
      <c r="K19" s="4"/>
    </row>
    <row r="20" spans="1:11" x14ac:dyDescent="0.25">
      <c r="A20" t="s">
        <v>20</v>
      </c>
      <c r="B20">
        <f>VLOOKUP(A20,A5:D13,MATCH(D5,A5:D5,0),0)</f>
        <v>5638</v>
      </c>
      <c r="C20">
        <v>4</v>
      </c>
      <c r="D20">
        <f>B20*C20</f>
        <v>22552</v>
      </c>
    </row>
    <row r="22" spans="1:11" x14ac:dyDescent="0.25">
      <c r="A22" s="1" t="s">
        <v>27</v>
      </c>
    </row>
    <row r="23" spans="1:11" x14ac:dyDescent="0.25">
      <c r="A23" s="1" t="s">
        <v>11</v>
      </c>
      <c r="B23" s="1" t="s">
        <v>14</v>
      </c>
      <c r="C23" s="1" t="s">
        <v>23</v>
      </c>
      <c r="D23" s="1" t="s">
        <v>24</v>
      </c>
    </row>
    <row r="24" spans="1:11" x14ac:dyDescent="0.25">
      <c r="A24" t="s">
        <v>17</v>
      </c>
      <c r="B24">
        <f>VLOOKUP(A24,gopi,MATCH(D5,A5:D5,0),0)</f>
        <v>8003</v>
      </c>
      <c r="C24">
        <v>4</v>
      </c>
      <c r="D24">
        <f>B24*C24</f>
        <v>32012</v>
      </c>
    </row>
    <row r="27" spans="1:11" x14ac:dyDescent="0.25">
      <c r="A27" s="1" t="s">
        <v>28</v>
      </c>
    </row>
    <row r="28" spans="1:11" x14ac:dyDescent="0.25">
      <c r="A28" s="1" t="s">
        <v>11</v>
      </c>
      <c r="B28" s="1" t="s">
        <v>14</v>
      </c>
    </row>
    <row r="29" spans="1:11" x14ac:dyDescent="0.25">
      <c r="A29" t="s">
        <v>29</v>
      </c>
      <c r="B29">
        <f>VLOOKUP(TRIM(A29),$A$5:$D$13,MATCH(D5,A5:D5,0),0)</f>
        <v>5838</v>
      </c>
    </row>
    <row r="30" spans="1:11" x14ac:dyDescent="0.25">
      <c r="A30" t="s">
        <v>30</v>
      </c>
      <c r="B30">
        <f t="shared" ref="B30:B32" si="0">VLOOKUP(TRIM(A30),$A$5:$D$13,MATCH(D6,A6:D6,0),0)</f>
        <v>8003</v>
      </c>
    </row>
    <row r="31" spans="1:11" x14ac:dyDescent="0.25">
      <c r="A31" t="s">
        <v>32</v>
      </c>
      <c r="B31">
        <f t="shared" si="0"/>
        <v>4337</v>
      </c>
    </row>
    <row r="32" spans="1:11" x14ac:dyDescent="0.25">
      <c r="A32" t="s">
        <v>16</v>
      </c>
      <c r="B32">
        <f t="shared" si="0"/>
        <v>7819</v>
      </c>
      <c r="D32" s="2"/>
    </row>
    <row r="35" spans="1:4" x14ac:dyDescent="0.25">
      <c r="A35" s="1" t="s">
        <v>33</v>
      </c>
    </row>
    <row r="36" spans="1:4" x14ac:dyDescent="0.25">
      <c r="A36" s="1" t="s">
        <v>11</v>
      </c>
      <c r="B36" s="1" t="s">
        <v>12</v>
      </c>
      <c r="C36" s="1" t="s">
        <v>13</v>
      </c>
      <c r="D36" s="1" t="s">
        <v>14</v>
      </c>
    </row>
    <row r="37" spans="1:4" x14ac:dyDescent="0.25">
      <c r="A37" t="s">
        <v>29</v>
      </c>
      <c r="D37">
        <v>5838</v>
      </c>
    </row>
    <row r="38" spans="1:4" x14ac:dyDescent="0.25">
      <c r="A38" t="s">
        <v>31</v>
      </c>
      <c r="D38">
        <v>7819</v>
      </c>
    </row>
    <row r="39" spans="1:4" x14ac:dyDescent="0.25">
      <c r="A39" t="s">
        <v>30</v>
      </c>
      <c r="D39">
        <v>8003</v>
      </c>
    </row>
    <row r="40" spans="1:4" x14ac:dyDescent="0.25">
      <c r="A40" t="s">
        <v>18</v>
      </c>
      <c r="D40">
        <v>4337</v>
      </c>
    </row>
    <row r="41" spans="1:4" x14ac:dyDescent="0.25">
      <c r="A41" t="s">
        <v>34</v>
      </c>
      <c r="D41">
        <v>1785</v>
      </c>
    </row>
    <row r="42" spans="1:4" x14ac:dyDescent="0.25">
      <c r="A42" t="s">
        <v>20</v>
      </c>
      <c r="D42">
        <v>5638</v>
      </c>
    </row>
    <row r="43" spans="1:4" x14ac:dyDescent="0.25">
      <c r="A43" t="s">
        <v>35</v>
      </c>
      <c r="D43">
        <v>1901</v>
      </c>
    </row>
    <row r="44" spans="1:4" x14ac:dyDescent="0.25">
      <c r="A44" t="s">
        <v>22</v>
      </c>
      <c r="D44">
        <v>7032</v>
      </c>
    </row>
    <row r="47" spans="1:4" x14ac:dyDescent="0.25">
      <c r="A47" s="1" t="s">
        <v>36</v>
      </c>
    </row>
    <row r="48" spans="1:4" x14ac:dyDescent="0.25">
      <c r="A48" s="1" t="s">
        <v>11</v>
      </c>
      <c r="B48" s="1" t="s">
        <v>14</v>
      </c>
    </row>
    <row r="49" spans="1:8" x14ac:dyDescent="0.25">
      <c r="A49" t="s">
        <v>15</v>
      </c>
      <c r="B49">
        <f t="array" ref="B49">VLOOKUP(A49,TRIM($A$36:$D$44),4,0)+0</f>
        <v>5838</v>
      </c>
      <c r="C49" s="3" t="s">
        <v>37</v>
      </c>
      <c r="D49" s="3"/>
      <c r="E49" s="3"/>
      <c r="F49" s="3"/>
      <c r="G49" s="3"/>
      <c r="H49" s="3"/>
    </row>
    <row r="50" spans="1:8" x14ac:dyDescent="0.25">
      <c r="A50" t="s">
        <v>17</v>
      </c>
      <c r="B50">
        <f t="array" ref="B50">VLOOKUP(A50,TRIM($A$36:$D$44),4,0)+0</f>
        <v>8003</v>
      </c>
      <c r="C50" s="4" t="s">
        <v>38</v>
      </c>
      <c r="D50" s="4"/>
      <c r="E50" s="4"/>
      <c r="F50" s="4"/>
      <c r="G50" s="4"/>
    </row>
    <row r="51" spans="1:8" x14ac:dyDescent="0.25">
      <c r="A51" t="s">
        <v>18</v>
      </c>
      <c r="B51">
        <f t="array" ref="B51">VLOOKUP(A51,TRIM($A$36:$D$44),4,0)+0</f>
        <v>4337</v>
      </c>
    </row>
    <row r="52" spans="1:8" x14ac:dyDescent="0.25">
      <c r="A52" t="s">
        <v>16</v>
      </c>
      <c r="B52">
        <f t="array" ref="B52">VLOOKUP(A52,TRIM($A$36:$D$44),4,0)+0</f>
        <v>7819</v>
      </c>
    </row>
  </sheetData>
  <mergeCells count="2">
    <mergeCell ref="F19:K19"/>
    <mergeCell ref="C50:G50"/>
  </mergeCells>
  <dataValidations count="1">
    <dataValidation type="list" allowBlank="1" showInputMessage="1" showErrorMessage="1" sqref="A20 A24:A25" xr:uid="{E2363884-3C70-43C2-8E57-A3E0CC461584}">
      <formula1>$A$6:$A$13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C1AB1-32D0-44CD-8AF5-782B3457F51C}">
  <dimension ref="A1:I14"/>
  <sheetViews>
    <sheetView tabSelected="1" workbookViewId="0">
      <selection activeCell="O12" sqref="O1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G1" t="s">
        <v>1</v>
      </c>
      <c r="H1" t="s">
        <v>0</v>
      </c>
      <c r="I1" t="s">
        <v>2</v>
      </c>
    </row>
    <row r="2" spans="1:9" x14ac:dyDescent="0.25">
      <c r="A2" t="s">
        <v>3</v>
      </c>
      <c r="B2">
        <v>77</v>
      </c>
      <c r="C2">
        <v>30</v>
      </c>
      <c r="G2">
        <v>77</v>
      </c>
      <c r="H2" t="str">
        <f>INDEX($A$1:$C$6,MATCH(Sheet6!$G2,Sheet6!$B$1:$B$6,0),MATCH(H$1,$A$1:$C$1,0))</f>
        <v>a</v>
      </c>
      <c r="I2">
        <f>INDEX($A$1:$C$6,MATCH(Sheet6!$G2,Sheet6!$B$1:$B$6,0),MATCH(I$1,$A$1:$C$1,0))</f>
        <v>30</v>
      </c>
    </row>
    <row r="3" spans="1:9" x14ac:dyDescent="0.25">
      <c r="A3" t="s">
        <v>4</v>
      </c>
      <c r="B3">
        <v>64</v>
      </c>
      <c r="C3">
        <v>15</v>
      </c>
      <c r="G3">
        <v>64</v>
      </c>
      <c r="H3" t="str">
        <f>INDEX($A$1:$C$6,MATCH(Sheet6!$G3,Sheet6!$B$1:$B$6,0),MATCH(H$1,$A$1:$C$1,0))</f>
        <v>b</v>
      </c>
      <c r="I3">
        <f>INDEX($A$1:$C$6,MATCH(Sheet6!$G3,Sheet6!$B$1:$B$6,0),MATCH(I$1,$A$1:$C$1,0))</f>
        <v>15</v>
      </c>
    </row>
    <row r="4" spans="1:9" x14ac:dyDescent="0.25">
      <c r="A4" t="s">
        <v>5</v>
      </c>
      <c r="B4">
        <v>54</v>
      </c>
      <c r="C4">
        <v>38</v>
      </c>
      <c r="G4">
        <v>54</v>
      </c>
      <c r="H4" t="str">
        <f>INDEX($A$1:$C$6,MATCH(Sheet6!$G4,Sheet6!$B$1:$B$6,0),MATCH(H$1,$A$1:$C$1,0))</f>
        <v>c</v>
      </c>
      <c r="I4">
        <f>INDEX($A$1:$C$6,MATCH(Sheet6!$G4,Sheet6!$B$1:$B$6,0),MATCH(I$1,$A$1:$C$1,0))</f>
        <v>38</v>
      </c>
    </row>
    <row r="5" spans="1:9" x14ac:dyDescent="0.25">
      <c r="A5" t="s">
        <v>6</v>
      </c>
      <c r="B5">
        <v>63</v>
      </c>
      <c r="C5">
        <v>15</v>
      </c>
      <c r="G5">
        <v>63</v>
      </c>
      <c r="H5" t="str">
        <f>INDEX($A$1:$C$6,MATCH(Sheet6!$G5,Sheet6!$B$1:$B$6,0),MATCH(H$1,$A$1:$C$1,0))</f>
        <v>d</v>
      </c>
      <c r="I5">
        <f>INDEX($A$1:$C$6,MATCH(Sheet6!$G5,Sheet6!$B$1:$B$6,0),MATCH(I$1,$A$1:$C$1,0))</f>
        <v>15</v>
      </c>
    </row>
    <row r="6" spans="1:9" x14ac:dyDescent="0.25">
      <c r="A6" t="s">
        <v>7</v>
      </c>
      <c r="B6">
        <v>77</v>
      </c>
      <c r="C6">
        <v>95</v>
      </c>
      <c r="G6">
        <v>77</v>
      </c>
      <c r="H6" t="str">
        <f>INDEX($A$1:$C$6,MATCH(Sheet6!$G6,Sheet6!$B$1:$B$6,0),MATCH(H$1,$A$1:$C$1,0))</f>
        <v>a</v>
      </c>
      <c r="I6">
        <f>INDEX($A$1:$C$6,MATCH(Sheet6!$G6,Sheet6!$B$1:$B$6,0),MATCH(I$1,$A$1:$C$1,0))</f>
        <v>30</v>
      </c>
    </row>
    <row r="9" spans="1:9" x14ac:dyDescent="0.25">
      <c r="A9" t="s">
        <v>41</v>
      </c>
      <c r="G9" t="s">
        <v>1</v>
      </c>
      <c r="H9" t="s">
        <v>0</v>
      </c>
      <c r="I9" t="s">
        <v>2</v>
      </c>
    </row>
    <row r="10" spans="1:9" x14ac:dyDescent="0.25">
      <c r="G10">
        <v>77</v>
      </c>
      <c r="H10" t="str">
        <f>INDEX($A$1:$C$6,MATCH($G10,$B$1:$B$6,0),MATCH(H$9,$A$1:$C$1,0))</f>
        <v>a</v>
      </c>
      <c r="I10">
        <f>INDEX($A$1:$C$6,MATCH($G10,$B$1:$B$6,0),MATCH(I$9,$A$1:$C$1,0))</f>
        <v>30</v>
      </c>
    </row>
    <row r="11" spans="1:9" x14ac:dyDescent="0.25">
      <c r="G11">
        <v>64</v>
      </c>
      <c r="H11" t="str">
        <f t="shared" ref="H11:I14" si="0">INDEX($A$1:$C$6,MATCH($G11,$B$1:$B$6,0),MATCH(H$9,$A$1:$C$1,0))</f>
        <v>b</v>
      </c>
      <c r="I11">
        <f t="shared" si="0"/>
        <v>15</v>
      </c>
    </row>
    <row r="12" spans="1:9" x14ac:dyDescent="0.25">
      <c r="G12">
        <v>54</v>
      </c>
      <c r="H12" t="str">
        <f t="shared" si="0"/>
        <v>c</v>
      </c>
      <c r="I12">
        <f t="shared" si="0"/>
        <v>38</v>
      </c>
    </row>
    <row r="13" spans="1:9" x14ac:dyDescent="0.25">
      <c r="G13">
        <v>63</v>
      </c>
      <c r="H13" t="str">
        <f t="shared" si="0"/>
        <v>d</v>
      </c>
      <c r="I13">
        <f t="shared" si="0"/>
        <v>15</v>
      </c>
    </row>
    <row r="14" spans="1:9" x14ac:dyDescent="0.25">
      <c r="G14">
        <v>77</v>
      </c>
      <c r="H14" t="str">
        <f t="shared" si="0"/>
        <v>a</v>
      </c>
      <c r="I14">
        <f t="shared" si="0"/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FCA53-4DC1-40AF-8444-55495922D555}">
  <dimension ref="A1:C6"/>
  <sheetViews>
    <sheetView workbookViewId="0">
      <selection activeCell="C1" sqref="C1"/>
    </sheetView>
  </sheetViews>
  <sheetFormatPr defaultRowHeight="15" x14ac:dyDescent="0.25"/>
  <cols>
    <col min="3" max="3" width="11.71093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77</v>
      </c>
      <c r="B2" t="str">
        <f>INDEX(Sheet6!$A$1:$C$6,MATCH(Sheet7!$A2,Sheet6!$B$1:$B$6,0),MATCH(Sheet7!B$1,Sheet6!$A$1:$C$1,0))</f>
        <v>a</v>
      </c>
      <c r="C2">
        <f>INDEX(Sheet6!$A$1:$C$6,MATCH(Sheet7!$A2,Sheet6!$B$1:$B$6,0),MATCH(Sheet7!C$1,Sheet6!$A$1:$C$1,0))</f>
        <v>30</v>
      </c>
    </row>
    <row r="3" spans="1:3" x14ac:dyDescent="0.25">
      <c r="A3">
        <v>64</v>
      </c>
      <c r="B3" t="str">
        <f>INDEX(Sheet6!$A$1:$C$6,MATCH(Sheet7!$A3,Sheet6!$B$1:$B$6,0),MATCH(Sheet7!B$1,Sheet6!$A$1:$C$1,0))</f>
        <v>b</v>
      </c>
      <c r="C3">
        <f>INDEX(Sheet6!$A$1:$C$6,MATCH(Sheet7!$A3,Sheet6!$B$1:$B$6,0),MATCH(Sheet7!C$1,Sheet6!$A$1:$C$1,0))</f>
        <v>15</v>
      </c>
    </row>
    <row r="4" spans="1:3" x14ac:dyDescent="0.25">
      <c r="A4">
        <v>54</v>
      </c>
      <c r="B4" t="str">
        <f>INDEX(Sheet6!$A$1:$C$6,MATCH(Sheet7!$A4,Sheet6!$B$1:$B$6,0),MATCH(Sheet7!B$1,Sheet6!$A$1:$C$1,0))</f>
        <v>c</v>
      </c>
      <c r="C4">
        <f>INDEX(Sheet6!$A$1:$C$6,MATCH(Sheet7!$A4,Sheet6!$B$1:$B$6,0),MATCH(Sheet7!C$1,Sheet6!$A$1:$C$1,0))</f>
        <v>38</v>
      </c>
    </row>
    <row r="5" spans="1:3" x14ac:dyDescent="0.25">
      <c r="A5">
        <v>63</v>
      </c>
      <c r="B5" t="str">
        <f>INDEX(Sheet6!$A$1:$C$6,MATCH(Sheet7!$A5,Sheet6!$B$1:$B$6,0),MATCH(Sheet7!B$1,Sheet6!$A$1:$C$1,0))</f>
        <v>d</v>
      </c>
      <c r="C5">
        <f>INDEX(Sheet6!$A$1:$C$6,MATCH(Sheet7!$A5,Sheet6!$B$1:$B$6,0),MATCH(Sheet7!C$1,Sheet6!$A$1:$C$1,0))</f>
        <v>15</v>
      </c>
    </row>
    <row r="6" spans="1:3" x14ac:dyDescent="0.25">
      <c r="A6">
        <v>77</v>
      </c>
      <c r="B6" t="str">
        <f>INDEX(Sheet6!$A$1:$C$6,MATCH(Sheet7!$A6,Sheet6!$B$1:$B$6,0),MATCH(Sheet7!B$1,Sheet6!$A$1:$C$1,0))</f>
        <v>a</v>
      </c>
      <c r="C6">
        <f>INDEX(Sheet6!$A$1:$C$6,MATCH(Sheet7!$A6,Sheet6!$B$1:$B$6,0),MATCH(Sheet7!C$1,Sheet6!$A$1:$C$1,0))</f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gopi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sgk14</dc:creator>
  <cp:lastModifiedBy>sgk14</cp:lastModifiedBy>
  <dcterms:created xsi:type="dcterms:W3CDTF">2018-09-09T05:27:47Z</dcterms:created>
  <dcterms:modified xsi:type="dcterms:W3CDTF">2018-09-11T06:47:46Z</dcterms:modified>
</cp:coreProperties>
</file>