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filterPrivacy="1"/>
  <xr:revisionPtr revIDLastSave="0" documentId="10_ncr:8100000_{26DC221A-7F5D-4297-95B2-A5D362898B8A}" xr6:coauthVersionLast="34" xr6:coauthVersionMax="34" xr10:uidLastSave="{00000000-0000-0000-0000-000000000000}"/>
  <bookViews>
    <workbookView xWindow="0" yWindow="0" windowWidth="22260" windowHeight="12650" activeTab="2" xr2:uid="{00000000-000D-0000-FFFF-FFFF00000000}"/>
  </bookViews>
  <sheets>
    <sheet name="Sheet1" sheetId="1" r:id="rId1"/>
    <sheet name="Sheet2" sheetId="2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3" l="1"/>
  <c r="D3" i="3"/>
  <c r="D4" i="3"/>
  <c r="D5" i="3"/>
  <c r="D6" i="3"/>
  <c r="D7" i="3"/>
  <c r="D8" i="3"/>
  <c r="D9" i="3"/>
  <c r="D10" i="3"/>
  <c r="D2" i="3"/>
  <c r="C3" i="3"/>
  <c r="C4" i="3"/>
  <c r="C5" i="3"/>
  <c r="C6" i="3"/>
  <c r="C7" i="3"/>
  <c r="C8" i="3"/>
  <c r="C9" i="3"/>
  <c r="C10" i="3"/>
  <c r="C2" i="3"/>
  <c r="B2" i="3"/>
  <c r="B5" i="3"/>
  <c r="B6" i="3"/>
  <c r="B8" i="3"/>
  <c r="B9" i="3"/>
  <c r="B10" i="3"/>
  <c r="B4" i="3"/>
  <c r="B3" i="3"/>
  <c r="C1" i="2"/>
  <c r="C7" i="2" s="1"/>
  <c r="D1" i="2"/>
  <c r="D2" i="2" s="1"/>
  <c r="E1" i="2"/>
  <c r="F1" i="2"/>
  <c r="F2" i="2" s="1"/>
  <c r="B1" i="2"/>
  <c r="B10" i="2" s="1"/>
  <c r="C3" i="2"/>
  <c r="C4" i="2"/>
  <c r="C5" i="2"/>
  <c r="C6" i="2"/>
  <c r="C8" i="2"/>
  <c r="C11" i="2"/>
  <c r="C12" i="2"/>
  <c r="E2" i="2"/>
  <c r="C10" i="2" l="1"/>
  <c r="C2" i="2"/>
  <c r="C9" i="2"/>
  <c r="B3" i="2"/>
  <c r="B4" i="2"/>
  <c r="B11" i="2"/>
  <c r="B9" i="2"/>
  <c r="B8" i="2"/>
  <c r="B7" i="2"/>
  <c r="B6" i="2"/>
  <c r="B2" i="2"/>
  <c r="B5" i="2"/>
  <c r="B12" i="2"/>
</calcChain>
</file>

<file path=xl/sharedStrings.xml><?xml version="1.0" encoding="utf-8"?>
<sst xmlns="http://schemas.openxmlformats.org/spreadsheetml/2006/main" count="37" uniqueCount="13">
  <si>
    <t>Product</t>
  </si>
  <si>
    <t>Volume Sales Current</t>
  </si>
  <si>
    <t>Volume Sales %Change vs YA</t>
  </si>
  <si>
    <t>Volume Sales Change vs YA</t>
  </si>
  <si>
    <t>Volume Sales Year Ago</t>
  </si>
  <si>
    <t>Volume Share of Category Current</t>
  </si>
  <si>
    <t>CARBONATED SOFT DRINKS</t>
  </si>
  <si>
    <t>DPSG MF CSD</t>
  </si>
  <si>
    <t>COKE MF CSD</t>
  </si>
  <si>
    <t>PEPSI MF CSD</t>
  </si>
  <si>
    <t>PRIVATE LABEL CSD</t>
  </si>
  <si>
    <t>Total Central BU Products</t>
  </si>
  <si>
    <t>CARBONATED sha  DRINKS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</si>
</sst>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"/>
  <sheetViews>
    <sheetView topLeftCell="B1" workbookViewId="0">
      <selection activeCell="E4" sqref="E4"/>
    </sheetView>
  </sheetViews>
  <sheetFormatPr defaultRowHeight="14.5" x14ac:dyDescent="0.35"/>
  <cols>
    <col min="1" max="1" width="24.36328125" bestFit="1" customWidth="1"/>
    <col min="2" max="2" width="19.453125" bestFit="1" customWidth="1"/>
    <col min="3" max="3" width="25.90625" bestFit="1" customWidth="1"/>
    <col min="4" max="4" width="24.36328125" bestFit="1" customWidth="1"/>
    <col min="5" max="5" width="20.54296875" bestFit="1" customWidth="1"/>
    <col min="6" max="6" width="30.36328125" bestFit="1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 t="s">
        <v>6</v>
      </c>
      <c r="B2">
        <v>12149683.550000001</v>
      </c>
      <c r="C2">
        <v>0.22</v>
      </c>
      <c r="D2">
        <v>27082.16</v>
      </c>
      <c r="E2">
        <v>12122601.380000001</v>
      </c>
      <c r="F2">
        <v>0</v>
      </c>
    </row>
    <row r="3" spans="1:6" x14ac:dyDescent="0.35">
      <c r="A3" t="s">
        <v>7</v>
      </c>
      <c r="B3">
        <v>3578483.21</v>
      </c>
      <c r="C3">
        <v>-4.0599999999999996</v>
      </c>
      <c r="D3">
        <v>-151493.49</v>
      </c>
      <c r="E3">
        <v>3729976.7</v>
      </c>
      <c r="F3">
        <v>29.45</v>
      </c>
    </row>
    <row r="4" spans="1:6" x14ac:dyDescent="0.35">
      <c r="A4" t="s">
        <v>8</v>
      </c>
      <c r="B4">
        <v>4940048.93</v>
      </c>
      <c r="C4">
        <v>6.12</v>
      </c>
      <c r="D4">
        <v>284925.99</v>
      </c>
      <c r="E4">
        <v>4655122.93</v>
      </c>
      <c r="F4">
        <v>40.659999999999997</v>
      </c>
    </row>
    <row r="5" spans="1:6" x14ac:dyDescent="0.35">
      <c r="A5" t="s">
        <v>9</v>
      </c>
      <c r="B5">
        <v>2813750.49</v>
      </c>
      <c r="C5">
        <v>-3.19</v>
      </c>
      <c r="D5">
        <v>-92573.99</v>
      </c>
      <c r="E5">
        <v>2906324.47</v>
      </c>
      <c r="F5">
        <v>23.16</v>
      </c>
    </row>
    <row r="6" spans="1:6" x14ac:dyDescent="0.35">
      <c r="A6" t="s">
        <v>10</v>
      </c>
      <c r="B6">
        <v>513048.64</v>
      </c>
      <c r="C6">
        <v>2.04</v>
      </c>
      <c r="D6">
        <v>10252.9</v>
      </c>
      <c r="E6">
        <v>502795.74</v>
      </c>
      <c r="F6">
        <v>4.22</v>
      </c>
    </row>
    <row r="7" spans="1:6" x14ac:dyDescent="0.35">
      <c r="A7" t="s">
        <v>11</v>
      </c>
      <c r="B7">
        <v>11360828.619999999</v>
      </c>
      <c r="C7">
        <v>0.68</v>
      </c>
      <c r="D7">
        <v>76363.03</v>
      </c>
      <c r="E7">
        <v>11284465.58</v>
      </c>
      <c r="F7">
        <v>93.51</v>
      </c>
    </row>
    <row r="8" spans="1:6" x14ac:dyDescent="0.35">
      <c r="A8" t="s">
        <v>6</v>
      </c>
      <c r="B8">
        <v>5797324.5</v>
      </c>
      <c r="C8">
        <v>-2.6</v>
      </c>
      <c r="D8">
        <v>-155019.6</v>
      </c>
      <c r="E8">
        <v>5952344.0999999996</v>
      </c>
      <c r="F8">
        <v>0</v>
      </c>
    </row>
    <row r="9" spans="1:6" x14ac:dyDescent="0.35">
      <c r="A9" t="s">
        <v>7</v>
      </c>
      <c r="B9">
        <v>1631302.49</v>
      </c>
      <c r="C9">
        <v>-8.36</v>
      </c>
      <c r="D9">
        <v>-148852.51999999999</v>
      </c>
      <c r="E9">
        <v>1780155.01</v>
      </c>
      <c r="F9">
        <v>28.14</v>
      </c>
    </row>
    <row r="10" spans="1:6" x14ac:dyDescent="0.35">
      <c r="A10" t="s">
        <v>8</v>
      </c>
      <c r="B10">
        <v>2493221.54</v>
      </c>
      <c r="C10">
        <v>2.78</v>
      </c>
      <c r="D10">
        <v>67343.789999999994</v>
      </c>
      <c r="E10">
        <v>2425877.75</v>
      </c>
      <c r="F10">
        <v>43.01</v>
      </c>
    </row>
    <row r="11" spans="1:6" x14ac:dyDescent="0.35">
      <c r="A11" t="s">
        <v>9</v>
      </c>
      <c r="B11">
        <v>1308251.1000000001</v>
      </c>
      <c r="C11">
        <v>-5.37</v>
      </c>
      <c r="D11">
        <v>-74262.75</v>
      </c>
      <c r="E11">
        <v>1382513.85</v>
      </c>
      <c r="F11">
        <v>22.57</v>
      </c>
    </row>
    <row r="12" spans="1:6" x14ac:dyDescent="0.35">
      <c r="A12" t="s">
        <v>10</v>
      </c>
      <c r="B12">
        <v>297066.14</v>
      </c>
      <c r="C12">
        <v>2.35</v>
      </c>
      <c r="D12">
        <v>6825.81</v>
      </c>
      <c r="E12">
        <v>290240.34000000003</v>
      </c>
      <c r="F12">
        <v>5.12</v>
      </c>
    </row>
    <row r="13" spans="1:6" x14ac:dyDescent="0.35">
      <c r="A13" t="s">
        <v>11</v>
      </c>
      <c r="B13">
        <v>5453668.4100000001</v>
      </c>
      <c r="C13">
        <v>-2.4500000000000002</v>
      </c>
      <c r="D13">
        <v>-137168.82999999999</v>
      </c>
      <c r="E13">
        <v>5590837.2400000002</v>
      </c>
      <c r="F13">
        <v>94.07</v>
      </c>
    </row>
    <row r="14" spans="1:6" x14ac:dyDescent="0.35">
      <c r="A14" t="s">
        <v>6</v>
      </c>
      <c r="B14">
        <v>1247043.5</v>
      </c>
      <c r="C14">
        <v>16.989999999999998</v>
      </c>
      <c r="D14">
        <v>181093.57</v>
      </c>
      <c r="E14">
        <v>1065949.94</v>
      </c>
      <c r="F14">
        <v>0</v>
      </c>
    </row>
    <row r="15" spans="1:6" x14ac:dyDescent="0.35">
      <c r="A15" t="s">
        <v>7</v>
      </c>
      <c r="B15">
        <v>446594.24</v>
      </c>
      <c r="C15">
        <v>14.82</v>
      </c>
      <c r="D15">
        <v>57651.9</v>
      </c>
      <c r="E15">
        <v>388942.34</v>
      </c>
      <c r="F15">
        <v>35.81</v>
      </c>
    </row>
    <row r="16" spans="1:6" x14ac:dyDescent="0.35">
      <c r="A16" t="s">
        <v>8</v>
      </c>
      <c r="B16">
        <v>363906.54</v>
      </c>
      <c r="C16">
        <v>23.11</v>
      </c>
      <c r="D16">
        <v>68321.38</v>
      </c>
      <c r="E16">
        <v>295585.17</v>
      </c>
      <c r="F16">
        <v>29.18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1832E-2E35-45D8-84C7-58F90D636069}">
  <dimension ref="A1:F12"/>
  <sheetViews>
    <sheetView workbookViewId="0"/>
  </sheetViews>
  <sheetFormatPr defaultRowHeight="14.5" x14ac:dyDescent="0.35"/>
  <cols>
    <col min="1" max="2" width="24.36328125" bestFit="1" customWidth="1"/>
    <col min="3" max="3" width="25.90625" bestFit="1" customWidth="1"/>
    <col min="4" max="4" width="24.36328125" bestFit="1" customWidth="1"/>
    <col min="5" max="5" width="20.54296875" bestFit="1" customWidth="1"/>
    <col min="6" max="6" width="30.36328125" bestFit="1" customWidth="1"/>
  </cols>
  <sheetData>
    <row r="1" spans="1:6" x14ac:dyDescent="0.35">
      <c r="A1" t="s">
        <v>0</v>
      </c>
      <c r="B1" t="str">
        <f>VLOOKUP($A1,Sheet1!$A$1:$F$16,MATCH(Sheet1!B$1,Sheet1!$A$1:$F$1,0),0)</f>
        <v>Volume Sales Current</v>
      </c>
      <c r="C1" t="str">
        <f>VLOOKUP($A1,Sheet1!$A$1:$F$16,MATCH(Sheet1!C$1,Sheet1!$A$1:$F$1,0),0)</f>
        <v>Volume Sales %Change vs YA</v>
      </c>
      <c r="D1" t="str">
        <f>VLOOKUP($A1,Sheet1!$A$1:$F$16,MATCH(Sheet1!D$1,Sheet1!$A$1:$F$1,0),0)</f>
        <v>Volume Sales Change vs YA</v>
      </c>
      <c r="E1" t="str">
        <f>VLOOKUP($A1,Sheet1!$A$1:$F$16,MATCH(Sheet1!E$1,Sheet1!$A$1:$F$1,0),0)</f>
        <v>Volume Sales Year Ago</v>
      </c>
      <c r="F1" t="str">
        <f>VLOOKUP($A1,Sheet1!$A$1:$F$16,MATCH(Sheet1!F$1,Sheet1!$A$1:$F$1,0),0)</f>
        <v>Volume Share of Category Current</v>
      </c>
    </row>
    <row r="2" spans="1:6" x14ac:dyDescent="0.35">
      <c r="A2" t="s">
        <v>12</v>
      </c>
      <c r="B2" t="e">
        <f>VLOOKUP($A2,Sheet1!$A$1:$F$16,MATCH(Sheet2!B$1,Sheet1!$A$1:$F$1,0),FALSE)</f>
        <v>#N/A</v>
      </c>
      <c r="C2" t="e">
        <f>VLOOKUP($A2,Sheet1!$A$1:$F$16,MATCH(Sheet2!C$1,Sheet1!$A$1:$F$1,0),FALSE)</f>
        <v>#N/A</v>
      </c>
      <c r="D2" t="e">
        <f>VLOOKUP($A2,Sheet1!$A$1:$F$16,MATCH(Sheet2!D$1,Sheet1!$A$1:$F$1,0),FALSE)</f>
        <v>#N/A</v>
      </c>
      <c r="E2" t="e">
        <f>VLOOKUP($A2,Sheet1!$A$1:$F$16,MATCH(Sheet2!E$1,Sheet1!$A$1:$F$1,0),FALSE)</f>
        <v>#N/A</v>
      </c>
      <c r="F2" t="e">
        <f>VLOOKUP($A2,Sheet1!$A$1:$F$16,MATCH(Sheet2!F$1,Sheet1!$A$1:$F$1,0),FALSE)</f>
        <v>#N/A</v>
      </c>
    </row>
    <row r="3" spans="1:6" x14ac:dyDescent="0.35">
      <c r="A3" t="s">
        <v>7</v>
      </c>
      <c r="B3">
        <f>VLOOKUP($A3,Sheet1!$A$1:$F$16,MATCH(Sheet2!B$1,Sheet1!$A$1:$F$1,0),FALSE)</f>
        <v>3578483.21</v>
      </c>
      <c r="C3">
        <f>VLOOKUP($A3,Sheet1!$A$1:$F$16,MATCH(Sheet2!C$1,Sheet1!$A$1:$F$1,0),FALSE)</f>
        <v>-4.0599999999999996</v>
      </c>
    </row>
    <row r="4" spans="1:6" x14ac:dyDescent="0.35">
      <c r="A4" t="s">
        <v>8</v>
      </c>
      <c r="B4">
        <f>VLOOKUP($A4,Sheet1!$A$1:$F$16,MATCH(Sheet2!B$1,Sheet1!$A$1:$F$1,0),FALSE)</f>
        <v>4940048.93</v>
      </c>
      <c r="C4">
        <f>VLOOKUP($A4,Sheet1!$A$1:$F$16,MATCH(Sheet2!C$1,Sheet1!$A$1:$F$1,0),FALSE)</f>
        <v>6.12</v>
      </c>
    </row>
    <row r="5" spans="1:6" x14ac:dyDescent="0.35">
      <c r="A5" t="s">
        <v>9</v>
      </c>
      <c r="B5">
        <f>VLOOKUP($A5,Sheet1!$A$1:$F$16,MATCH(Sheet2!B$1,Sheet1!$A$1:$F$1,0),FALSE)</f>
        <v>2813750.49</v>
      </c>
      <c r="C5">
        <f>VLOOKUP($A5,Sheet1!$A$1:$F$16,MATCH(Sheet2!C$1,Sheet1!$A$1:$F$1,0),FALSE)</f>
        <v>-3.19</v>
      </c>
    </row>
    <row r="6" spans="1:6" x14ac:dyDescent="0.35">
      <c r="A6" t="s">
        <v>10</v>
      </c>
      <c r="B6">
        <f>VLOOKUP($A6,Sheet1!$A$1:$F$16,MATCH(Sheet2!B$1,Sheet1!$A$1:$F$1,0),FALSE)</f>
        <v>513048.64</v>
      </c>
      <c r="C6">
        <f>VLOOKUP($A6,Sheet1!$A$1:$F$16,MATCH(Sheet2!C$1,Sheet1!$A$1:$F$1,0),FALSE)</f>
        <v>2.04</v>
      </c>
    </row>
    <row r="7" spans="1:6" x14ac:dyDescent="0.35">
      <c r="A7" t="s">
        <v>11</v>
      </c>
      <c r="B7">
        <f>VLOOKUP($A7,Sheet1!$A$1:$F$16,MATCH(Sheet2!B$1,Sheet1!$A$1:$F$1,0),FALSE)</f>
        <v>11360828.619999999</v>
      </c>
      <c r="C7">
        <f>VLOOKUP($A7,Sheet1!$A$1:$F$16,MATCH(Sheet2!C$1,Sheet1!$A$1:$F$1,0),FALSE)</f>
        <v>0.68</v>
      </c>
    </row>
    <row r="8" spans="1:6" x14ac:dyDescent="0.35">
      <c r="A8" t="s">
        <v>6</v>
      </c>
      <c r="B8">
        <f>VLOOKUP($A8,Sheet1!$A$1:$F$16,MATCH(Sheet2!B$1,Sheet1!$A$1:$F$1,0),FALSE)</f>
        <v>12149683.550000001</v>
      </c>
      <c r="C8">
        <f>VLOOKUP($A8,Sheet1!$A$1:$F$16,MATCH(Sheet2!C$1,Sheet1!$A$1:$F$1,0),FALSE)</f>
        <v>0.22</v>
      </c>
    </row>
    <row r="9" spans="1:6" x14ac:dyDescent="0.35">
      <c r="A9" t="s">
        <v>7</v>
      </c>
      <c r="B9">
        <f>VLOOKUP($A9,Sheet1!$A$1:$F$16,MATCH(Sheet2!B$1,Sheet1!$A$1:$F$1,0),FALSE)</f>
        <v>3578483.21</v>
      </c>
      <c r="C9">
        <f>VLOOKUP($A9,Sheet1!$A$1:$F$16,MATCH(Sheet2!C$1,Sheet1!$A$1:$F$1,0),FALSE)</f>
        <v>-4.0599999999999996</v>
      </c>
    </row>
    <row r="10" spans="1:6" x14ac:dyDescent="0.35">
      <c r="A10" t="s">
        <v>8</v>
      </c>
      <c r="B10">
        <f>VLOOKUP($A10,Sheet1!$A$1:$F$16,MATCH(Sheet2!B$1,Sheet1!$A$1:$F$1,0),FALSE)</f>
        <v>4940048.93</v>
      </c>
      <c r="C10">
        <f>VLOOKUP($A10,Sheet1!$A$1:$F$16,MATCH(Sheet2!C$1,Sheet1!$A$1:$F$1,0),FALSE)</f>
        <v>6.12</v>
      </c>
    </row>
    <row r="11" spans="1:6" x14ac:dyDescent="0.35">
      <c r="A11" t="s">
        <v>9</v>
      </c>
      <c r="B11">
        <f>VLOOKUP($A11,Sheet1!$A$1:$F$16,MATCH(Sheet2!B$1,Sheet1!$A$1:$F$1,0),FALSE)</f>
        <v>2813750.49</v>
      </c>
      <c r="C11">
        <f>VLOOKUP($A11,Sheet1!$A$1:$F$16,MATCH(Sheet2!C$1,Sheet1!$A$1:$F$1,0),FALSE)</f>
        <v>-3.19</v>
      </c>
    </row>
    <row r="12" spans="1:6" x14ac:dyDescent="0.35">
      <c r="A12" t="s">
        <v>10</v>
      </c>
      <c r="B12">
        <f>VLOOKUP($A12,Sheet1!$A$1:$F$16,MATCH(Sheet2!B$1,Sheet1!$A$1:$F$1,0),FALSE)</f>
        <v>513048.64</v>
      </c>
      <c r="C12">
        <f>VLOOKUP($A12,Sheet1!$A$1:$F$16,MATCH(Sheet2!C$1,Sheet1!$A$1:$F$1,0),FALSE)</f>
        <v>2.04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43011-D4F7-4548-990E-66FAEE65CCE7}">
  <dimension ref="A1:D10"/>
  <sheetViews>
    <sheetView tabSelected="1" workbookViewId="0">
      <selection activeCell="C8" sqref="C8"/>
    </sheetView>
  </sheetViews>
  <sheetFormatPr defaultRowHeight="14.5" x14ac:dyDescent="0.35"/>
  <cols>
    <col min="1" max="1" width="25.90625" bestFit="1" customWidth="1"/>
    <col min="2" max="2" width="22.6328125" bestFit="1" customWidth="1"/>
    <col min="3" max="3" width="19.453125" bestFit="1" customWidth="1"/>
    <col min="4" max="4" width="30.36328125" bestFit="1" customWidth="1"/>
  </cols>
  <sheetData>
    <row r="1" spans="1:4" x14ac:dyDescent="0.35">
      <c r="A1" t="s">
        <v>2</v>
      </c>
      <c r="B1" t="s">
        <v>0</v>
      </c>
      <c r="C1" t="s">
        <v>1</v>
      </c>
      <c r="D1" t="s">
        <v>5</v>
      </c>
    </row>
    <row r="2" spans="1:4" x14ac:dyDescent="0.35">
      <c r="A2">
        <v>-8.36</v>
      </c>
      <c r="B2" t="str">
        <f>INDEX(Sheet1!$A$1:$F$16,MATCH(Sheet3!$A2,Sheet1!$C$1:$C$16,0),MATCH(Sheet3!B$1,Sheet1!$A$1:$F$1,0))</f>
        <v>DPSG MF CSD</v>
      </c>
      <c r="C2">
        <f>INDEX(Sheet1!$A$1:$F$16,MATCH(Sheet3!$A2,Sheet1!$C$1:$C$16,0),MATCH(Sheet3!C$1,Sheet1!$A$1:$F$1,0))</f>
        <v>1631302.49</v>
      </c>
      <c r="D2">
        <f>INDEX(Sheet1!$A$1:$F$16,MATCH(Sheet3!$A2,Sheet1!$C$1:$C$16,0),MATCH(Sheet3!D$1,Sheet1!$A$1:$F$1,0))</f>
        <v>28.14</v>
      </c>
    </row>
    <row r="3" spans="1:4" x14ac:dyDescent="0.35">
      <c r="A3">
        <v>-8.36</v>
      </c>
      <c r="B3" t="str">
        <f>INDEX(Sheet1!$A$1:$F$16,3,1)</f>
        <v>DPSG MF CSD</v>
      </c>
      <c r="C3">
        <f>INDEX(Sheet1!$A$1:$F$16,MATCH(Sheet3!$A3,Sheet1!$C$1:$C$16,0),MATCH(Sheet3!C$1,Sheet1!$A$1:$F$1,0))</f>
        <v>1631302.49</v>
      </c>
      <c r="D3">
        <f>INDEX(Sheet1!$A$1:$F$16,MATCH(Sheet3!$A3,Sheet1!$C$1:$C$16,0),MATCH(Sheet3!D$1,Sheet1!$A$1:$F$1,0))</f>
        <v>28.14</v>
      </c>
    </row>
    <row r="4" spans="1:4" x14ac:dyDescent="0.35">
      <c r="A4">
        <v>-8.36</v>
      </c>
      <c r="B4" t="str">
        <f>INDEX(Sheet1!$A$1:$F$16,MATCH(Sheet3!$A4,Sheet1!$C$1:$C$16,0),MATCH(Sheet3!B$1,Sheet1!$A$1:$F$1,0))</f>
        <v>DPSG MF CSD</v>
      </c>
      <c r="C4">
        <f>INDEX(Sheet1!$A$1:$F$16,MATCH(Sheet3!$A4,Sheet1!$C$1:$C$16,0),MATCH(Sheet3!C$1,Sheet1!$A$1:$F$1,0))</f>
        <v>1631302.49</v>
      </c>
      <c r="D4">
        <f>INDEX(Sheet1!$A$1:$F$16,MATCH(Sheet3!$A4,Sheet1!$C$1:$C$16,0),MATCH(Sheet3!D$1,Sheet1!$A$1:$F$1,0))</f>
        <v>28.14</v>
      </c>
    </row>
    <row r="5" spans="1:4" x14ac:dyDescent="0.35">
      <c r="A5">
        <v>-8.36</v>
      </c>
      <c r="B5" t="str">
        <f>INDEX(Sheet1!$A$1:$F$16,MATCH(Sheet3!$A5,Sheet1!$C$1:$C$16,0),MATCH(Sheet3!B$1,Sheet1!$A$1:$F$1,0))</f>
        <v>DPSG MF CSD</v>
      </c>
      <c r="C5">
        <f>INDEX(Sheet1!$A$1:$F$16,MATCH(Sheet3!$A5,Sheet1!$C$1:$C$16,0),MATCH(Sheet3!C$1,Sheet1!$A$1:$F$1,0))</f>
        <v>1631302.49</v>
      </c>
      <c r="D5">
        <f>INDEX(Sheet1!$A$1:$F$16,MATCH(Sheet3!$A5,Sheet1!$C$1:$C$16,0),MATCH(Sheet3!D$1,Sheet1!$A$1:$F$1,0))</f>
        <v>28.14</v>
      </c>
    </row>
    <row r="6" spans="1:4" x14ac:dyDescent="0.35">
      <c r="A6">
        <v>-8.36</v>
      </c>
      <c r="B6" t="str">
        <f>INDEX(Sheet1!$A$1:$F$16,MATCH(Sheet3!$A6,Sheet1!$C$1:$C$16,0),MATCH(Sheet3!B$1,Sheet1!$A$1:$F$1,0))</f>
        <v>DPSG MF CSD</v>
      </c>
      <c r="C6">
        <f>INDEX(Sheet1!$A$1:$F$16,MATCH(Sheet3!$A6,Sheet1!$C$1:$C$16,0),MATCH(Sheet3!C$1,Sheet1!$A$1:$F$1,0))</f>
        <v>1631302.49</v>
      </c>
      <c r="D6">
        <f>INDEX(Sheet1!$A$1:$F$16,MATCH(Sheet3!$A6,Sheet1!$C$1:$C$16,0),MATCH(Sheet3!D$1,Sheet1!$A$1:$F$1,0))</f>
        <v>28.14</v>
      </c>
    </row>
    <row r="7" spans="1:4" x14ac:dyDescent="0.35">
      <c r="A7">
        <v>-8.36</v>
      </c>
      <c r="B7" t="str">
        <f>INDEX(Sheet1!$A$1:$F$16,MATCH(Sheet3!$A7,Sheet1!$C$1:$C$16,0),MATCH(Sheet3!B$1,Sheet1!$A$1:$F$1,0))</f>
        <v>DPSG MF CSD</v>
      </c>
      <c r="C7">
        <f>INDEX(Sheet1!$A$1:$F$16,MATCH(Sheet3!$A7,Sheet1!$C$1:$C$16,0),MATCH(Sheet3!C$1,Sheet1!$A$1:$F$1,0))</f>
        <v>1631302.49</v>
      </c>
      <c r="D7">
        <f>INDEX(Sheet1!$A$1:$F$16,MATCH(Sheet3!$A7,Sheet1!$C$1:$C$16,0),MATCH(Sheet3!D$1,Sheet1!$A$1:$F$1,0))</f>
        <v>28.14</v>
      </c>
    </row>
    <row r="8" spans="1:4" x14ac:dyDescent="0.35">
      <c r="A8">
        <v>-8.36</v>
      </c>
      <c r="B8" t="str">
        <f>INDEX(Sheet1!$A$1:$F$16,MATCH(Sheet3!$A8,Sheet1!$C$1:$C$16,0),MATCH(Sheet3!B$1,Sheet1!$A$1:$F$1,0))</f>
        <v>DPSG MF CSD</v>
      </c>
      <c r="C8">
        <f>INDEX(Sheet1!$A$1:$F$16,MATCH(Sheet3!$A8,Sheet1!$C$1:$C$16,0),MATCH(Sheet3!C$1,Sheet1!$A$1:$F$1,0))</f>
        <v>1631302.49</v>
      </c>
      <c r="D8">
        <f>INDEX(Sheet1!$A$1:$F$16,MATCH(Sheet3!$A8,Sheet1!$C$1:$C$16,0),MATCH(Sheet3!D$1,Sheet1!$A$1:$F$1,0))</f>
        <v>28.14</v>
      </c>
    </row>
    <row r="9" spans="1:4" x14ac:dyDescent="0.35">
      <c r="A9">
        <v>-8.36</v>
      </c>
      <c r="B9" t="str">
        <f>INDEX(Sheet1!$A$1:$F$16,MATCH(Sheet3!$A9,Sheet1!$C$1:$C$16,0),MATCH(Sheet3!B$1,Sheet1!$A$1:$F$1,0))</f>
        <v>DPSG MF CSD</v>
      </c>
      <c r="C9">
        <f>INDEX(Sheet1!$A$1:$F$16,MATCH(Sheet3!$A9,Sheet1!$C$1:$C$16,0),MATCH(Sheet3!C$1,Sheet1!$A$1:$F$1,0))</f>
        <v>1631302.49</v>
      </c>
      <c r="D9">
        <f>INDEX(Sheet1!$A$1:$F$16,MATCH(Sheet3!$A9,Sheet1!$C$1:$C$16,0),MATCH(Sheet3!D$1,Sheet1!$A$1:$F$1,0))</f>
        <v>28.14</v>
      </c>
    </row>
    <row r="10" spans="1:4" x14ac:dyDescent="0.35">
      <c r="A10">
        <v>-8.36</v>
      </c>
      <c r="B10" t="str">
        <f>INDEX(Sheet1!$A$1:$F$16,MATCH(Sheet3!$A10,Sheet1!$C$1:$C$16,0),MATCH(Sheet3!B$1,Sheet1!$A$1:$F$1,0))</f>
        <v>DPSG MF CSD</v>
      </c>
      <c r="C10">
        <f>INDEX(Sheet1!$A$1:$F$16,MATCH(Sheet3!$A10,Sheet1!$C$1:$C$16,0),MATCH(Sheet3!C$1,Sheet1!$A$1:$F$1,0))</f>
        <v>1631302.49</v>
      </c>
      <c r="D10">
        <f>INDEX(Sheet1!$A$1:$F$16,MATCH(Sheet3!$A10,Sheet1!$C$1:$C$16,0),MATCH(Sheet3!D$1,Sheet1!$A$1:$F$1,0))</f>
        <v>28.14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2018-09-10T06:18:49Z</dcterms:modified>
</cp:coreProperties>
</file>