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7995" windowHeight="2520" firstSheet="1" activeTab="3"/>
  </bookViews>
  <sheets>
    <sheet name="Look up FUnctions" sheetId="1" r:id="rId1"/>
    <sheet name="Vlookup" sheetId="2" r:id="rId2"/>
    <sheet name="Sheet2" sheetId="3" r:id="rId3"/>
    <sheet name="Sheet1" sheetId="4" r:id="rId4"/>
    <sheet name="offset" sheetId="5" r:id="rId5"/>
    <sheet name="choose" sheetId="6" r:id="rId6"/>
    <sheet name="Sheet5" sheetId="7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4" l="1"/>
  <c r="M4" i="4"/>
  <c r="N4" i="4"/>
  <c r="O4" i="4"/>
  <c r="P4" i="4"/>
  <c r="Q4" i="4"/>
  <c r="L5" i="4"/>
  <c r="M5" i="4"/>
  <c r="N5" i="4"/>
  <c r="O5" i="4"/>
  <c r="P5" i="4"/>
  <c r="Q5" i="4"/>
  <c r="K5" i="4"/>
  <c r="K4" i="4"/>
  <c r="D1" i="6"/>
  <c r="G9" i="5"/>
  <c r="G7" i="5"/>
  <c r="G6" i="5"/>
  <c r="G4" i="5"/>
  <c r="G11" i="4"/>
  <c r="G12" i="4"/>
  <c r="G13" i="4"/>
  <c r="G14" i="4"/>
  <c r="G15" i="4"/>
  <c r="G16" i="4"/>
  <c r="G17" i="4"/>
  <c r="F12" i="4"/>
  <c r="F13" i="4"/>
  <c r="F14" i="4"/>
  <c r="F15" i="4"/>
  <c r="F16" i="4"/>
  <c r="F17" i="4"/>
  <c r="F11" i="4"/>
  <c r="E8" i="4"/>
  <c r="G8" i="4"/>
  <c r="H2" i="4"/>
  <c r="G2" i="4"/>
  <c r="K5" i="3" l="1"/>
  <c r="J5" i="3"/>
  <c r="G3" i="3"/>
  <c r="F3" i="3"/>
  <c r="E3" i="3"/>
  <c r="G6" i="3"/>
  <c r="G7" i="3"/>
  <c r="G8" i="3"/>
  <c r="G9" i="3"/>
  <c r="G10" i="3"/>
  <c r="G11" i="3"/>
  <c r="G5" i="3"/>
  <c r="F6" i="3"/>
  <c r="F7" i="3"/>
  <c r="F8" i="3"/>
  <c r="F9" i="3"/>
  <c r="F10" i="3"/>
  <c r="F11" i="3"/>
  <c r="F5" i="3"/>
  <c r="G10" i="2"/>
  <c r="F10" i="2"/>
  <c r="G9" i="2"/>
  <c r="F9" i="2"/>
  <c r="G5" i="2"/>
  <c r="F5" i="2"/>
  <c r="I7" i="1" l="1"/>
  <c r="I6" i="1"/>
  <c r="I5" i="1"/>
  <c r="I4" i="1"/>
  <c r="I3" i="1"/>
  <c r="I2" i="1"/>
  <c r="G7" i="1"/>
  <c r="G6" i="1"/>
  <c r="G5" i="1"/>
  <c r="G4" i="1"/>
  <c r="G3" i="1"/>
  <c r="G2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<sst xmlns="http://schemas.openxmlformats.org/spreadsheetml/2006/main" count="131" uniqueCount="27">
  <si>
    <t>Row</t>
  </si>
  <si>
    <t>Rows</t>
  </si>
  <si>
    <t>Column</t>
  </si>
  <si>
    <t>Columns</t>
  </si>
  <si>
    <t>Address</t>
  </si>
  <si>
    <t>Row/Column</t>
  </si>
  <si>
    <t>rows/columns</t>
  </si>
  <si>
    <t>Geography</t>
  </si>
  <si>
    <t>Albany, NY - Food</t>
  </si>
  <si>
    <t>Atlanta, GA - Food</t>
  </si>
  <si>
    <t>Baltimore, MD/ D.C. - Food</t>
  </si>
  <si>
    <t>Boise, ID - Food</t>
  </si>
  <si>
    <t>Boston, MA - Food</t>
  </si>
  <si>
    <t>Buffalo/Rochester, NY - Food</t>
  </si>
  <si>
    <t>Central BU Geography</t>
  </si>
  <si>
    <t>Charlotte, NC - Food</t>
  </si>
  <si>
    <t>Chicago, IL - Food</t>
  </si>
  <si>
    <t>Cincinnati/Dayton, OH - Food</t>
  </si>
  <si>
    <t>Volume Sales</t>
  </si>
  <si>
    <t xml:space="preserve">Dollar Sales </t>
  </si>
  <si>
    <t>Birmingham</t>
  </si>
  <si>
    <t>Volume Sales1</t>
  </si>
  <si>
    <t>Dollar Sales 1</t>
  </si>
  <si>
    <t>Chiranjeevi</t>
  </si>
  <si>
    <t>Balakrishna</t>
  </si>
  <si>
    <t>Nagarjuna</t>
  </si>
  <si>
    <t>venkatesh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</si>
</sst>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F11" sqref="F11"/>
    </sheetView>
  </sheetViews>
  <sheetFormatPr defaultRowHeight="15" x14ac:dyDescent="0.25"/>
  <sheetData>
    <row r="1" spans="1:9" x14ac:dyDescent="0.35">
      <c r="A1" t="s">
        <v>0</v>
      </c>
      <c r="D1" t="s">
        <v>5</v>
      </c>
      <c r="G1" t="s">
        <v>6</v>
      </c>
      <c r="I1" t="s">
        <v>4</v>
      </c>
    </row>
    <row r="2" spans="1:9" x14ac:dyDescent="0.35">
      <c r="A2" t="s">
        <v>1</v>
      </c>
      <c r="D2">
        <f>ROW(E9)</f>
        <v>9</v>
      </c>
      <c r="G2">
        <f>ROWS(J2:K8)</f>
        <v>7</v>
      </c>
      <c r="I2" t="str">
        <f>ADDRESS(2,1)</f>
        <v>$A$2</v>
      </c>
    </row>
    <row r="3" spans="1:9" x14ac:dyDescent="0.35">
      <c r="A3" t="s">
        <v>2</v>
      </c>
      <c r="D3">
        <f>COLUMN(F1)</f>
        <v>6</v>
      </c>
      <c r="G3">
        <f>COLUMNS(K2:K9)</f>
        <v>1</v>
      </c>
      <c r="I3" t="str">
        <f>ADDRESS(10,3)</f>
        <v>$C$10</v>
      </c>
    </row>
    <row r="4" spans="1:9" x14ac:dyDescent="0.35">
      <c r="A4" t="s">
        <v>3</v>
      </c>
      <c r="D4">
        <f>ROW(G1)</f>
        <v>1</v>
      </c>
      <c r="G4">
        <f>ROWS(I2:L2)</f>
        <v>1</v>
      </c>
      <c r="I4" t="str">
        <f>ADDRESS(5,5,1)</f>
        <v>$E$5</v>
      </c>
    </row>
    <row r="5" spans="1:9" x14ac:dyDescent="0.35">
      <c r="A5" t="s">
        <v>4</v>
      </c>
      <c r="D5">
        <f>COLUMN(B7)</f>
        <v>2</v>
      </c>
      <c r="G5">
        <f>COLUMNS(I3:I9)</f>
        <v>1</v>
      </c>
      <c r="I5" t="str">
        <f>ADDRESS(1,1,4)</f>
        <v>A1</v>
      </c>
    </row>
    <row r="6" spans="1:9" x14ac:dyDescent="0.35">
      <c r="D6">
        <f>ROW(J1)</f>
        <v>1</v>
      </c>
      <c r="G6">
        <f>ROWS(I4:I12)</f>
        <v>9</v>
      </c>
      <c r="I6" t="str">
        <f>ADDRESS(1,5,2)</f>
        <v>E$1</v>
      </c>
    </row>
    <row r="7" spans="1:9" x14ac:dyDescent="0.35">
      <c r="D7">
        <f>COLUMN(J1)</f>
        <v>10</v>
      </c>
      <c r="G7">
        <f>COLUMNS(I2:L2)</f>
        <v>4</v>
      </c>
      <c r="I7" t="str">
        <f>ADDRESS(1,4,3)</f>
        <v>$D1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C12"/>
    </sheetView>
  </sheetViews>
  <sheetFormatPr defaultRowHeight="15" x14ac:dyDescent="0.25"/>
  <cols>
    <col min="1" max="1" width="26" bestFit="1" customWidth="1"/>
    <col min="2" max="2" width="12.5703125" bestFit="1" customWidth="1"/>
    <col min="3" max="3" width="11.85546875" bestFit="1" customWidth="1"/>
    <col min="5" max="5" width="26" bestFit="1" customWidth="1"/>
    <col min="6" max="6" width="12.5703125" bestFit="1" customWidth="1"/>
    <col min="7" max="7" width="11.140625" bestFit="1" customWidth="1"/>
    <col min="9" max="9" width="26" bestFit="1" customWidth="1"/>
    <col min="10" max="10" width="12.5703125" bestFit="1" customWidth="1"/>
    <col min="11" max="11" width="11.140625" bestFit="1" customWidth="1"/>
  </cols>
  <sheetData>
    <row r="1" spans="1:11" x14ac:dyDescent="0.35">
      <c r="A1" t="s">
        <v>7</v>
      </c>
      <c r="B1" t="s">
        <v>18</v>
      </c>
      <c r="C1" t="s">
        <v>19</v>
      </c>
      <c r="I1" t="s">
        <v>7</v>
      </c>
      <c r="J1" t="s">
        <v>18</v>
      </c>
      <c r="K1" t="s">
        <v>19</v>
      </c>
    </row>
    <row r="2" spans="1:11" x14ac:dyDescent="0.35">
      <c r="A2" t="s">
        <v>8</v>
      </c>
      <c r="B2">
        <v>0.65</v>
      </c>
      <c r="C2">
        <v>355892.64</v>
      </c>
      <c r="I2" t="s">
        <v>20</v>
      </c>
    </row>
    <row r="3" spans="1:11" x14ac:dyDescent="0.35">
      <c r="A3" t="s">
        <v>9</v>
      </c>
      <c r="B3">
        <v>2.82</v>
      </c>
      <c r="C3">
        <v>945750.82</v>
      </c>
      <c r="I3" t="s">
        <v>11</v>
      </c>
    </row>
    <row r="4" spans="1:11" x14ac:dyDescent="0.35">
      <c r="A4" t="s">
        <v>10</v>
      </c>
      <c r="B4">
        <v>-1.99</v>
      </c>
      <c r="C4">
        <v>2441729.4</v>
      </c>
      <c r="F4" t="s">
        <v>18</v>
      </c>
      <c r="G4" t="s">
        <v>19</v>
      </c>
      <c r="I4" t="s">
        <v>12</v>
      </c>
    </row>
    <row r="5" spans="1:11" x14ac:dyDescent="0.35">
      <c r="A5" t="s">
        <v>20</v>
      </c>
      <c r="B5">
        <v>-3.04</v>
      </c>
      <c r="C5">
        <v>1341055.3799999999</v>
      </c>
      <c r="E5" t="s">
        <v>11</v>
      </c>
      <c r="F5">
        <f>VLOOKUP(E5,A1:C12,2,0)</f>
        <v>11.31</v>
      </c>
      <c r="G5">
        <f>VLOOKUP(E5,A1:C12,3,0)</f>
        <v>157230.56</v>
      </c>
      <c r="I5" t="s">
        <v>13</v>
      </c>
    </row>
    <row r="6" spans="1:11" x14ac:dyDescent="0.35">
      <c r="A6" t="s">
        <v>11</v>
      </c>
      <c r="B6">
        <v>11.31</v>
      </c>
      <c r="C6">
        <v>157230.56</v>
      </c>
      <c r="I6" t="s">
        <v>14</v>
      </c>
    </row>
    <row r="7" spans="1:11" x14ac:dyDescent="0.35">
      <c r="A7" t="s">
        <v>12</v>
      </c>
      <c r="B7">
        <v>-4.42</v>
      </c>
      <c r="C7">
        <v>1514318.36</v>
      </c>
      <c r="I7" t="s">
        <v>15</v>
      </c>
    </row>
    <row r="8" spans="1:11" x14ac:dyDescent="0.35">
      <c r="A8" t="s">
        <v>13</v>
      </c>
      <c r="B8">
        <v>-3.02</v>
      </c>
      <c r="C8">
        <v>874641.21</v>
      </c>
      <c r="E8" t="s">
        <v>7</v>
      </c>
      <c r="F8" t="s">
        <v>18</v>
      </c>
      <c r="G8" t="s">
        <v>19</v>
      </c>
      <c r="I8" t="s">
        <v>16</v>
      </c>
    </row>
    <row r="9" spans="1:11" x14ac:dyDescent="0.35">
      <c r="A9" t="s">
        <v>14</v>
      </c>
      <c r="B9">
        <v>0.22</v>
      </c>
      <c r="C9">
        <v>12149683.550000001</v>
      </c>
      <c r="E9" t="s">
        <v>20</v>
      </c>
      <c r="F9">
        <f>VLOOKUP(E9,A1:C12,2,0)</f>
        <v>-3.04</v>
      </c>
      <c r="G9">
        <f>VLOOKUP(E9,A1:C12,3,0)</f>
        <v>1341055.3799999999</v>
      </c>
      <c r="I9" t="s">
        <v>17</v>
      </c>
    </row>
    <row r="10" spans="1:11" x14ac:dyDescent="0.35">
      <c r="A10" t="s">
        <v>15</v>
      </c>
      <c r="B10">
        <v>-3.86</v>
      </c>
      <c r="C10">
        <v>1337246.1299999999</v>
      </c>
      <c r="E10" t="s">
        <v>11</v>
      </c>
      <c r="F10">
        <f>VLOOKUP(E10,A1:C12,2,0)</f>
        <v>11.31</v>
      </c>
      <c r="G10">
        <f>VLOOKUP(E10,A1:C12,3,0)</f>
        <v>157230.56</v>
      </c>
    </row>
    <row r="11" spans="1:11" x14ac:dyDescent="0.35">
      <c r="A11" t="s">
        <v>16</v>
      </c>
      <c r="B11">
        <v>-14.36</v>
      </c>
      <c r="C11">
        <v>2542404.79</v>
      </c>
      <c r="E11" t="s">
        <v>12</v>
      </c>
    </row>
    <row r="12" spans="1:11" x14ac:dyDescent="0.35">
      <c r="A12" t="s">
        <v>17</v>
      </c>
      <c r="B12">
        <v>-3.74</v>
      </c>
      <c r="C12">
        <v>1856901.18</v>
      </c>
      <c r="E12" t="s">
        <v>13</v>
      </c>
    </row>
    <row r="13" spans="1:11" x14ac:dyDescent="0.35">
      <c r="E13" t="s">
        <v>14</v>
      </c>
    </row>
    <row r="14" spans="1:11" x14ac:dyDescent="0.35">
      <c r="E14" t="s">
        <v>15</v>
      </c>
    </row>
    <row r="15" spans="1:11" x14ac:dyDescent="0.35">
      <c r="E15" t="s">
        <v>16</v>
      </c>
    </row>
    <row r="16" spans="1:11" x14ac:dyDescent="0.35">
      <c r="E16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F1" workbookViewId="0">
      <selection activeCell="L6" sqref="L6"/>
    </sheetView>
  </sheetViews>
  <sheetFormatPr defaultRowHeight="15" x14ac:dyDescent="0.25"/>
  <cols>
    <col min="1" max="1" width="26" bestFit="1" customWidth="1"/>
    <col min="2" max="2" width="12.5703125" bestFit="1" customWidth="1"/>
    <col min="3" max="3" width="11.85546875" bestFit="1" customWidth="1"/>
    <col min="5" max="5" width="25.85546875" bestFit="1" customWidth="1"/>
    <col min="6" max="6" width="12.5703125" bestFit="1" customWidth="1"/>
    <col min="7" max="7" width="11.140625" bestFit="1" customWidth="1"/>
    <col min="9" max="9" width="25.85546875" bestFit="1" customWidth="1"/>
    <col min="10" max="10" width="12.5703125" bestFit="1" customWidth="1"/>
    <col min="11" max="11" width="9.85546875" bestFit="1" customWidth="1"/>
  </cols>
  <sheetData>
    <row r="1" spans="1:11" x14ac:dyDescent="0.35">
      <c r="A1" t="s">
        <v>7</v>
      </c>
      <c r="B1" t="s">
        <v>18</v>
      </c>
      <c r="C1" t="s">
        <v>19</v>
      </c>
    </row>
    <row r="2" spans="1:11" x14ac:dyDescent="0.35">
      <c r="A2" t="s">
        <v>8</v>
      </c>
      <c r="B2">
        <v>0.65</v>
      </c>
      <c r="C2">
        <v>355892.64</v>
      </c>
    </row>
    <row r="3" spans="1:11" x14ac:dyDescent="0.35">
      <c r="A3" t="s">
        <v>9</v>
      </c>
      <c r="B3">
        <v>2.82</v>
      </c>
      <c r="C3">
        <v>945750.82</v>
      </c>
      <c r="E3">
        <f>MATCH(E4,A1:C1,0)</f>
        <v>1</v>
      </c>
      <c r="F3">
        <f>MATCH(F4,A1:C1,0)</f>
        <v>2</v>
      </c>
      <c r="G3">
        <f>MATCH(G4,A1:C1,0)</f>
        <v>3</v>
      </c>
    </row>
    <row r="4" spans="1:11" x14ac:dyDescent="0.35">
      <c r="A4" t="s">
        <v>10</v>
      </c>
      <c r="B4">
        <v>-1.99</v>
      </c>
      <c r="C4">
        <v>2441729.4</v>
      </c>
      <c r="E4" t="s">
        <v>7</v>
      </c>
      <c r="F4" t="s">
        <v>18</v>
      </c>
      <c r="G4" t="s">
        <v>19</v>
      </c>
      <c r="I4" t="s">
        <v>7</v>
      </c>
      <c r="J4" t="s">
        <v>18</v>
      </c>
      <c r="K4" t="s">
        <v>19</v>
      </c>
    </row>
    <row r="5" spans="1:11" x14ac:dyDescent="0.35">
      <c r="A5" t="s">
        <v>20</v>
      </c>
      <c r="B5">
        <v>-3.04</v>
      </c>
      <c r="C5">
        <v>1341055.3799999999</v>
      </c>
      <c r="E5" t="s">
        <v>10</v>
      </c>
      <c r="F5">
        <f>VLOOKUP($E5,$A$1:$C$12,2,0)</f>
        <v>-1.99</v>
      </c>
      <c r="G5">
        <f>VLOOKUP($E5,$A$1:$C$12,3,0)</f>
        <v>2441729.4</v>
      </c>
      <c r="I5" t="s">
        <v>10</v>
      </c>
      <c r="J5">
        <f>VLOOKUP(I5,A1:C12,MATCH(J4,A1:C1,0),0)</f>
        <v>-1.99</v>
      </c>
      <c r="K5">
        <f>VLOOKUP(I5,A1:C12,MATCH(K4,A1:C1,0),0)</f>
        <v>2441729.4</v>
      </c>
    </row>
    <row r="6" spans="1:11" x14ac:dyDescent="0.35">
      <c r="A6" t="s">
        <v>11</v>
      </c>
      <c r="B6">
        <v>11.31</v>
      </c>
      <c r="C6">
        <v>157230.56</v>
      </c>
      <c r="E6" t="s">
        <v>20</v>
      </c>
      <c r="F6">
        <f t="shared" ref="F6:F11" si="0">VLOOKUP($E6,$A$1:$C$12,2,0)</f>
        <v>-3.04</v>
      </c>
      <c r="G6">
        <f t="shared" ref="G6:G11" si="1">VLOOKUP($E6,$A$1:$C$12,3,0)</f>
        <v>1341055.3799999999</v>
      </c>
      <c r="I6" t="s">
        <v>20</v>
      </c>
    </row>
    <row r="7" spans="1:11" x14ac:dyDescent="0.35">
      <c r="A7" t="s">
        <v>12</v>
      </c>
      <c r="B7">
        <v>-4.42</v>
      </c>
      <c r="C7">
        <v>1514318.36</v>
      </c>
      <c r="E7" t="s">
        <v>11</v>
      </c>
      <c r="F7">
        <f t="shared" si="0"/>
        <v>11.31</v>
      </c>
      <c r="G7">
        <f t="shared" si="1"/>
        <v>157230.56</v>
      </c>
      <c r="I7" t="s">
        <v>11</v>
      </c>
    </row>
    <row r="8" spans="1:11" x14ac:dyDescent="0.35">
      <c r="A8" t="s">
        <v>13</v>
      </c>
      <c r="B8">
        <v>-3.02</v>
      </c>
      <c r="C8">
        <v>874641.21</v>
      </c>
      <c r="E8" t="s">
        <v>12</v>
      </c>
      <c r="F8">
        <f t="shared" si="0"/>
        <v>-4.42</v>
      </c>
      <c r="G8">
        <f t="shared" si="1"/>
        <v>1514318.36</v>
      </c>
      <c r="I8" t="s">
        <v>12</v>
      </c>
    </row>
    <row r="9" spans="1:11" x14ac:dyDescent="0.35">
      <c r="A9" t="s">
        <v>14</v>
      </c>
      <c r="B9">
        <v>0.22</v>
      </c>
      <c r="C9">
        <v>12149683.550000001</v>
      </c>
      <c r="E9" t="s">
        <v>13</v>
      </c>
      <c r="F9">
        <f t="shared" si="0"/>
        <v>-3.02</v>
      </c>
      <c r="G9">
        <f t="shared" si="1"/>
        <v>874641.21</v>
      </c>
      <c r="I9" t="s">
        <v>13</v>
      </c>
    </row>
    <row r="10" spans="1:11" x14ac:dyDescent="0.35">
      <c r="A10" t="s">
        <v>15</v>
      </c>
      <c r="B10">
        <v>-3.86</v>
      </c>
      <c r="C10">
        <v>1337246.1299999999</v>
      </c>
      <c r="E10" t="s">
        <v>8</v>
      </c>
      <c r="F10">
        <f t="shared" si="0"/>
        <v>0.65</v>
      </c>
      <c r="G10">
        <f t="shared" si="1"/>
        <v>355892.64</v>
      </c>
      <c r="I10" t="s">
        <v>8</v>
      </c>
    </row>
    <row r="11" spans="1:11" x14ac:dyDescent="0.35">
      <c r="A11" t="s">
        <v>16</v>
      </c>
      <c r="B11">
        <v>-14.36</v>
      </c>
      <c r="C11">
        <v>2542404.79</v>
      </c>
      <c r="E11" t="s">
        <v>9</v>
      </c>
      <c r="F11">
        <f t="shared" si="0"/>
        <v>2.82</v>
      </c>
      <c r="G11">
        <f t="shared" si="1"/>
        <v>945750.82</v>
      </c>
      <c r="I11" t="s">
        <v>9</v>
      </c>
    </row>
    <row r="12" spans="1:11" x14ac:dyDescent="0.35">
      <c r="A12" t="s">
        <v>17</v>
      </c>
      <c r="B12">
        <v>-3.74</v>
      </c>
      <c r="C12">
        <v>1856901.18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J16" sqref="J16"/>
    </sheetView>
  </sheetViews>
  <sheetFormatPr defaultRowHeight="15" x14ac:dyDescent="0.25"/>
  <cols>
    <col min="1" max="1" width="26" bestFit="1" customWidth="1"/>
    <col min="2" max="2" width="12.5703125" bestFit="1" customWidth="1"/>
    <col min="3" max="3" width="8.7109375" style="1"/>
    <col min="10" max="10" width="12.5703125" bestFit="1" customWidth="1"/>
    <col min="17" max="17" width="25.85546875" bestFit="1" customWidth="1"/>
  </cols>
  <sheetData>
    <row r="1" spans="1:17" x14ac:dyDescent="0.35">
      <c r="A1" t="s">
        <v>7</v>
      </c>
      <c r="B1" t="s">
        <v>18</v>
      </c>
      <c r="C1" s="1" t="s">
        <v>19</v>
      </c>
      <c r="F1" t="s">
        <v>18</v>
      </c>
      <c r="G1" t="s">
        <v>19</v>
      </c>
      <c r="H1" t="s">
        <v>7</v>
      </c>
    </row>
    <row r="2" spans="1:17" s="1" customFormat="1" x14ac:dyDescent="0.35">
      <c r="A2" s="1" t="s">
        <v>8</v>
      </c>
      <c r="B2" s="1">
        <v>0.65</v>
      </c>
      <c r="C2" s="1">
        <v>355892.64</v>
      </c>
      <c r="F2" s="1">
        <v>0.65</v>
      </c>
      <c r="G2" s="1">
        <f>INDEX(A1:C12,2,3)</f>
        <v>355892.64</v>
      </c>
      <c r="H2" s="1" t="str">
        <f>INDEX(A1:C12,2,1)</f>
        <v>Albany, NY - Food</v>
      </c>
    </row>
    <row r="3" spans="1:17" x14ac:dyDescent="0.35">
      <c r="A3" t="s">
        <v>9</v>
      </c>
      <c r="B3">
        <v>2.82</v>
      </c>
      <c r="C3" s="1">
        <v>945750.82</v>
      </c>
      <c r="F3">
        <v>2.82</v>
      </c>
      <c r="J3" t="s">
        <v>7</v>
      </c>
      <c r="K3" t="s">
        <v>8</v>
      </c>
      <c r="L3" t="s">
        <v>9</v>
      </c>
      <c r="M3" t="s">
        <v>10</v>
      </c>
      <c r="N3" t="s">
        <v>20</v>
      </c>
      <c r="O3" t="s">
        <v>11</v>
      </c>
      <c r="P3" t="s">
        <v>12</v>
      </c>
      <c r="Q3" t="s">
        <v>13</v>
      </c>
    </row>
    <row r="4" spans="1:17" x14ac:dyDescent="0.35">
      <c r="A4" t="s">
        <v>10</v>
      </c>
      <c r="B4">
        <v>-1.99</v>
      </c>
      <c r="C4" s="1">
        <v>2441729.4</v>
      </c>
      <c r="F4">
        <v>-1.99</v>
      </c>
      <c r="J4" t="s">
        <v>18</v>
      </c>
      <c r="K4">
        <f>HLOOKUP($J4,$A$1:$C$12,MATCH(K$3,$A$1:$A$12,0),0)</f>
        <v>0.65</v>
      </c>
      <c r="L4">
        <f t="shared" ref="L4:Q5" si="0">HLOOKUP($J4,$A$1:$C$12,MATCH(L$3,$A$1:$A$12,0),0)</f>
        <v>2.82</v>
      </c>
      <c r="M4">
        <f t="shared" si="0"/>
        <v>-1.99</v>
      </c>
      <c r="N4">
        <f t="shared" si="0"/>
        <v>-3.04</v>
      </c>
      <c r="O4">
        <f t="shared" si="0"/>
        <v>11.31</v>
      </c>
      <c r="P4">
        <f t="shared" si="0"/>
        <v>-4.42</v>
      </c>
      <c r="Q4">
        <f t="shared" si="0"/>
        <v>-3.02</v>
      </c>
    </row>
    <row r="5" spans="1:17" x14ac:dyDescent="0.35">
      <c r="A5" t="s">
        <v>20</v>
      </c>
      <c r="B5">
        <v>-3.04</v>
      </c>
      <c r="C5" s="1">
        <v>1341055.3799999999</v>
      </c>
      <c r="F5">
        <v>-3.04</v>
      </c>
      <c r="J5" t="s">
        <v>19</v>
      </c>
      <c r="K5">
        <f>HLOOKUP($J5,$A$1:$C$12,MATCH(K$3,$A$1:$A$12,0),0)</f>
        <v>355892.64</v>
      </c>
      <c r="L5">
        <f t="shared" si="0"/>
        <v>945750.82</v>
      </c>
      <c r="M5">
        <f t="shared" si="0"/>
        <v>2441729.4</v>
      </c>
      <c r="N5">
        <f t="shared" si="0"/>
        <v>1341055.3799999999</v>
      </c>
      <c r="O5">
        <f t="shared" si="0"/>
        <v>157230.56</v>
      </c>
      <c r="P5">
        <f t="shared" si="0"/>
        <v>1514318.36</v>
      </c>
      <c r="Q5">
        <f t="shared" si="0"/>
        <v>874641.21</v>
      </c>
    </row>
    <row r="6" spans="1:17" x14ac:dyDescent="0.35">
      <c r="A6" t="s">
        <v>11</v>
      </c>
      <c r="B6">
        <v>11.31</v>
      </c>
      <c r="C6" s="1">
        <v>157230.56</v>
      </c>
      <c r="F6">
        <v>11.31</v>
      </c>
    </row>
    <row r="7" spans="1:17" x14ac:dyDescent="0.35">
      <c r="A7" t="s">
        <v>12</v>
      </c>
      <c r="B7">
        <v>-4.42</v>
      </c>
      <c r="C7" s="1">
        <v>1514318.36</v>
      </c>
      <c r="F7">
        <v>-4.42</v>
      </c>
    </row>
    <row r="8" spans="1:17" x14ac:dyDescent="0.35">
      <c r="A8" t="s">
        <v>13</v>
      </c>
      <c r="B8">
        <v>-3.02</v>
      </c>
      <c r="C8" s="1">
        <v>874641.21</v>
      </c>
      <c r="E8">
        <f>MATCH(F8,B1:B12,0)</f>
        <v>8</v>
      </c>
      <c r="F8">
        <v>-3.02</v>
      </c>
      <c r="G8">
        <f>INDEX(A1:C12,8,3)</f>
        <v>874641.21</v>
      </c>
    </row>
    <row r="9" spans="1:17" x14ac:dyDescent="0.35">
      <c r="A9" t="s">
        <v>14</v>
      </c>
      <c r="B9">
        <v>0.22</v>
      </c>
      <c r="C9" s="1">
        <v>12149683.550000001</v>
      </c>
    </row>
    <row r="10" spans="1:17" x14ac:dyDescent="0.35">
      <c r="A10" t="s">
        <v>15</v>
      </c>
      <c r="B10">
        <v>-3.86</v>
      </c>
      <c r="C10" s="1">
        <v>1337246.1299999999</v>
      </c>
      <c r="E10" t="s">
        <v>18</v>
      </c>
      <c r="F10" t="s">
        <v>19</v>
      </c>
      <c r="G10" t="s">
        <v>7</v>
      </c>
    </row>
    <row r="11" spans="1:17" x14ac:dyDescent="0.35">
      <c r="A11" t="s">
        <v>16</v>
      </c>
      <c r="B11">
        <v>-14.36</v>
      </c>
      <c r="C11" s="1">
        <v>2542404.79</v>
      </c>
      <c r="E11">
        <v>0.65</v>
      </c>
      <c r="F11">
        <f>INDEX($A$1:$C$12,MATCH($E11,$B$1:$B$12,0),MATCH(F$10,$A$1:$C$1,0))</f>
        <v>355892.64</v>
      </c>
      <c r="G11" t="str">
        <f>INDEX($A$1:$C$12,MATCH($E11,$B$1:$B$12,0),MATCH(G$10,$A$1:$C$1,0))</f>
        <v>Albany, NY - Food</v>
      </c>
    </row>
    <row r="12" spans="1:17" x14ac:dyDescent="0.35">
      <c r="A12" t="s">
        <v>17</v>
      </c>
      <c r="B12">
        <v>-3.74</v>
      </c>
      <c r="C12" s="1">
        <v>1856901.18</v>
      </c>
      <c r="E12">
        <v>2.82</v>
      </c>
      <c r="F12">
        <f t="shared" ref="F12:G17" si="1">INDEX($A$1:$C$12,MATCH($E12,$B$1:$B$12,0),MATCH(F$10,$A$1:$C$1,0))</f>
        <v>945750.82</v>
      </c>
      <c r="G12" t="str">
        <f t="shared" si="1"/>
        <v>Atlanta, GA - Food</v>
      </c>
    </row>
    <row r="13" spans="1:17" x14ac:dyDescent="0.35">
      <c r="E13">
        <v>-1.99</v>
      </c>
      <c r="F13">
        <f t="shared" si="1"/>
        <v>2441729.4</v>
      </c>
      <c r="G13" t="str">
        <f t="shared" si="1"/>
        <v>Baltimore, MD/ D.C. - Food</v>
      </c>
    </row>
    <row r="14" spans="1:17" x14ac:dyDescent="0.35">
      <c r="E14">
        <v>-3.04</v>
      </c>
      <c r="F14">
        <f t="shared" si="1"/>
        <v>1341055.3799999999</v>
      </c>
      <c r="G14" t="str">
        <f t="shared" si="1"/>
        <v>Birmingham</v>
      </c>
    </row>
    <row r="15" spans="1:17" x14ac:dyDescent="0.35">
      <c r="E15">
        <v>11.31</v>
      </c>
      <c r="F15">
        <f t="shared" si="1"/>
        <v>157230.56</v>
      </c>
      <c r="G15" t="str">
        <f t="shared" si="1"/>
        <v>Boise, ID - Food</v>
      </c>
    </row>
    <row r="16" spans="1:17" x14ac:dyDescent="0.35">
      <c r="E16">
        <v>-4.42</v>
      </c>
      <c r="F16">
        <f t="shared" si="1"/>
        <v>1514318.36</v>
      </c>
      <c r="G16" t="str">
        <f t="shared" si="1"/>
        <v>Boston, MA - Food</v>
      </c>
    </row>
    <row r="17" spans="5:7" x14ac:dyDescent="0.35">
      <c r="E17">
        <v>-3.02</v>
      </c>
      <c r="F17">
        <f t="shared" si="1"/>
        <v>874641.21</v>
      </c>
      <c r="G17" t="str">
        <f t="shared" si="1"/>
        <v>Buffalo/Rochester, NY - Food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15" sqref="D15"/>
    </sheetView>
  </sheetViews>
  <sheetFormatPr defaultRowHeight="15" x14ac:dyDescent="0.25"/>
  <cols>
    <col min="1" max="1" width="26" bestFit="1" customWidth="1"/>
    <col min="2" max="2" width="12.5703125" bestFit="1" customWidth="1"/>
    <col min="3" max="3" width="11.85546875" bestFit="1" customWidth="1"/>
    <col min="4" max="4" width="13.42578125" bestFit="1" customWidth="1"/>
    <col min="5" max="5" width="12.140625" bestFit="1" customWidth="1"/>
    <col min="7" max="7" width="10.85546875" bestFit="1" customWidth="1"/>
  </cols>
  <sheetData>
    <row r="1" spans="1:7" x14ac:dyDescent="0.35">
      <c r="A1" t="s">
        <v>7</v>
      </c>
      <c r="B1" t="s">
        <v>18</v>
      </c>
      <c r="C1" t="s">
        <v>19</v>
      </c>
      <c r="D1" t="s">
        <v>21</v>
      </c>
      <c r="E1" t="s">
        <v>22</v>
      </c>
    </row>
    <row r="2" spans="1:7" x14ac:dyDescent="0.35">
      <c r="A2" t="s">
        <v>8</v>
      </c>
      <c r="B2">
        <v>0.65</v>
      </c>
      <c r="C2">
        <v>355892.64</v>
      </c>
      <c r="D2">
        <v>95</v>
      </c>
      <c r="E2">
        <v>6</v>
      </c>
    </row>
    <row r="3" spans="1:7" x14ac:dyDescent="0.35">
      <c r="A3" t="s">
        <v>9</v>
      </c>
      <c r="B3">
        <v>2.82</v>
      </c>
      <c r="C3">
        <v>945750.82</v>
      </c>
      <c r="D3">
        <v>36</v>
      </c>
      <c r="E3">
        <v>72</v>
      </c>
    </row>
    <row r="4" spans="1:7" x14ac:dyDescent="0.35">
      <c r="A4" t="s">
        <v>10</v>
      </c>
      <c r="B4">
        <v>-1.99</v>
      </c>
      <c r="C4" s="2">
        <v>2441729.4</v>
      </c>
      <c r="D4" s="2">
        <v>31</v>
      </c>
      <c r="E4">
        <v>6</v>
      </c>
      <c r="G4">
        <f ca="1">OFFSET(A1,2,3)</f>
        <v>36</v>
      </c>
    </row>
    <row r="5" spans="1:7" x14ac:dyDescent="0.35">
      <c r="A5" t="s">
        <v>20</v>
      </c>
      <c r="B5">
        <v>-3.04</v>
      </c>
      <c r="C5" s="2">
        <v>1341055.3799999999</v>
      </c>
      <c r="D5" s="2">
        <v>26</v>
      </c>
      <c r="E5">
        <v>92</v>
      </c>
    </row>
    <row r="6" spans="1:7" x14ac:dyDescent="0.35">
      <c r="A6" t="s">
        <v>11</v>
      </c>
      <c r="B6" s="3">
        <v>11.31</v>
      </c>
      <c r="C6" s="2">
        <v>157230.56</v>
      </c>
      <c r="D6" s="2">
        <v>81</v>
      </c>
      <c r="E6">
        <v>71</v>
      </c>
      <c r="G6">
        <f ca="1">OFFSET(A1,5,3)</f>
        <v>81</v>
      </c>
    </row>
    <row r="7" spans="1:7" x14ac:dyDescent="0.35">
      <c r="A7" t="s">
        <v>12</v>
      </c>
      <c r="B7" s="3">
        <v>-4.42</v>
      </c>
      <c r="C7" s="2">
        <v>1514318.36</v>
      </c>
      <c r="D7" s="2">
        <v>56</v>
      </c>
      <c r="E7">
        <v>86</v>
      </c>
      <c r="G7">
        <f ca="1">SUM(OFFSET(A1,3,2,4,2))</f>
        <v>5454527.7000000002</v>
      </c>
    </row>
    <row r="8" spans="1:7" x14ac:dyDescent="0.35">
      <c r="A8" t="s">
        <v>13</v>
      </c>
      <c r="B8" s="3">
        <v>-3.02</v>
      </c>
      <c r="C8" s="2">
        <v>874641.21</v>
      </c>
      <c r="D8" s="2">
        <v>67</v>
      </c>
      <c r="E8">
        <v>80</v>
      </c>
    </row>
    <row r="9" spans="1:7" x14ac:dyDescent="0.35">
      <c r="A9" t="s">
        <v>14</v>
      </c>
      <c r="B9" s="3">
        <v>0.22</v>
      </c>
      <c r="C9">
        <v>12149683.550000001</v>
      </c>
      <c r="D9">
        <v>15</v>
      </c>
      <c r="E9">
        <v>14</v>
      </c>
      <c r="G9">
        <f ca="1">MAX(OFFSET(A3,3,1,4,2))</f>
        <v>12149683.550000001</v>
      </c>
    </row>
    <row r="10" spans="1:7" x14ac:dyDescent="0.35">
      <c r="A10" t="s">
        <v>15</v>
      </c>
      <c r="B10">
        <v>-3.86</v>
      </c>
      <c r="C10">
        <v>1337246.1299999999</v>
      </c>
      <c r="D10">
        <v>73</v>
      </c>
      <c r="E10">
        <v>22</v>
      </c>
    </row>
    <row r="11" spans="1:7" x14ac:dyDescent="0.35">
      <c r="A11" t="s">
        <v>16</v>
      </c>
      <c r="B11">
        <v>-14.36</v>
      </c>
      <c r="C11">
        <v>2542404.79</v>
      </c>
      <c r="D11">
        <v>1</v>
      </c>
      <c r="E11">
        <v>40</v>
      </c>
    </row>
    <row r="12" spans="1:7" x14ac:dyDescent="0.35">
      <c r="A12" t="s">
        <v>17</v>
      </c>
      <c r="B12">
        <v>-3.74</v>
      </c>
      <c r="C12">
        <v>1856901.18</v>
      </c>
      <c r="D12">
        <v>55</v>
      </c>
      <c r="E12">
        <v>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RowHeight="15" x14ac:dyDescent="0.25"/>
  <sheetData>
    <row r="1" spans="1:4" x14ac:dyDescent="0.35">
      <c r="A1" t="s">
        <v>23</v>
      </c>
      <c r="B1">
        <v>4</v>
      </c>
      <c r="D1" t="str">
        <f>CHOOSE(B1,A1,A2,A3,A4)</f>
        <v>venkatesh</v>
      </c>
    </row>
    <row r="2" spans="1:4" x14ac:dyDescent="0.35">
      <c r="A2" t="s">
        <v>24</v>
      </c>
    </row>
    <row r="3" spans="1:4" x14ac:dyDescent="0.35">
      <c r="A3" t="s">
        <v>25</v>
      </c>
    </row>
    <row r="4" spans="1:4" x14ac:dyDescent="0.35">
      <c r="A4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Look up FUnctions</vt:lpstr>
      <vt:lpstr>Vlookup</vt:lpstr>
      <vt:lpstr>Sheet2</vt:lpstr>
      <vt:lpstr>Sheet1</vt:lpstr>
      <vt:lpstr>offset</vt:lpstr>
      <vt:lpstr>choose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2018-09-26T04:47:23Z</dcterms:modified>
</cp:coreProperties>
</file>