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ATA SCIENCE\Excel projects\"/>
    </mc:Choice>
  </mc:AlternateContent>
  <xr:revisionPtr revIDLastSave="0" documentId="8_{B872CBB1-8ECB-4F37-8AF7-F77D509BC65E}"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Dashboard" sheetId="3" r:id="rId2"/>
    <sheet name="Gender" sheetId="9" r:id="rId3"/>
    <sheet name="by education" sheetId="10" r:id="rId4"/>
    <sheet name="By jobrole" sheetId="11" r:id="rId5"/>
    <sheet name="By Department" sheetId="13" r:id="rId6"/>
    <sheet name="By age" sheetId="14" r:id="rId7"/>
    <sheet name="By marital status" sheetId="15" r:id="rId8"/>
    <sheet name="Rating" sheetId="8" r:id="rId9"/>
    <sheet name="KPI" sheetId="7" r:id="rId10"/>
  </sheets>
  <definedNames>
    <definedName name="_xlchart.v1.0" hidden="1">'By jobrole'!$D$4:$D$12</definedName>
    <definedName name="_xlchart.v1.1" hidden="1">'By jobrole'!$E$4:$E$12</definedName>
    <definedName name="_xlchart.v1.3" hidden="1">'By jobrole'!$D$4:$D$12</definedName>
    <definedName name="_xlchart.v1.4" hidden="1">'By jobrole'!$E$4:$E$12</definedName>
    <definedName name="_xlchart.v2.2" hidden="1">'By marital status'!$E$4:$E$6</definedName>
    <definedName name="_xlchart.v2.5" hidden="1">'By marital status'!$E$4:$E$6</definedName>
    <definedName name="Slicer_Department1">#N/A</definedName>
    <definedName name="Slicer_Education_Field">#N/A</definedName>
    <definedName name="Slicer_Gender">#N/A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D5" i="15" l="1"/>
  <c r="D6" i="15"/>
  <c r="D4" i="15"/>
  <c r="E4" i="15"/>
  <c r="E5" i="15"/>
  <c r="E6" i="15"/>
  <c r="D5" i="11" l="1"/>
  <c r="D6" i="11"/>
  <c r="D7" i="11"/>
  <c r="D8" i="11"/>
  <c r="D9" i="11"/>
  <c r="D10" i="11"/>
  <c r="D11" i="11"/>
  <c r="D12" i="11"/>
  <c r="D4" i="11"/>
  <c r="E5" i="11"/>
  <c r="E7" i="11"/>
  <c r="E10" i="11"/>
  <c r="E11" i="11"/>
  <c r="E6" i="11"/>
  <c r="E8" i="11"/>
  <c r="E12" i="11"/>
  <c r="E9" i="11"/>
  <c r="E4" i="11"/>
  <c r="C9" i="7"/>
  <c r="A9" i="7"/>
  <c r="B9" i="7"/>
  <c r="C9" i="9"/>
  <c r="B10" i="9"/>
  <c r="B9" i="9"/>
  <c r="C10" i="9"/>
  <c r="B7" i="8"/>
  <c r="E9" i="7" l="1"/>
  <c r="D9" i="7"/>
  <c r="C7" i="8"/>
  <c r="B8" i="8"/>
  <c r="C8" i="8" s="1"/>
</calcChain>
</file>

<file path=xl/sharedStrings.xml><?xml version="1.0" encoding="utf-8"?>
<sst xmlns="http://schemas.openxmlformats.org/spreadsheetml/2006/main" count="19217" uniqueCount="1572">
  <si>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</si>
  <si>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</si>
  <si>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</si>
  <si>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</si>
  <si>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</si>
  <si>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</si>
  <si>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</si>
  <si>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</si>
  <si>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</si>
  <si>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</si>
  <si>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</si>
  <si>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</si>
  <si>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</si>
  <si>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</si>
  <si>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</si>
  <si>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</si>
  <si>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</si>
  <si>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</si>
  <si>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</si>
  <si>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</si>
  <si>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</si>
  <si>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</si>
  <si>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</si>
  <si>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</si>
  <si>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</si>
  <si>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</si>
  <si>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</si>
  <si>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</si>
  <si>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</si>
  <si>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</si>
  <si>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</si>
  <si>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</si>
  <si>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</si>
  <si>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</si>
  <si>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</si>
  <si>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</si>
  <si>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</si>
  <si>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</si>
  <si>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</si>
  <si>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</si>
  <si>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</si>
  <si>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</si>
  <si>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</si>
  <si>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</si>
  <si>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</si>
  <si>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</si>
  <si>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</si>
  <si>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</si>
  <si>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</si>
  <si>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</si>
  <si>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</si>
  <si>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</si>
  <si>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</si>
  <si>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</si>
  <si>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</si>
  <si>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</si>
  <si>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</si>
  <si>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</si>
  <si>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</si>
  <si>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</si>
  <si>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</si>
  <si>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</si>
  <si>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</si>
  <si>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</si>
  <si>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</si>
  <si>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</si>
  <si>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</si>
  <si>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</si>
  <si>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</si>
  <si>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</si>
  <si>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</si>
  <si>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</si>
  <si>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</si>
  <si>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</si>
  <si>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</si>
  <si>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</si>
  <si>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</si>
  <si>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</si>
  <si>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</si>
  <si>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</si>
  <si>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</si>
  <si>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</si>
  <si>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</si>
  <si>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</si>
  <si>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</si>
  <si>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</si>
  <si>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</si>
  <si>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</si>
  <si>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</si>
  <si>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</si>
  <si>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</si>
  <si>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</si>
  <si>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</si>
  <si>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</si>
  <si>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</si>
  <si>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</si>
  <si>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</si>
  <si>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</si>
  <si>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</si>
  <si>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</si>
  <si>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</si>
  <si>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</si>
  <si>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</si>
  <si>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</si>
  <si>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</si>
  <si>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</si>
  <si>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</si>
  <si>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</si>
  <si>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</si>
  <si>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</si>
  <si>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</si>
  <si>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</si>
  <si>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</si>
  <si>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</si>
  <si>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</si>
  <si>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</si>
  <si>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</si>
  <si>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</si>
  <si>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</si>
  <si>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</si>
  <si>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</si>
  <si>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</si>
  <si>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</si>
  <si>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</si>
  <si>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</si>
  <si>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</si>
  <si>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</si>
  <si>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</si>
  <si>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</si>
  <si>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</si>
  <si>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</si>
  <si>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</si>
  <si>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</si>
  <si>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</si>
  <si>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</si>
  <si>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</si>
  <si>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</si>
  <si>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</si>
  <si>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</si>
  <si>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</si>
  <si>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</si>
  <si>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</si>
  <si>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</si>
  <si>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</si>
  <si>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</si>
  <si>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</si>
  <si>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</si>
  <si>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</si>
  <si>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</si>
  <si>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</si>
  <si>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</si>
  <si>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</si>
  <si>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</si>
  <si>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</si>
  <si>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</si>
  <si>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</si>
  <si>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</si>
  <si>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</si>
  <si>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</si>
  <si>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</si>
  <si>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</si>
  <si>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</si>
  <si>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</si>
  <si>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</si>
  <si>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</si>
  <si>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</si>
  <si>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</si>
  <si>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</si>
  <si>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</si>
  <si>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</si>
  <si>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</si>
  <si>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</si>
  <si>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</si>
  <si>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</si>
  <si>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</si>
  <si>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</si>
  <si>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</si>
  <si>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</si>
  <si>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</si>
  <si>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</si>
  <si>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</si>
  <si>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</si>
  <si>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</si>
  <si>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</si>
  <si>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</si>
  <si>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</si>
  <si>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</si>
  <si>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</si>
  <si>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</si>
  <si>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</si>
  <si>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</si>
  <si>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</si>
  <si>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</si>
  <si>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</si>
  <si>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</si>
  <si>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</si>
  <si>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</si>
  <si>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</si>
  <si>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</si>
  <si>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</si>
  <si>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</si>
  <si>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</si>
  <si>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</si>
  <si>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</si>
  <si>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</si>
  <si>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</si>
  <si>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</si>
  <si>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</si>
  <si>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</si>
  <si>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</si>
  <si>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</si>
  <si>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</si>
  <si>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</si>
  <si>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</si>
  <si>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</si>
  <si>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</si>
  <si>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</si>
  <si>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</si>
  <si>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</si>
  <si>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</si>
  <si>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</si>
  <si>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</si>
  <si>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</si>
  <si>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</si>
  <si>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</si>
  <si>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</si>
  <si>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</si>
  <si>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</si>
  <si>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</si>
  <si>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</si>
  <si>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</si>
  <si>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</si>
  <si>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</si>
  <si>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</si>
  <si>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</si>
  <si>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</si>
  <si>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</si>
  <si>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</si>
  <si>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</si>
  <si>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</si>
  <si>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</si>
  <si>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</si>
  <si>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</si>
  <si>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</si>
  <si>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</si>
  <si>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</si>
  <si>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</si>
  <si>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</si>
  <si>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</si>
  <si>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</si>
  <si>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</si>
  <si>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</si>
  <si>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</si>
  <si>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</si>
  <si>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</si>
  <si>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</si>
  <si>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</si>
  <si>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</si>
  <si>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</si>
  <si>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</si>
  <si>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</si>
  <si>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</si>
  <si>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</si>
  <si>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</si>
  <si>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</si>
  <si>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</si>
  <si>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</si>
  <si>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</si>
  <si>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</si>
  <si>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</si>
  <si>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</si>
  <si>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</si>
  <si>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</si>
  <si>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</si>
  <si>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</si>
  <si>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</si>
  <si>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</si>
  <si>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</si>
  <si>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</si>
  <si>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</si>
  <si>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</si>
  <si>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</si>
  <si>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</si>
  <si>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</si>
  <si>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</si>
  <si>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</si>
  <si>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</si>
  <si>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</si>
  <si>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</si>
  <si>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</si>
  <si>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</si>
  <si>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</si>
  <si>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</si>
  <si>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</si>
  <si>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</si>
  <si>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</si>
  <si>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</si>
  <si>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</si>
  <si>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</si>
  <si>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</si>
  <si>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</si>
  <si>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</si>
  <si>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</si>
  <si>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</si>
  <si>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</si>
  <si>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</si>
  <si>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</si>
  <si>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</si>
  <si>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</si>
  <si>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</si>
  <si>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</si>
  <si>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</si>
  <si>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</si>
  <si>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</si>
  <si>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</si>
  <si>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</si>
  <si>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</si>
  <si>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</si>
  <si>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</si>
  <si>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</si>
  <si>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</si>
  <si>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</si>
  <si>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</si>
  <si>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</si>
  <si>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</si>
  <si>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</si>
  <si>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</si>
  <si>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</si>
  <si>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</si>
  <si>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</si>
  <si>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</si>
  <si>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</si>
  <si>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</si>
  <si>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</si>
  <si>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</si>
  <si>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</si>
  <si>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</si>
  <si>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</si>
  <si>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</si>
  <si>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</si>
  <si>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</si>
  <si>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</si>
  <si>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</si>
  <si>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</si>
  <si>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</si>
  <si>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</si>
  <si>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</si>
  <si>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</si>
  <si>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</si>
  <si>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</si>
  <si>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</si>
  <si>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</si>
  <si>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</si>
  <si>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</si>
  <si>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</si>
  <si>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</si>
  <si>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</si>
  <si>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</si>
  <si>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</si>
  <si>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</si>
  <si>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</si>
  <si>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</si>
  <si>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</si>
  <si>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</si>
  <si>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</si>
  <si>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</si>
  <si>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</si>
  <si>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</si>
  <si>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</si>
  <si>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</si>
  <si>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</si>
  <si>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</si>
  <si>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</si>
  <si>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</si>
  <si>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</si>
  <si>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</si>
  <si>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</si>
  <si>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</si>
  <si>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</si>
  <si>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</si>
  <si>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</si>
  <si>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</si>
  <si>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</si>
  <si>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</si>
  <si>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</si>
  <si>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</si>
  <si>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</si>
  <si>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</si>
  <si>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</si>
  <si>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</si>
  <si>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</si>
  <si>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</si>
  <si>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</si>
  <si>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</si>
  <si>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</si>
  <si>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</si>
  <si>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</si>
  <si>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</si>
  <si>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</si>
  <si>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</si>
  <si>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</si>
  <si>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</si>
  <si>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</si>
  <si>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</si>
  <si>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</si>
  <si>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</si>
  <si>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</si>
  <si>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</si>
  <si>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</si>
  <si>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</si>
  <si>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</si>
  <si>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</si>
  <si>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</si>
  <si>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</si>
  <si>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</si>
  <si>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</si>
  <si>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</si>
  <si>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</si>
  <si>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</si>
  <si>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</si>
  <si>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</si>
  <si>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</si>
  <si>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</si>
  <si>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</si>
  <si>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</si>
  <si>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</si>
  <si>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</si>
  <si>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</si>
  <si>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</si>
  <si>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</si>
  <si>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</si>
  <si>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</si>
  <si>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</si>
  <si>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</si>
  <si>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</si>
  <si>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</si>
  <si>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</si>
  <si>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</si>
  <si>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</si>
  <si>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</si>
  <si>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</si>
  <si>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</si>
  <si>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</si>
  <si>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</si>
  <si>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</si>
  <si>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</si>
  <si>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</si>
  <si>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</si>
  <si>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</si>
  <si>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</si>
  <si>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</si>
  <si>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</si>
  <si>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</si>
  <si>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</si>
  <si>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</si>
  <si>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</si>
  <si>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</si>
  <si>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</si>
  <si>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</si>
  <si>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</si>
  <si>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</si>
  <si>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</si>
  <si>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</si>
  <si>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</si>
  <si>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</si>
  <si>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</si>
  <si>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</si>
  <si>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</si>
  <si>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</si>
  <si>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</si>
  <si>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</si>
  <si>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</si>
  <si>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</si>
  <si>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</si>
  <si>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</si>
  <si>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</si>
  <si>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</si>
  <si>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</si>
  <si>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</si>
  <si>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</si>
  <si>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</si>
  <si>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</si>
  <si>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</si>
  <si>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</si>
  <si>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</si>
  <si>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</si>
  <si>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</si>
  <si>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</si>
  <si>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</si>
  <si>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</si>
  <si>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</si>
  <si>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</si>
  <si>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</si>
  <si>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</si>
  <si>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</si>
  <si>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</si>
  <si>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</si>
  <si>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</si>
  <si>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</si>
  <si>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</si>
  <si>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</si>
  <si>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</si>
  <si>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</si>
  <si>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</si>
  <si>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</si>
  <si>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</si>
  <si>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</si>
  <si>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</si>
  <si>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</si>
  <si>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</si>
  <si>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</si>
  <si>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</si>
  <si>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</si>
  <si>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</si>
  <si>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</si>
  <si>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</si>
  <si>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</si>
  <si>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</si>
  <si>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</si>
  <si>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</si>
  <si>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</si>
  <si>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</si>
  <si>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</si>
  <si>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</si>
  <si>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</si>
  <si>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</si>
  <si>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</si>
  <si>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</si>
  <si>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</si>
  <si>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</si>
  <si>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</si>
  <si>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</si>
  <si>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</si>
  <si>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</si>
  <si>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</si>
  <si>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</si>
  <si>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</si>
  <si>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</si>
  <si>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</si>
  <si>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</si>
  <si>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</si>
  <si>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</si>
  <si>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</si>
  <si>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</si>
  <si>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</si>
  <si>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</si>
  <si>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</si>
  <si>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</si>
  <si>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</si>
  <si>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</si>
  <si>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</si>
  <si>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</si>
  <si>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</si>
  <si>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</si>
  <si>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</si>
  <si>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</si>
  <si>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</si>
  <si>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</si>
  <si>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</si>
  <si>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</si>
  <si>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</si>
  <si>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</si>
  <si>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</si>
  <si>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</si>
  <si>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</si>
  <si>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</si>
  <si>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</si>
  <si>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</si>
  <si>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</si>
  <si>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</si>
  <si>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</si>
  <si>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</si>
  <si>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</si>
  <si>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</si>
  <si>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</si>
  <si>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</si>
  <si>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</si>
  <si>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</si>
  <si>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</si>
  <si>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</si>
  <si>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</si>
  <si>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</si>
  <si>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</si>
  <si>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</si>
  <si>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</si>
  <si>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</si>
  <si>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</si>
  <si>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</si>
  <si>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</si>
  <si>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</si>
  <si>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</si>
  <si>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</si>
  <si>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</si>
  <si>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</si>
  <si>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</si>
  <si>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</si>
  <si>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</si>
  <si>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</si>
  <si>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</si>
  <si>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</si>
  <si>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</si>
  <si>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</si>
  <si>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</si>
  <si>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</si>
  <si>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</si>
  <si>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</si>
  <si>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</si>
  <si>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</si>
  <si>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</si>
  <si>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</si>
  <si>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</si>
  <si>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</si>
  <si>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</si>
  <si>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</si>
  <si>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</si>
  <si>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</si>
  <si>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</si>
  <si>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</si>
  <si>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</si>
  <si>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</si>
  <si>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</si>
  <si>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</si>
  <si>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</si>
  <si>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</si>
  <si>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</si>
  <si>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</si>
  <si>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</si>
  <si>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</si>
  <si>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</si>
  <si>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</si>
  <si>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</si>
  <si>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</si>
  <si>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</si>
  <si>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</si>
  <si>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</si>
  <si>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</si>
  <si>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</si>
  <si>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</si>
  <si>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</si>
  <si>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</si>
  <si>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</si>
  <si>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</si>
  <si>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</si>
  <si>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</si>
  <si>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</si>
  <si>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</si>
  <si>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</si>
  <si>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</si>
  <si>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</si>
  <si>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</si>
  <si>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</si>
  <si>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</si>
  <si>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</si>
  <si>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</si>
  <si>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</si>
  <si>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</si>
  <si>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</si>
  <si>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</si>
  <si>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</si>
  <si>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</si>
  <si>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</si>
  <si>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</si>
  <si>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</si>
  <si>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</si>
  <si>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</si>
  <si>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</si>
  <si>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</si>
  <si>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</si>
  <si>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</si>
  <si>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</si>
  <si>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</si>
  <si>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</si>
  <si>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</si>
  <si>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</si>
  <si>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</si>
  <si>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</si>
  <si>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</si>
  <si>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</si>
  <si>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</si>
  <si>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</si>
  <si>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</si>
  <si>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</si>
  <si>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</si>
  <si>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</si>
  <si>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</si>
  <si>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</si>
  <si>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</si>
  <si>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</si>
  <si>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</si>
  <si>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</si>
  <si>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</si>
  <si>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</si>
  <si>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</si>
  <si>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</si>
  <si>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</si>
  <si>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</si>
  <si>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</si>
  <si>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</si>
  <si>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</si>
  <si>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</si>
  <si>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</si>
  <si>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</si>
  <si>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</si>
  <si>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</si>
  <si>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</si>
  <si>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</si>
  <si>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</si>
  <si>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</si>
  <si>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</si>
  <si>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</si>
  <si>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</si>
  <si>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</si>
  <si>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</si>
  <si>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</si>
  <si>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</si>
  <si>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</si>
  <si>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</si>
  <si>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</si>
  <si>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</si>
  <si>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</si>
  <si>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</si>
  <si>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</si>
  <si>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</si>
  <si>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</si>
  <si>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</si>
  <si>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</si>
  <si>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</si>
  <si>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</si>
  <si>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</si>
  <si>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</si>
  <si>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</si>
  <si>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</si>
  <si>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</si>
  <si>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</si>
  <si>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</si>
  <si>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</si>
  <si>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</si>
  <si>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</si>
  <si>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</si>
  <si>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</si>
  <si>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</si>
  <si>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</si>
  <si>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</si>
  <si>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</si>
  <si>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</si>
  <si>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</si>
  <si>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</si>
  <si>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</si>
  <si>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</si>
  <si>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</si>
  <si>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</si>
  <si>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</si>
  <si>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</si>
  <si>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</si>
  <si>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</si>
  <si>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</si>
  <si>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</si>
  <si>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</si>
  <si>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</si>
  <si>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</si>
  <si>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</si>
  <si>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</si>
  <si>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</si>
  <si>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</si>
  <si>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</si>
  <si>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</si>
  <si>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</si>
  <si>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</si>
  <si>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</si>
  <si>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</si>
  <si>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</si>
  <si>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</si>
  <si>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</si>
  <si>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</si>
  <si>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</si>
  <si>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</si>
  <si>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</si>
  <si>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</si>
  <si>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</si>
  <si>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</si>
  <si>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</si>
  <si>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</si>
  <si>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</si>
  <si>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</si>
  <si>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</si>
  <si>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</si>
  <si>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</si>
  <si>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</si>
  <si>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</si>
  <si>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</si>
  <si>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</si>
  <si>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</si>
  <si>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</si>
  <si>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</si>
  <si>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</si>
  <si>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</si>
  <si>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</si>
  <si>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</si>
  <si>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</si>
  <si>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</si>
  <si>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</si>
  <si>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</si>
  <si>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</si>
  <si>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</si>
  <si>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</si>
  <si>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</si>
  <si>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</si>
  <si>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</si>
  <si>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</si>
  <si>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</si>
  <si>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</si>
  <si>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</si>
  <si>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</si>
  <si>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</si>
  <si>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</si>
  <si>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</si>
  <si>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</si>
  <si>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</si>
  <si>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</si>
  <si>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</si>
  <si>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</si>
  <si>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</si>
  <si>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</si>
  <si>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</si>
  <si>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</si>
  <si>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</si>
  <si>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</si>
  <si>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</si>
  <si>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</si>
  <si>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</si>
  <si>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</si>
  <si>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</si>
  <si>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</si>
  <si>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</si>
  <si>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</si>
  <si>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</si>
  <si>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</si>
  <si>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</si>
  <si>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</si>
  <si>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</si>
  <si>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</si>
  <si>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</si>
  <si>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</si>
  <si>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</si>
  <si>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</si>
  <si>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</si>
  <si>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</si>
  <si>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</si>
  <si>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</si>
  <si>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</si>
  <si>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</si>
  <si>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</si>
  <si>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</si>
  <si>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</si>
  <si>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</si>
  <si>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</si>
  <si>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</si>
  <si>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</si>
  <si>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</si>
  <si>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</si>
  <si>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</si>
  <si>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</si>
  <si>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</si>
  <si>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</si>
  <si>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</si>
  <si>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</si>
  <si>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</si>
  <si>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</si>
  <si>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</si>
  <si>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</si>
  <si>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</si>
  <si>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</si>
  <si>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</si>
  <si>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</si>
  <si>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</si>
  <si>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</si>
  <si>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</si>
  <si>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</si>
  <si>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</si>
  <si>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</si>
  <si>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</si>
  <si>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</si>
  <si>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</si>
  <si>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</si>
  <si>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</si>
  <si>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</si>
  <si>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</si>
  <si>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</si>
  <si>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</si>
  <si>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</si>
  <si>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</si>
  <si>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</si>
  <si>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</si>
  <si>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</si>
  <si>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</si>
  <si>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</si>
  <si>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</si>
  <si>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</si>
  <si>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</si>
  <si>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</si>
  <si>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</si>
  <si>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</si>
  <si>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</si>
  <si>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</si>
  <si>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</si>
  <si>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</si>
  <si>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</si>
  <si>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</si>
  <si>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</si>
  <si>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</si>
  <si>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</si>
  <si>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</si>
  <si>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</si>
  <si>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</si>
  <si>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</si>
  <si>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</si>
  <si>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</si>
  <si>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</si>
  <si>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</si>
  <si>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</si>
  <si>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</si>
  <si>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</si>
  <si>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</si>
  <si>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</si>
  <si>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</si>
  <si>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</si>
  <si>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</si>
  <si>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</si>
  <si>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</si>
  <si>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</si>
  <si>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</si>
  <si>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</si>
  <si>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</si>
  <si>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</si>
  <si>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</si>
  <si>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</si>
  <si>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</si>
  <si>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</si>
  <si>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</si>
  <si>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</si>
  <si>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</si>
  <si>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</si>
  <si>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</si>
  <si>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</si>
  <si>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</si>
  <si>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</si>
  <si>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</si>
  <si>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</si>
  <si>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</si>
  <si>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</si>
  <si>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</si>
  <si>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</si>
  <si>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</si>
  <si>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</si>
  <si>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</si>
  <si>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</si>
  <si>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</si>
  <si>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</si>
  <si>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</si>
  <si>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</si>
  <si>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</si>
  <si>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</si>
  <si>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</si>
  <si>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</si>
  <si>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</si>
  <si>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</si>
  <si>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</si>
  <si>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</si>
  <si>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</si>
  <si>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</si>
  <si>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</si>
  <si>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</si>
  <si>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</si>
  <si>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</si>
  <si>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</si>
  <si>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</si>
  <si>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</si>
  <si>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</si>
  <si>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</si>
  <si>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</si>
  <si>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</si>
  <si>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</si>
  <si>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</si>
  <si>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</si>
  <si>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</si>
  <si>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</si>
  <si>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</si>
  <si>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</si>
  <si>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</si>
  <si>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</si>
  <si>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</si>
  <si>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</si>
  <si>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</si>
  <si>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</si>
  <si>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</si>
  <si>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</si>
  <si>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</si>
  <si>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</si>
  <si>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</si>
  <si>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</si>
  <si>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</si>
  <si>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</si>
  <si>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</si>
  <si>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</si>
  <si>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</si>
  <si>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</si>
  <si>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</si>
  <si>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</si>
  <si>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</si>
  <si>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</si>
  <si>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</si>
  <si>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</si>
  <si>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</si>
  <si>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</si>
  <si>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</si>
  <si>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</si>
  <si>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</si>
  <si>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</si>
  <si>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</si>
  <si>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</si>
  <si>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</si>
  <si>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</si>
  <si>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</si>
  <si>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</si>
  <si>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</si>
  <si>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</si>
  <si>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</si>
  <si>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</si>
  <si>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</si>
  <si>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</si>
  <si>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</si>
  <si>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</si>
  <si>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</si>
  <si>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</si>
  <si>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</si>
  <si>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</si>
  <si>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</si>
  <si>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</si>
  <si>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</si>
  <si>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</si>
  <si>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</si>
  <si>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</si>
  <si>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</si>
  <si>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</si>
  <si>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</si>
  <si>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</si>
  <si>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</si>
  <si>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</si>
  <si>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</si>
  <si>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</si>
  <si>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</si>
  <si>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</si>
  <si>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</si>
  <si>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</si>
  <si>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</si>
  <si>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</si>
  <si>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</si>
  <si>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</si>
  <si>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</si>
  <si>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</si>
  <si>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</si>
  <si>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</si>
  <si>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</si>
  <si>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</si>
  <si>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</si>
  <si>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</si>
  <si>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</si>
  <si>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</si>
  <si>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</si>
  <si>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</si>
  <si>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</si>
  <si>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</si>
  <si>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</si>
  <si>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</si>
  <si>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</si>
  <si>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</si>
  <si>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</si>
  <si>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</si>
  <si>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</si>
  <si>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</si>
  <si>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</si>
  <si>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</si>
  <si>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</si>
  <si>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</si>
  <si>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</si>
  <si>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</si>
  <si>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</si>
  <si>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</si>
  <si>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</si>
  <si>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</si>
  <si>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</si>
  <si>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</si>
  <si>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</si>
  <si>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</si>
  <si>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</si>
  <si>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</si>
  <si>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</si>
  <si>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</si>
  <si>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</si>
  <si>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</si>
  <si>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</si>
  <si>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</si>
  <si>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</si>
  <si>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</si>
  <si>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</si>
  <si>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</si>
  <si>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</si>
  <si>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</si>
  <si>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</si>
  <si>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</si>
  <si>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</si>
  <si>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</si>
  <si>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</si>
  <si>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</si>
  <si>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</si>
  <si>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</si>
  <si>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</si>
  <si>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</si>
  <si>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</si>
  <si>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</si>
  <si>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</si>
  <si>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</si>
  <si>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</si>
  <si>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</si>
  <si>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</si>
  <si>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</si>
  <si>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</si>
  <si>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</si>
  <si>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</si>
  <si>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</si>
  <si>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</si>
  <si>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</si>
  <si>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</si>
  <si>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</si>
  <si>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</si>
  <si>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</si>
  <si>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</si>
  <si>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</si>
  <si>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</si>
  <si>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</si>
  <si>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</si>
  <si>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</si>
  <si>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</si>
  <si>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</si>
  <si>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</si>
  <si>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</si>
  <si>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</si>
  <si>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</si>
  <si>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</si>
  <si>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</si>
  <si>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</si>
  <si>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</si>
  <si>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</si>
  <si>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</si>
  <si>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</si>
  <si>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</si>
  <si>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</si>
  <si>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</si>
  <si>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</si>
  <si>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</si>
  <si>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</si>
  <si>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</si>
  <si>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</si>
  <si>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</si>
  <si>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</si>
  <si>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</si>
  <si>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</si>
  <si>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</si>
  <si>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</si>
  <si>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</si>
  <si>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</si>
  <si>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</si>
  <si>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</si>
  <si>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</si>
  <si>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</si>
  <si>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</si>
  <si>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</si>
  <si>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</si>
  <si>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</si>
  <si>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</si>
  <si>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</si>
  <si>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</si>
  <si>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</si>
  <si>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</si>
  <si>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</si>
  <si>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</si>
  <si>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</si>
  <si>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</si>
  <si>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</si>
  <si>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</si>
  <si>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</si>
  <si>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</si>
  <si>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</si>
  <si>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</si>
  <si>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</si>
  <si>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</si>
  <si>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</si>
  <si>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</si>
  <si>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</si>
  <si>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</si>
  <si>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</si>
  <si>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</si>
  <si>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</si>
  <si>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</si>
  <si>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</si>
  <si>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</si>
  <si>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</si>
  <si>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</si>
  <si>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</si>
  <si>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</si>
  <si>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</si>
  <si>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</si>
  <si>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</si>
  <si>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</si>
  <si>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</si>
  <si>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</si>
  <si>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</si>
  <si>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</si>
  <si>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</si>
  <si>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</si>
  <si>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</si>
  <si>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</si>
  <si>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</si>
  <si>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</si>
  <si>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</si>
  <si>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</si>
  <si>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</si>
  <si>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</si>
  <si>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</si>
  <si>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</si>
  <si>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</si>
  <si>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</si>
  <si>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</si>
  <si>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</si>
  <si>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</si>
  <si>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</si>
  <si>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</si>
  <si>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</si>
  <si>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</si>
  <si>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</si>
  <si>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</si>
  <si>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</si>
  <si>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</si>
  <si>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</si>
  <si>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</si>
  <si>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</si>
  <si>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</si>
  <si>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</si>
  <si>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</si>
  <si>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</si>
  <si>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</si>
  <si>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</si>
  <si>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</si>
  <si>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</si>
  <si>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</si>
  <si>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</si>
  <si>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</si>
  <si>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</si>
  <si>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</si>
  <si>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</si>
  <si>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</si>
  <si>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</si>
  <si>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</si>
  <si>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</si>
  <si>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</si>
  <si>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</si>
  <si>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</si>
  <si>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</si>
  <si>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</si>
  <si>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</si>
  <si>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</si>
  <si>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</si>
  <si>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</si>
  <si>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</si>
  <si>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</si>
  <si>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</si>
  <si>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</si>
  <si>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</si>
  <si>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</si>
  <si>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</si>
  <si>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</si>
  <si>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</si>
  <si>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</si>
  <si>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</si>
  <si>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</si>
  <si>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</si>
  <si>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</si>
  <si>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</si>
  <si>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</si>
  <si>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</si>
  <si>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</si>
  <si>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</si>
  <si>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</si>
  <si>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</si>
  <si>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</si>
  <si>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</si>
  <si>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</si>
  <si>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</si>
  <si>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</si>
  <si>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</si>
  <si>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</si>
  <si>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</si>
  <si>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</si>
  <si>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</si>
  <si>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</si>
  <si>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</si>
  <si>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</si>
  <si>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</si>
  <si>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</si>
  <si>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</si>
  <si>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</si>
  <si>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</si>
  <si>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</si>
  <si>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</si>
  <si>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</si>
  <si>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</si>
  <si>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</si>
  <si>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</si>
  <si>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</si>
  <si>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</si>
  <si>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</si>
  <si>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</si>
  <si>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</si>
  <si>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</si>
  <si>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</si>
  <si>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</si>
  <si>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</si>
  <si>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</si>
  <si>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</si>
  <si>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</si>
  <si>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</si>
  <si>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</si>
  <si>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</si>
  <si>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</si>
  <si>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</si>
  <si>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</si>
  <si>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</si>
  <si>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</si>
  <si>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</si>
  <si>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</si>
  <si>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</si>
  <si>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</si>
  <si>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</si>
  <si>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</si>
  <si>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</si>
  <si>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</si>
  <si>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</si>
  <si>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</si>
  <si>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</si>
  <si>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</si>
  <si>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</si>
  <si>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</si>
  <si>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</si>
  <si>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</si>
  <si>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</si>
  <si>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</si>
  <si>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</si>
  <si>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</si>
  <si>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</si>
  <si>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</si>
  <si>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</si>
  <si>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</si>
  <si>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</si>
  <si>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</si>
  <si>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</si>
  <si>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</si>
  <si>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</si>
  <si>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</si>
  <si>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</si>
  <si>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</si>
  <si>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</si>
  <si>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</si>
  <si>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</si>
  <si>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</si>
  <si>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</si>
  <si>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</si>
  <si>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</si>
  <si>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</si>
  <si>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</si>
  <si>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</si>
  <si>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</si>
  <si>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</si>
  <si>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</si>
  <si>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</si>
  <si>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</si>
  <si>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</si>
  <si>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</si>
  <si>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</si>
  <si>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</si>
  <si>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</si>
  <si>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</si>
  <si>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</si>
  <si>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</si>
  <si>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</si>
  <si>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</si>
  <si>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</si>
  <si>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</si>
  <si>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</si>
  <si>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</si>
  <si>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</si>
  <si>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</si>
  <si>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</si>
  <si>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</si>
  <si>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</si>
  <si>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</si>
  <si>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</si>
  <si>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</si>
  <si>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</si>
  <si>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</si>
  <si>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</si>
  <si>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</si>
  <si>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</si>
  <si>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</si>
  <si>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</si>
  <si>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</si>
  <si>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</si>
  <si>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</si>
  <si>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</si>
  <si>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</si>
  <si>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</si>
  <si>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</si>
  <si>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</si>
  <si>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</si>
  <si>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</si>
  <si>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</si>
  <si>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</si>
  <si>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</si>
  <si>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</si>
  <si>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</si>
  <si>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</si>
  <si>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</si>
  <si>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</si>
  <si>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</si>
  <si>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</si>
  <si>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</si>
  <si>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</si>
  <si>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</si>
  <si>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</si>
  <si>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</si>
  <si>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</si>
  <si>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</si>
  <si>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</si>
  <si>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</si>
  <si>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</si>
  <si>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</si>
  <si>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</si>
  <si>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</si>
  <si>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</si>
  <si>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</si>
  <si>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</si>
  <si>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</si>
  <si>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</si>
  <si>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</si>
  <si>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</si>
  <si>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</si>
  <si>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</si>
  <si>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</si>
  <si>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</si>
  <si>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</si>
  <si>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</si>
  <si>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</si>
  <si>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</si>
  <si>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</si>
  <si>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</si>
  <si>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</si>
  <si>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</si>
  <si>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</si>
  <si>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</si>
  <si>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</si>
  <si>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</si>
  <si>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</si>
  <si>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</si>
  <si>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</si>
  <si>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</si>
  <si>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</si>
  <si>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</si>
  <si>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</si>
  <si>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</si>
  <si>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</si>
  <si>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</si>
  <si>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</si>
  <si>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</si>
  <si>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</si>
  <si>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</si>
  <si>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</si>
  <si>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</si>
  <si>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</si>
  <si>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</si>
  <si>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</si>
  <si>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</si>
  <si>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</si>
  <si>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</si>
  <si>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</si>
  <si>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</si>
  <si>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</si>
  <si>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</si>
  <si>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</si>
  <si>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</si>
  <si>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</si>
  <si>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</si>
  <si>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</si>
  <si>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</si>
  <si>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</si>
  <si>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</si>
  <si>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</si>
  <si>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</si>
  <si>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</si>
  <si>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</si>
  <si>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</si>
  <si>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</si>
  <si>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</si>
  <si>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</si>
  <si>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</si>
  <si>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</si>
  <si>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</si>
  <si>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</si>
  <si>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</si>
  <si>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</si>
  <si>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</si>
  <si>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</si>
  <si>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</si>
  <si>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</si>
  <si>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</si>
  <si>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</si>
  <si>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</si>
  <si>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</si>
  <si>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</si>
  <si>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</si>
  <si>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</si>
  <si>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</si>
  <si>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</si>
  <si>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</si>
  <si>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</si>
  <si>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</si>
  <si>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</si>
  <si>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</si>
  <si>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</si>
  <si>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</si>
  <si>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</si>
  <si>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</si>
  <si>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</si>
  <si>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</si>
  <si>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</si>
  <si>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</si>
  <si>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</si>
  <si>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</si>
  <si>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</si>
  <si>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</si>
  <si>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</si>
  <si>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</si>
  <si>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</si>
  <si>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</si>
  <si>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</si>
  <si>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</si>
  <si>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</si>
  <si>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</si>
  <si>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</si>
  <si>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</si>
  <si>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</si>
  <si>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</si>
  <si>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</si>
  <si>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</si>
  <si>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</si>
  <si>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</si>
  <si>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</si>
  <si>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</si>
  <si>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</si>
  <si>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</si>
  <si>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Percentage of female</t>
  </si>
  <si>
    <t>Percentage of male</t>
  </si>
  <si>
    <t xml:space="preserve"> </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</si>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</sst>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2"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1" fillId="0" borderId="0" xfId="0" applyFont="1"/>
    <xf numFmtId="0" fontId="1" fillId="0" borderId="1" xfId="0" applyFont="1" applyBorder="1"/>
    <xf numFmtId="0" fontId="0" fillId="0" borderId="2" xfId="0" applyBorder="1"/>
    <xf numFmtId="0" fontId="0" fillId="0" borderId="4" xfId="0" applyBorder="1"/>
    <xf numFmtId="0" fontId="0" fillId="0" borderId="6" xfId="0" applyBorder="1"/>
    <xf numFmtId="10" fontId="0" fillId="0" borderId="0" xfId="1" applyNumberFormat="1" applyFont="1"/>
    <xf numFmtId="1" fontId="0" fillId="0" borderId="0" xfId="0" applyNumberFormat="1"/>
    <xf numFmtId="0" fontId="0" fillId="0" borderId="8" xfId="0" applyBorder="1"/>
    <xf numFmtId="164" fontId="0" fillId="0" borderId="9" xfId="0" applyNumberFormat="1" applyBorder="1"/>
    <xf numFmtId="0" fontId="2" fillId="0" borderId="0" xfId="0"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3" xfId="0" applyBorder="1"/>
    <xf numFmtId="0" fontId="0" fillId="0" borderId="7" xfId="0" applyBorder="1"/>
    <xf numFmtId="0" fontId="0" fillId="0" borderId="5" xfId="0" applyBorder="1"/>
  </cellXfs>
  <cellStyles count="2">
    <cellStyle name="Normal" xfId="0" builtinId="0"/>
    <cellStyle name="Percent" xfId="1" builtinId="5"/>
  </cellStyles>
  <dxfs count="49">
    <dxf>
      <numFmt numFmtId="164" formatCode="0.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00000000-0011-0000-FFFF-FFFF00000000}">
      <tableStyleElement type="headerRow" dxfId="48"/>
      <tableStyleElement type="firstRowStripe" dxfId="47"/>
      <tableStyleElement type="secondRowStripe" dxfId="46"/>
    </tableStyle>
    <tableStyle name="slicer" pivot="0" table="0" count="5" xr9:uid="{2F41A08D-0336-407E-9043-6E6D82B217DE}">
      <tableStyleElement type="wholeTable" dxfId="45"/>
    </tableStyle>
    <tableStyle name="Slicer Style 1" pivot="0" table="0" count="1" xr9:uid="{C782DE84-0B00-45AF-B31A-5F8C6561318F}"/>
  </tableStyles>
  <colors>
    <mruColors>
      <color rgb="FFB61AAB"/>
      <color rgb="FFFFD5EB"/>
      <color rgb="FFD9456F"/>
      <color rgb="FF086192"/>
      <color rgb="FFFF3399"/>
      <color rgb="FF407515"/>
      <color rgb="FFF3AEF6"/>
      <color rgb="FFEEFB9D"/>
    </mruColors>
  </colors>
  <extLst>
    <ext xmlns:x14="http://schemas.microsoft.com/office/spreadsheetml/2009/9/main" uri="{46F421CA-312F-682f-3DD2-61675219B42D}">
      <x14:dxfs count="5">
        <dxf>
          <border diagonalUp="0" diagonalDown="0">
            <left/>
            <right/>
            <top/>
            <bottom/>
            <vertical/>
            <horizontal/>
          </border>
        </dxf>
        <dxf>
          <fill>
            <patternFill>
              <bgColor theme="0"/>
            </patternFill>
          </fill>
        </dxf>
        <dxf>
          <fill>
            <patternFill>
              <bgColor theme="7" tint="0.39994506668294322"/>
            </patternFill>
          </fill>
        </dxf>
        <dxf>
          <fill>
            <patternFill>
              <bgColor theme="7" tint="0.79998168889431442"/>
            </patternFill>
          </fill>
        </dxf>
        <dxf>
          <fill>
            <patternFill>
              <bgColor theme="7" tint="0.79998168889431442"/>
            </pattern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4"/>
            <x14:slicerStyleElement type="unselectedItemWithNoData" dxfId="3"/>
            <x14:slicerStyleElement type="selectedItemWithData" dxfId="2"/>
            <x14:slicerStyleElement type="selectedItemWithNoData" dxfId="1"/>
          </x14:slicerStyleElements>
        </x14:slicerStyle>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166666666666669"/>
          <c:y val="0.15277777777777779"/>
          <c:w val="0.55667234086706607"/>
          <c:h val="0.84722285841420242"/>
        </c:manualLayout>
      </c:layout>
      <c:doughnutChart>
        <c:varyColors val="1"/>
        <c:ser>
          <c:idx val="0"/>
          <c:order val="0"/>
          <c:spPr>
            <a:ln>
              <a:noFill/>
            </a:ln>
          </c:spPr>
          <c:dPt>
            <c:idx val="0"/>
            <c:bubble3D val="0"/>
            <c:spPr>
              <a:gradFill>
                <a:gsLst>
                  <a:gs pos="32000">
                    <a:schemeClr val="accent2"/>
                  </a:gs>
                  <a:gs pos="87000">
                    <a:schemeClr val="accent2">
                      <a:lumMod val="60000"/>
                      <a:lumOff val="40000"/>
                    </a:schemeClr>
                  </a:gs>
                </a:gsLst>
                <a:lin ang="5400000" scaled="1"/>
              </a:gradFill>
              <a:ln w="19050">
                <a:noFill/>
              </a:ln>
              <a:effectLst/>
            </c:spPr>
            <c:extLst>
              <c:ext xmlns:c16="http://schemas.microsoft.com/office/drawing/2014/chart" uri="{C3380CC4-5D6E-409C-BE32-E72D297353CC}">
                <c16:uniqueId val="{00000001-2268-4466-BA1F-A3CA0A9D0CFD}"/>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2268-4466-BA1F-A3CA0A9D0CFD}"/>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2268-4466-BA1F-A3CA0A9D0CF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904326308284822E-2"/>
          <c:y val="7.9644065777314102E-2"/>
          <c:w val="0.95351441993830088"/>
          <c:h val="0.81103858767409187"/>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407515"/>
              </a:solidFill>
              <a:ln>
                <a:noFill/>
              </a:ln>
              <a:effectLst/>
            </c:spPr>
            <c:extLst>
              <c:ext xmlns:c16="http://schemas.microsoft.com/office/drawing/2014/chart" uri="{C3380CC4-5D6E-409C-BE32-E72D297353CC}">
                <c16:uniqueId val="{00000009-9C3A-4975-A60E-C501CF7FA59F}"/>
              </c:ext>
            </c:extLst>
          </c:dPt>
          <c:val>
            <c:numRef>
              <c:f>Rating!$B$7</c:f>
              <c:numCache>
                <c:formatCode>0.0</c:formatCode>
                <c:ptCount val="1"/>
                <c:pt idx="0">
                  <c:v>2.6265306122448981</c:v>
                </c:pt>
              </c:numCache>
            </c:numRef>
          </c:val>
          <c:extLst>
            <c:ext xmlns:c16="http://schemas.microsoft.com/office/drawing/2014/chart" uri="{C3380CC4-5D6E-409C-BE32-E72D297353CC}">
              <c16:uniqueId val="{00000000-9C3A-4975-A60E-C501CF7FA59F}"/>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C3A-4975-A60E-C501CF7FA59F}"/>
            </c:ext>
          </c:extLst>
        </c:ser>
        <c:dLbls>
          <c:showLegendKey val="0"/>
          <c:showVal val="0"/>
          <c:showCatName val="0"/>
          <c:showSerName val="0"/>
          <c:showPercent val="0"/>
          <c:showBubbleSize val="0"/>
        </c:dLbls>
        <c:gapWidth val="0"/>
        <c:overlap val="100"/>
        <c:axId val="377115407"/>
        <c:axId val="377113743"/>
      </c:barChart>
      <c:catAx>
        <c:axId val="377115407"/>
        <c:scaling>
          <c:orientation val="minMax"/>
        </c:scaling>
        <c:delete val="1"/>
        <c:axPos val="l"/>
        <c:majorTickMark val="none"/>
        <c:minorTickMark val="none"/>
        <c:tickLblPos val="nextTo"/>
        <c:crossAx val="377113743"/>
        <c:crosses val="autoZero"/>
        <c:auto val="1"/>
        <c:lblAlgn val="ctr"/>
        <c:lblOffset val="100"/>
        <c:noMultiLvlLbl val="0"/>
      </c:catAx>
      <c:valAx>
        <c:axId val="377113743"/>
        <c:scaling>
          <c:orientation val="minMax"/>
          <c:max val="4"/>
        </c:scaling>
        <c:delete val="1"/>
        <c:axPos val="b"/>
        <c:numFmt formatCode="0.0" sourceLinked="1"/>
        <c:majorTickMark val="none"/>
        <c:minorTickMark val="none"/>
        <c:tickLblPos val="nextTo"/>
        <c:crossAx val="37711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07168012614042"/>
          <c:y val="0.272548320376578"/>
          <c:w val="0.54357148889871476"/>
          <c:h val="0.84334656113183948"/>
        </c:manualLayout>
      </c:layout>
      <c:doughnutChart>
        <c:varyColors val="1"/>
        <c:ser>
          <c:idx val="0"/>
          <c:order val="0"/>
          <c:dPt>
            <c:idx val="0"/>
            <c:bubble3D val="0"/>
            <c:spPr>
              <a:gradFill>
                <a:gsLst>
                  <a:gs pos="98000">
                    <a:srgbClr val="FFD5EB"/>
                  </a:gs>
                  <a:gs pos="0">
                    <a:srgbClr val="FFD5EB"/>
                  </a:gs>
                  <a:gs pos="51000">
                    <a:srgbClr val="B61AAB"/>
                  </a:gs>
                </a:gsLst>
                <a:lin ang="5400000" scaled="1"/>
              </a:gradFill>
              <a:ln w="19050">
                <a:noFill/>
              </a:ln>
              <a:effectLst/>
            </c:spPr>
            <c:extLst>
              <c:ext xmlns:c16="http://schemas.microsoft.com/office/drawing/2014/chart" uri="{C3380CC4-5D6E-409C-BE32-E72D297353CC}">
                <c16:uniqueId val="{00000001-BF4C-4CE4-AFC1-B0BD4670CFD3}"/>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BF4C-4CE4-AFC1-B0BD4670CFD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F4C-4CE4-AFC1-B0BD4670CFD3}"/>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06331692346044"/>
          <c:y val="0.25788796673590947"/>
          <c:w val="0.54357148889871476"/>
          <c:h val="0.84334656113183948"/>
        </c:manualLayout>
      </c:layout>
      <c:doughnutChart>
        <c:varyColors val="1"/>
        <c:ser>
          <c:idx val="0"/>
          <c:order val="0"/>
          <c:spPr>
            <a:gradFill>
              <a:gsLst>
                <a:gs pos="98000">
                  <a:srgbClr val="FFD5EB"/>
                </a:gs>
                <a:gs pos="0">
                  <a:srgbClr val="FFD5EB"/>
                </a:gs>
                <a:gs pos="51000">
                  <a:srgbClr val="B61AAB"/>
                </a:gs>
              </a:gsLst>
              <a:lin ang="5400000" scaled="1"/>
            </a:gradFill>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7CBC-461B-95C7-680AA9E69943}"/>
              </c:ext>
            </c:extLst>
          </c:dPt>
          <c:dPt>
            <c:idx val="1"/>
            <c:bubble3D val="0"/>
            <c:spPr>
              <a:gradFill>
                <a:gsLst>
                  <a:gs pos="98000">
                    <a:schemeClr val="accent1">
                      <a:lumMod val="20000"/>
                      <a:lumOff val="80000"/>
                    </a:schemeClr>
                  </a:gs>
                  <a:gs pos="0">
                    <a:schemeClr val="accent1">
                      <a:lumMod val="20000"/>
                      <a:lumOff val="80000"/>
                    </a:schemeClr>
                  </a:gs>
                  <a:gs pos="51000">
                    <a:srgbClr val="002060"/>
                  </a:gs>
                </a:gsLst>
                <a:lin ang="5400000" scaled="1"/>
              </a:gradFill>
              <a:ln w="19050">
                <a:noFill/>
              </a:ln>
              <a:effectLst/>
            </c:spPr>
            <c:extLst>
              <c:ext xmlns:c16="http://schemas.microsoft.com/office/drawing/2014/chart" uri="{C3380CC4-5D6E-409C-BE32-E72D297353CC}">
                <c16:uniqueId val="{00000003-7CBC-461B-95C7-680AA9E6994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CBC-461B-95C7-680AA9E69943}"/>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DATA_Excel.xlsx]by education!PivotTable1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rect">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'by education'!$B$3</c:f>
              <c:strCache>
                <c:ptCount val="1"/>
                <c:pt idx="0">
                  <c:v>Total</c:v>
                </c:pt>
              </c:strCache>
            </c:strRef>
          </c:tx>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education'!$A$4:$A$9</c:f>
              <c:strCache>
                <c:ptCount val="5"/>
                <c:pt idx="0">
                  <c:v>Doctoral Degree</c:v>
                </c:pt>
                <c:pt idx="1">
                  <c:v>High School</c:v>
                </c:pt>
                <c:pt idx="2">
                  <c:v>Associates Degree</c:v>
                </c:pt>
                <c:pt idx="3">
                  <c:v>Master's Degree</c:v>
                </c:pt>
                <c:pt idx="4">
                  <c:v>Bachelor's Degree</c:v>
                </c:pt>
              </c:strCache>
            </c:strRef>
          </c:cat>
          <c:val>
            <c:numRef>
              <c:f>'by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B98-4426-9C73-798BE0C5D8D1}"/>
            </c:ext>
          </c:extLst>
        </c:ser>
        <c:dLbls>
          <c:dLblPos val="outEnd"/>
          <c:showLegendKey val="0"/>
          <c:showVal val="1"/>
          <c:showCatName val="0"/>
          <c:showSerName val="0"/>
          <c:showPercent val="0"/>
          <c:showBubbleSize val="0"/>
        </c:dLbls>
        <c:gapWidth val="182"/>
        <c:axId val="2074189311"/>
        <c:axId val="2074193055"/>
      </c:barChart>
      <c:catAx>
        <c:axId val="2074189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accent5">
                    <a:lumMod val="50000"/>
                  </a:schemeClr>
                </a:solidFill>
                <a:latin typeface="+mn-lt"/>
                <a:ea typeface="+mn-ea"/>
                <a:cs typeface="+mn-cs"/>
              </a:defRPr>
            </a:pPr>
            <a:endParaRPr lang="en-US"/>
          </a:p>
        </c:txPr>
        <c:crossAx val="2074193055"/>
        <c:crosses val="autoZero"/>
        <c:auto val="1"/>
        <c:lblAlgn val="ctr"/>
        <c:lblOffset val="100"/>
        <c:noMultiLvlLbl val="0"/>
      </c:catAx>
      <c:valAx>
        <c:axId val="2074193055"/>
        <c:scaling>
          <c:orientation val="minMax"/>
        </c:scaling>
        <c:delete val="1"/>
        <c:axPos val="b"/>
        <c:numFmt formatCode="General" sourceLinked="1"/>
        <c:majorTickMark val="none"/>
        <c:minorTickMark val="none"/>
        <c:tickLblPos val="nextTo"/>
        <c:crossAx val="207418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DATA_Excel.xlsx]By Department!PivotTable4</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28000">
                <a:schemeClr val="accent2">
                  <a:lumMod val="75000"/>
                </a:schemeClr>
              </a:gs>
              <a:gs pos="100000">
                <a:schemeClr val="bg2">
                  <a:lumMod val="95000"/>
                </a:schemeClr>
              </a:gs>
            </a:gsLst>
            <a:lin ang="2700000" scaled="1"/>
            <a:tileRect/>
          </a:gradFill>
          <a:ln w="19050">
            <a:solidFill>
              <a:schemeClr val="bg1"/>
            </a:solidFill>
          </a:ln>
          <a:effectLst/>
        </c:spPr>
        <c:dLbl>
          <c:idx val="0"/>
          <c:layout>
            <c:manualLayout>
              <c:x val="-3.1719414989221685E-2"/>
              <c:y val="8.9424882766591315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49000">
                <a:schemeClr val="accent1">
                  <a:lumMod val="75000"/>
                </a:schemeClr>
              </a:gs>
              <a:gs pos="100000">
                <a:schemeClr val="bg2"/>
              </a:gs>
            </a:gsLst>
            <a:lin ang="2700000" scaled="1"/>
            <a:tileRect/>
          </a:gradFill>
          <a:ln w="19050">
            <a:solidFill>
              <a:schemeClr val="bg1"/>
            </a:solidFill>
          </a:ln>
          <a:effectLst/>
        </c:spPr>
      </c:pivotFmt>
      <c:pivotFmt>
        <c:idx val="11"/>
        <c:spPr>
          <a:gradFill flip="none" rotWithShape="1">
            <a:gsLst>
              <a:gs pos="10000">
                <a:schemeClr val="accent6">
                  <a:lumMod val="75000"/>
                </a:schemeClr>
              </a:gs>
              <a:gs pos="100000">
                <a:schemeClr val="accent6">
                  <a:lumMod val="20000"/>
                  <a:lumOff val="80000"/>
                </a:schemeClr>
              </a:gs>
            </a:gsLst>
            <a:lin ang="2700000" scaled="1"/>
            <a:tileRect/>
          </a:gradFill>
          <a:ln w="19050">
            <a:solidFill>
              <a:schemeClr val="bg1"/>
            </a:solidFill>
          </a:ln>
          <a:effectLst/>
        </c:spPr>
      </c:pivotFmt>
    </c:pivotFmts>
    <c:plotArea>
      <c:layout/>
      <c:pieChart>
        <c:varyColors val="1"/>
        <c:ser>
          <c:idx val="0"/>
          <c:order val="0"/>
          <c:tx>
            <c:strRef>
              <c:f>'By Department'!$B$3</c:f>
              <c:strCache>
                <c:ptCount val="1"/>
                <c:pt idx="0">
                  <c:v>Total</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w="19050">
              <a:solidFill>
                <a:schemeClr val="bg1"/>
              </a:solidFill>
            </a:ln>
          </c:spPr>
          <c:dPt>
            <c:idx val="0"/>
            <c:bubble3D val="0"/>
            <c:spPr>
              <a:gradFill flip="none" rotWithShape="1">
                <a:gsLst>
                  <a:gs pos="28000">
                    <a:schemeClr val="accent2">
                      <a:lumMod val="75000"/>
                    </a:schemeClr>
                  </a:gs>
                  <a:gs pos="100000">
                    <a:schemeClr val="bg2">
                      <a:lumMod val="95000"/>
                    </a:schemeClr>
                  </a:gs>
                </a:gsLst>
                <a:lin ang="2700000" scaled="1"/>
                <a:tileRect/>
              </a:gradFill>
              <a:ln w="19050">
                <a:solidFill>
                  <a:schemeClr val="bg1"/>
                </a:solidFill>
              </a:ln>
              <a:effectLst/>
            </c:spPr>
            <c:extLst>
              <c:ext xmlns:c16="http://schemas.microsoft.com/office/drawing/2014/chart" uri="{C3380CC4-5D6E-409C-BE32-E72D297353CC}">
                <c16:uniqueId val="{00000001-EBA0-42E8-8012-388A2EC1A686}"/>
              </c:ext>
            </c:extLst>
          </c:dPt>
          <c:dPt>
            <c:idx val="1"/>
            <c:bubble3D val="0"/>
            <c:spPr>
              <a:gradFill flip="none" rotWithShape="1">
                <a:gsLst>
                  <a:gs pos="49000">
                    <a:schemeClr val="accent1">
                      <a:lumMod val="75000"/>
                    </a:schemeClr>
                  </a:gs>
                  <a:gs pos="100000">
                    <a:schemeClr val="bg2"/>
                  </a:gs>
                </a:gsLst>
                <a:lin ang="2700000" scaled="1"/>
                <a:tileRect/>
              </a:gradFill>
              <a:ln w="19050">
                <a:solidFill>
                  <a:schemeClr val="bg1"/>
                </a:solidFill>
              </a:ln>
              <a:effectLst/>
            </c:spPr>
            <c:extLst>
              <c:ext xmlns:c16="http://schemas.microsoft.com/office/drawing/2014/chart" uri="{C3380CC4-5D6E-409C-BE32-E72D297353CC}">
                <c16:uniqueId val="{00000003-EBA0-42E8-8012-388A2EC1A686}"/>
              </c:ext>
            </c:extLst>
          </c:dPt>
          <c:dPt>
            <c:idx val="2"/>
            <c:bubble3D val="0"/>
            <c:spPr>
              <a:gradFill flip="none" rotWithShape="1">
                <a:gsLst>
                  <a:gs pos="10000">
                    <a:schemeClr val="accent6">
                      <a:lumMod val="75000"/>
                    </a:schemeClr>
                  </a:gs>
                  <a:gs pos="100000">
                    <a:schemeClr val="accent6">
                      <a:lumMod val="20000"/>
                      <a:lumOff val="80000"/>
                    </a:schemeClr>
                  </a:gs>
                </a:gsLst>
                <a:lin ang="2700000" scaled="1"/>
                <a:tileRect/>
              </a:gradFill>
              <a:ln w="19050">
                <a:solidFill>
                  <a:schemeClr val="bg1"/>
                </a:solidFill>
              </a:ln>
              <a:effectLst/>
            </c:spPr>
            <c:extLst>
              <c:ext xmlns:c16="http://schemas.microsoft.com/office/drawing/2014/chart" uri="{C3380CC4-5D6E-409C-BE32-E72D297353CC}">
                <c16:uniqueId val="{00000005-EBA0-42E8-8012-388A2EC1A686}"/>
              </c:ext>
            </c:extLst>
          </c:dPt>
          <c:dLbls>
            <c:dLbl>
              <c:idx val="0"/>
              <c:layout>
                <c:manualLayout>
                  <c:x val="-3.1719414989221685E-2"/>
                  <c:y val="8.9424882766591315E-2"/>
                </c:manualLayout>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A0-42E8-8012-388A2EC1A686}"/>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'By Department'!$A$4:$A$7</c:f>
              <c:strCache>
                <c:ptCount val="3"/>
                <c:pt idx="0">
                  <c:v>HR</c:v>
                </c:pt>
                <c:pt idx="1">
                  <c:v>R&amp;D</c:v>
                </c:pt>
                <c:pt idx="2">
                  <c:v>Sales</c:v>
                </c:pt>
              </c:strCache>
            </c:strRef>
          </c:cat>
          <c:val>
            <c:numRef>
              <c:f>'By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BA0-42E8-8012-388A2EC1A6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DATA_Excel.xlsx]By age!by age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26000">
                <a:schemeClr val="accent1">
                  <a:lumMod val="5000"/>
                  <a:lumOff val="95000"/>
                </a:schemeClr>
              </a:gs>
              <a:gs pos="64000">
                <a:schemeClr val="accent4">
                  <a:lumMod val="50000"/>
                </a:schemeClr>
              </a:gs>
            </a:gsLst>
            <a:path path="rect">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81821838796264"/>
          <c:y val="2.2969446639726825E-2"/>
          <c:w val="0.82248140857392826"/>
          <c:h val="0.8416746864975212"/>
        </c:manualLayout>
      </c:layout>
      <c:barChart>
        <c:barDir val="col"/>
        <c:grouping val="clustered"/>
        <c:varyColors val="0"/>
        <c:ser>
          <c:idx val="0"/>
          <c:order val="0"/>
          <c:tx>
            <c:strRef>
              <c:f>'By age'!$B$3</c:f>
              <c:strCache>
                <c:ptCount val="1"/>
                <c:pt idx="0">
                  <c:v>Total</c:v>
                </c:pt>
              </c:strCache>
            </c:strRef>
          </c:tx>
          <c:spPr>
            <a:gradFill flip="none" rotWithShape="1">
              <a:gsLst>
                <a:gs pos="26000">
                  <a:schemeClr val="accent1">
                    <a:lumMod val="5000"/>
                    <a:lumOff val="95000"/>
                  </a:schemeClr>
                </a:gs>
                <a:gs pos="64000">
                  <a:schemeClr val="accent4">
                    <a:lumMod val="50000"/>
                  </a:schemeClr>
                </a:gs>
              </a:gsLst>
              <a:path path="rect">
                <a:fillToRect l="100000" t="100000"/>
              </a:path>
              <a:tileRect r="-100000" b="-100000"/>
            </a:gradFill>
            <a:ln>
              <a:noFill/>
            </a:ln>
            <a:effectLst/>
          </c:spPr>
          <c:invertIfNegative val="0"/>
          <c:cat>
            <c:strRef>
              <c:f>'By age'!$A$4:$A$9</c:f>
              <c:strCache>
                <c:ptCount val="5"/>
                <c:pt idx="0">
                  <c:v>25 - 34</c:v>
                </c:pt>
                <c:pt idx="1">
                  <c:v>35 - 44</c:v>
                </c:pt>
                <c:pt idx="2">
                  <c:v>Under 25</c:v>
                </c:pt>
                <c:pt idx="3">
                  <c:v>45 - 54</c:v>
                </c:pt>
                <c:pt idx="4">
                  <c:v>Over 55</c:v>
                </c:pt>
              </c:strCache>
            </c:strRef>
          </c:cat>
          <c:val>
            <c:numRef>
              <c:f>'By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8C1-420B-8C09-5D8BC1CA140D}"/>
            </c:ext>
          </c:extLst>
        </c:ser>
        <c:dLbls>
          <c:showLegendKey val="0"/>
          <c:showVal val="0"/>
          <c:showCatName val="0"/>
          <c:showSerName val="0"/>
          <c:showPercent val="0"/>
          <c:showBubbleSize val="0"/>
        </c:dLbls>
        <c:gapWidth val="219"/>
        <c:overlap val="-27"/>
        <c:axId val="626029871"/>
        <c:axId val="626018639"/>
      </c:barChart>
      <c:catAx>
        <c:axId val="62602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002060"/>
                </a:solidFill>
                <a:latin typeface="+mn-lt"/>
                <a:ea typeface="+mn-ea"/>
                <a:cs typeface="+mn-cs"/>
              </a:defRPr>
            </a:pPr>
            <a:endParaRPr lang="en-US"/>
          </a:p>
        </c:txPr>
        <c:crossAx val="626018639"/>
        <c:crosses val="autoZero"/>
        <c:auto val="1"/>
        <c:lblAlgn val="ctr"/>
        <c:lblOffset val="100"/>
        <c:noMultiLvlLbl val="0"/>
      </c:catAx>
      <c:valAx>
        <c:axId val="626018639"/>
        <c:scaling>
          <c:orientation val="minMax"/>
        </c:scaling>
        <c:delete val="1"/>
        <c:axPos val="l"/>
        <c:numFmt formatCode="General" sourceLinked="1"/>
        <c:majorTickMark val="none"/>
        <c:minorTickMark val="none"/>
        <c:tickLblPos val="nextTo"/>
        <c:crossAx val="62602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0F-4221-8C5A-6DCDBC8B81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0F-4221-8C5A-6DCDBC8B816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51F6-4A47-9E0B-83B3A4C489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DATA_Excel.xlsx]by education!PivotTable1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education'!$A$4:$A$9</c:f>
              <c:strCache>
                <c:ptCount val="5"/>
                <c:pt idx="0">
                  <c:v>Doctoral Degree</c:v>
                </c:pt>
                <c:pt idx="1">
                  <c:v>High School</c:v>
                </c:pt>
                <c:pt idx="2">
                  <c:v>Associates Degree</c:v>
                </c:pt>
                <c:pt idx="3">
                  <c:v>Master's Degree</c:v>
                </c:pt>
                <c:pt idx="4">
                  <c:v>Bachelor's Degree</c:v>
                </c:pt>
              </c:strCache>
            </c:strRef>
          </c:cat>
          <c:val>
            <c:numRef>
              <c:f>'by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125-4082-A1B3-04132CEEC9CA}"/>
            </c:ext>
          </c:extLst>
        </c:ser>
        <c:dLbls>
          <c:dLblPos val="outEnd"/>
          <c:showLegendKey val="0"/>
          <c:showVal val="1"/>
          <c:showCatName val="0"/>
          <c:showSerName val="0"/>
          <c:showPercent val="0"/>
          <c:showBubbleSize val="0"/>
        </c:dLbls>
        <c:gapWidth val="182"/>
        <c:axId val="2074189311"/>
        <c:axId val="2074193055"/>
      </c:barChart>
      <c:catAx>
        <c:axId val="2074189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193055"/>
        <c:crosses val="autoZero"/>
        <c:auto val="1"/>
        <c:lblAlgn val="ctr"/>
        <c:lblOffset val="100"/>
        <c:noMultiLvlLbl val="0"/>
      </c:catAx>
      <c:valAx>
        <c:axId val="2074193055"/>
        <c:scaling>
          <c:orientation val="minMax"/>
        </c:scaling>
        <c:delete val="1"/>
        <c:axPos val="b"/>
        <c:numFmt formatCode="General" sourceLinked="1"/>
        <c:majorTickMark val="none"/>
        <c:minorTickMark val="none"/>
        <c:tickLblPos val="nextTo"/>
        <c:crossAx val="207418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DATA_Excel.xlsx]By Department!PivotTable4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9B-4985-9C93-2B3A0CB668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9B-4985-9C93-2B3A0CB668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39B-4985-9C93-2B3A0CB66868}"/>
              </c:ext>
            </c:extLst>
          </c:dPt>
          <c:cat>
            <c:strRef>
              <c:f>'By Department'!$A$4:$A$7</c:f>
              <c:strCache>
                <c:ptCount val="3"/>
                <c:pt idx="0">
                  <c:v>HR</c:v>
                </c:pt>
                <c:pt idx="1">
                  <c:v>R&amp;D</c:v>
                </c:pt>
                <c:pt idx="2">
                  <c:v>Sales</c:v>
                </c:pt>
              </c:strCache>
            </c:strRef>
          </c:cat>
          <c:val>
            <c:numRef>
              <c:f>'By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A82-4340-B8DB-79EC164010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DATA_Excel.xlsx]By age!by age</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7.407407407407407E-2"/>
          <c:w val="0.82248140857392826"/>
          <c:h val="0.8416746864975212"/>
        </c:manualLayout>
      </c:layout>
      <c:barChart>
        <c:barDir val="col"/>
        <c:grouping val="clustered"/>
        <c:varyColors val="0"/>
        <c:ser>
          <c:idx val="0"/>
          <c:order val="0"/>
          <c:tx>
            <c:strRef>
              <c:f>'By age'!$B$3</c:f>
              <c:strCache>
                <c:ptCount val="1"/>
                <c:pt idx="0">
                  <c:v>Total</c:v>
                </c:pt>
              </c:strCache>
            </c:strRef>
          </c:tx>
          <c:spPr>
            <a:solidFill>
              <a:schemeClr val="accent1"/>
            </a:solidFill>
            <a:ln>
              <a:noFill/>
            </a:ln>
            <a:effectLst/>
          </c:spPr>
          <c:invertIfNegative val="0"/>
          <c:cat>
            <c:strRef>
              <c:f>'By age'!$A$4:$A$9</c:f>
              <c:strCache>
                <c:ptCount val="5"/>
                <c:pt idx="0">
                  <c:v>25 - 34</c:v>
                </c:pt>
                <c:pt idx="1">
                  <c:v>35 - 44</c:v>
                </c:pt>
                <c:pt idx="2">
                  <c:v>Under 25</c:v>
                </c:pt>
                <c:pt idx="3">
                  <c:v>45 - 54</c:v>
                </c:pt>
                <c:pt idx="4">
                  <c:v>Over 55</c:v>
                </c:pt>
              </c:strCache>
            </c:strRef>
          </c:cat>
          <c:val>
            <c:numRef>
              <c:f>'By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518-4AE9-ACEA-C2C541003058}"/>
            </c:ext>
          </c:extLst>
        </c:ser>
        <c:dLbls>
          <c:showLegendKey val="0"/>
          <c:showVal val="0"/>
          <c:showCatName val="0"/>
          <c:showSerName val="0"/>
          <c:showPercent val="0"/>
          <c:showBubbleSize val="0"/>
        </c:dLbls>
        <c:gapWidth val="219"/>
        <c:overlap val="-27"/>
        <c:axId val="626029871"/>
        <c:axId val="626018639"/>
      </c:barChart>
      <c:catAx>
        <c:axId val="62602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018639"/>
        <c:crosses val="autoZero"/>
        <c:auto val="1"/>
        <c:lblAlgn val="ctr"/>
        <c:lblOffset val="100"/>
        <c:noMultiLvlLbl val="0"/>
      </c:catAx>
      <c:valAx>
        <c:axId val="626018639"/>
        <c:scaling>
          <c:orientation val="minMax"/>
        </c:scaling>
        <c:delete val="1"/>
        <c:axPos val="l"/>
        <c:numFmt formatCode="General" sourceLinked="1"/>
        <c:majorTickMark val="none"/>
        <c:minorTickMark val="none"/>
        <c:tickLblPos val="nextTo"/>
        <c:crossAx val="62602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416666666666665"/>
          <c:y val="7.6388888888888895E-2"/>
          <c:w val="0.5083333333333333"/>
          <c:h val="0.84722222222222221"/>
        </c:manualLayout>
      </c:layout>
      <c:doughnutChart>
        <c:varyColors val="1"/>
        <c:ser>
          <c:idx val="0"/>
          <c:order val="0"/>
          <c:spPr>
            <a:ln>
              <a:noFill/>
            </a:ln>
          </c:spPr>
          <c:dPt>
            <c:idx val="0"/>
            <c:bubble3D val="0"/>
            <c:spPr>
              <a:gradFill>
                <a:gsLst>
                  <a:gs pos="48000">
                    <a:srgbClr val="997DC4"/>
                  </a:gs>
                  <a:gs pos="0">
                    <a:srgbClr val="FFD5EB"/>
                  </a:gs>
                  <a:gs pos="79000">
                    <a:srgbClr val="F3AEF6"/>
                  </a:gs>
                </a:gsLst>
                <a:lin ang="5400000" scaled="1"/>
              </a:gradFill>
              <a:ln w="19050">
                <a:noFill/>
              </a:ln>
              <a:effectLst/>
            </c:spPr>
            <c:extLst>
              <c:ext xmlns:c16="http://schemas.microsoft.com/office/drawing/2014/chart" uri="{C3380CC4-5D6E-409C-BE32-E72D297353CC}">
                <c16:uniqueId val="{00000003-AFA9-4DA2-87B6-AD71ABBD4185}"/>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2-AFA9-4DA2-87B6-AD71ABBD4185}"/>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AFA9-4DA2-87B6-AD71ABBD41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0.19486111111111112"/>
          <c:w val="0.89971084864391948"/>
          <c:h val="0.72088764946048411"/>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00DA-4CAA-A364-BFE68C543F00}"/>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00DA-4CAA-A364-BFE68C543F00}"/>
            </c:ext>
          </c:extLst>
        </c:ser>
        <c:dLbls>
          <c:showLegendKey val="0"/>
          <c:showVal val="0"/>
          <c:showCatName val="0"/>
          <c:showSerName val="0"/>
          <c:showPercent val="0"/>
          <c:showBubbleSize val="0"/>
        </c:dLbls>
        <c:gapWidth val="0"/>
        <c:overlap val="100"/>
        <c:axId val="377115407"/>
        <c:axId val="377113743"/>
      </c:barChart>
      <c:catAx>
        <c:axId val="377115407"/>
        <c:scaling>
          <c:orientation val="minMax"/>
        </c:scaling>
        <c:delete val="1"/>
        <c:axPos val="l"/>
        <c:majorTickMark val="none"/>
        <c:minorTickMark val="none"/>
        <c:tickLblPos val="nextTo"/>
        <c:crossAx val="377113743"/>
        <c:crosses val="autoZero"/>
        <c:auto val="1"/>
        <c:lblAlgn val="ctr"/>
        <c:lblOffset val="100"/>
        <c:noMultiLvlLbl val="0"/>
      </c:catAx>
      <c:valAx>
        <c:axId val="377113743"/>
        <c:scaling>
          <c:orientation val="minMax"/>
          <c:max val="4"/>
        </c:scaling>
        <c:delete val="1"/>
        <c:axPos val="b"/>
        <c:numFmt formatCode="0.0" sourceLinked="1"/>
        <c:majorTickMark val="none"/>
        <c:minorTickMark val="none"/>
        <c:tickLblPos val="nextTo"/>
        <c:crossAx val="37711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AE380FA-9B86-4A5A-8E6B-5BE8F8FE2BF3}">
          <cx:dataPt idx="2">
            <cx:spPr>
              <a:solidFill>
                <a:srgbClr val="FFC000">
                  <a:lumMod val="60000"/>
                  <a:lumOff val="40000"/>
                </a:srgbClr>
              </a:solidFill>
            </cx:spPr>
          </cx:dataPt>
          <cx:dataPt idx="7">
            <cx:spPr>
              <a:solidFill>
                <a:srgbClr val="70AD47">
                  <a:lumMod val="60000"/>
                  <a:lumOff val="40000"/>
                </a:srgbClr>
              </a:solidFill>
            </cx:spPr>
          </cx:dataPt>
          <cx:dataPt idx="8">
            <cx:spPr>
              <a:solidFill>
                <a:srgbClr val="B61AAB">
                  <a:alpha val="99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_xlchart.v2.2</cx:f>
      </cx:numDim>
    </cx:data>
  </cx:chartData>
  <cx:chart>
    <cx:plotArea>
      <cx:plotAreaRegion>
        <cx:series layoutId="funnel" uniqueId="{63E75CDB-C6BA-482B-A127-D5ED5BDD4544}">
          <cx:spPr>
            <a:gradFill flip="none" rotWithShape="1">
              <a:gsLst>
                <a:gs pos="26000">
                  <a:srgbClr val="5B9BD5">
                    <a:lumMod val="20000"/>
                    <a:lumOff val="80000"/>
                  </a:srgbClr>
                </a:gs>
                <a:gs pos="74000">
                  <a:srgbClr val="002060"/>
                </a:gs>
              </a:gsLst>
              <a:path path="circle">
                <a:fillToRect r="100000" b="100000"/>
              </a:path>
              <a:tileRect l="-100000" t="-100000"/>
            </a:gradFill>
          </cx:spPr>
          <cx:dataLabels>
            <cx:visibility seriesName="0" categoryName="0" value="1"/>
          </cx:dataLabels>
          <cx:dataId val="0"/>
        </cx:series>
      </cx:plotAreaRegion>
      <cx:axis id="0" hidden="1">
        <cx:catScaling gapWidth="0.0599999987"/>
        <cx:tickLabels/>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3AE380FA-9B86-4A5A-8E6B-5BE8F8FE2BF3}">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_xlchart.v2.5</cx:f>
      </cx:numDim>
    </cx:data>
  </cx:chartData>
  <cx:chart>
    <cx:plotArea>
      <cx:plotAreaRegion>
        <cx:series layoutId="funnel" uniqueId="{63E75CDB-C6BA-482B-A127-D5ED5BDD4544}">
          <cx:dataLabels>
            <cx:visibility seriesName="0" categoryName="0" value="1"/>
          </cx:dataLabels>
          <cx:dataId val="0"/>
        </cx:series>
      </cx:plotAreaRegion>
      <cx:axis id="0" hidden="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9.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2.svg"/><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1.png"/><Relationship Id="rId10" Type="http://schemas.openxmlformats.org/officeDocument/2006/relationships/chart" Target="../charts/chart2.xml"/><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image" Target="../media/image10.svg"/></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1</xdr:col>
      <xdr:colOff>638088</xdr:colOff>
      <xdr:row>3</xdr:row>
      <xdr:rowOff>2779</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285788" y="574279"/>
          <a:ext cx="14725650" cy="7477125"/>
          <a:chOff x="0" y="41438"/>
          <a:chExt cx="10692000" cy="7477125"/>
        </a:xfrm>
        <a:solidFill>
          <a:schemeClr val="bg1"/>
        </a:solidFill>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a:grpFill/>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cap="none" spc="0">
                <a:ln w="22225">
                  <a:solidFill>
                    <a:schemeClr val="accent2"/>
                  </a:solidFill>
                  <a:prstDash val="solid"/>
                </a:ln>
                <a:solidFill>
                  <a:schemeClr val="accent2">
                    <a:lumMod val="40000"/>
                    <a:lumOff val="60000"/>
                  </a:schemeClr>
                </a:solidFill>
                <a:effectLst/>
              </a:endParaRPr>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7030A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cap="none" spc="0">
                  <a:ln w="22225">
                    <a:solidFill>
                      <a:schemeClr val="accent2"/>
                    </a:solidFill>
                    <a:prstDash val="solid"/>
                  </a:ln>
                  <a:solidFill>
                    <a:schemeClr val="accent2">
                      <a:lumMod val="40000"/>
                      <a:lumOff val="60000"/>
                    </a:schemeClr>
                  </a:solidFill>
                  <a:effectLst/>
                  <a:latin typeface="Calibri"/>
                  <a:ea typeface="Calibri"/>
                  <a:cs typeface="Calibri"/>
                  <a:sym typeface="Calibri"/>
                </a:rPr>
                <a:t>`</a:t>
              </a:r>
              <a:endParaRPr sz="1400" b="1" cap="none" spc="0">
                <a:ln w="22225">
                  <a:solidFill>
                    <a:schemeClr val="accent2"/>
                  </a:solidFill>
                  <a:prstDash val="solid"/>
                </a:ln>
                <a:solidFill>
                  <a:schemeClr val="accent2">
                    <a:lumMod val="40000"/>
                    <a:lumOff val="60000"/>
                  </a:schemeClr>
                </a:solidFill>
                <a:effectLst/>
              </a:endParaRPr>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cap="none" spc="0">
                <a:ln w="22225">
                  <a:solidFill>
                    <a:schemeClr val="accent2"/>
                  </a:solidFill>
                  <a:prstDash val="solid"/>
                </a:ln>
                <a:solidFill>
                  <a:schemeClr val="accent2">
                    <a:lumMod val="40000"/>
                    <a:lumOff val="60000"/>
                  </a:schemeClr>
                </a:solidFill>
                <a:effectLst/>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a:grpFill/>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a:grpFill/>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2"/>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cap="none" spc="0">
                <a:ln w="22225">
                  <a:solidFill>
                    <a:schemeClr val="accent2"/>
                  </a:solidFill>
                  <a:prstDash val="solid"/>
                </a:ln>
                <a:solidFill>
                  <a:schemeClr val="accent2">
                    <a:lumMod val="40000"/>
                    <a:lumOff val="60000"/>
                  </a:schemeClr>
                </a:solidFill>
                <a:effectLst/>
              </a:endParaRPr>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flipV="1">
              <a:off x="13196548" y="5504104"/>
              <a:ext cx="1284865" cy="16050"/>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634792</xdr:colOff>
      <xdr:row>8</xdr:row>
      <xdr:rowOff>67034</xdr:rowOff>
    </xdr:from>
    <xdr:to>
      <xdr:col>6</xdr:col>
      <xdr:colOff>403137</xdr:colOff>
      <xdr:row>10</xdr:row>
      <xdr:rowOff>23072</xdr:rowOff>
    </xdr:to>
    <xdr:sp macro="" textlink="">
      <xdr:nvSpPr>
        <xdr:cNvPr id="29" name="TextBox 28">
          <a:extLst>
            <a:ext uri="{FF2B5EF4-FFF2-40B4-BE49-F238E27FC236}">
              <a16:creationId xmlns:a16="http://schemas.microsoft.com/office/drawing/2014/main" id="{F2AB3E75-03C0-4E50-8E6A-890636850855}"/>
            </a:ext>
          </a:extLst>
        </xdr:cNvPr>
        <xdr:cNvSpPr txBox="1"/>
      </xdr:nvSpPr>
      <xdr:spPr>
        <a:xfrm>
          <a:off x="1948026" y="1623460"/>
          <a:ext cx="2394813" cy="345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a:ln w="0"/>
              <a:solidFill>
                <a:srgbClr val="C00000"/>
              </a:solidFill>
              <a:effectLst>
                <a:outerShdw blurRad="38100" dist="25400" dir="5400000" algn="ctr" rotWithShape="0">
                  <a:srgbClr val="6E747A">
                    <a:alpha val="43000"/>
                  </a:srgbClr>
                </a:outerShdw>
              </a:effectLst>
            </a:rPr>
            <a:t>Total Employee</a:t>
          </a:r>
        </a:p>
      </xdr:txBody>
    </xdr:sp>
    <xdr:clientData/>
  </xdr:twoCellAnchor>
  <xdr:twoCellAnchor>
    <xdr:from>
      <xdr:col>3</xdr:col>
      <xdr:colOff>389977</xdr:colOff>
      <xdr:row>10</xdr:row>
      <xdr:rowOff>35688</xdr:rowOff>
    </xdr:from>
    <xdr:to>
      <xdr:col>5</xdr:col>
      <xdr:colOff>396657</xdr:colOff>
      <xdr:row>12</xdr:row>
      <xdr:rowOff>59500</xdr:rowOff>
    </xdr:to>
    <xdr:sp macro="" textlink="KPI!A9">
      <xdr:nvSpPr>
        <xdr:cNvPr id="30" name="TextBox 29">
          <a:extLst>
            <a:ext uri="{FF2B5EF4-FFF2-40B4-BE49-F238E27FC236}">
              <a16:creationId xmlns:a16="http://schemas.microsoft.com/office/drawing/2014/main" id="{559AFA9B-F94C-47EE-A28A-A2ED28C410A2}"/>
            </a:ext>
          </a:extLst>
        </xdr:cNvPr>
        <xdr:cNvSpPr txBox="1"/>
      </xdr:nvSpPr>
      <xdr:spPr>
        <a:xfrm>
          <a:off x="2360667" y="2006378"/>
          <a:ext cx="1320473" cy="41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87752D-E88E-4262-AB3D-80E10FB776FB}" type="TxLink">
            <a:rPr lang="en-US"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rPr>
            <a:pPr/>
            <a:t>1470</a:t>
          </a:fld>
          <a:endParaRPr lang="en-IN" sz="2800" b="1" cap="none" spc="0">
            <a:ln w="0"/>
            <a:solidFill>
              <a:srgbClr val="002060"/>
            </a:solidFill>
            <a:effectLst>
              <a:outerShdw blurRad="38100" dist="25400" dir="5400000" algn="ctr" rotWithShape="0">
                <a:srgbClr val="6E747A">
                  <a:alpha val="43000"/>
                </a:srgbClr>
              </a:outerShdw>
            </a:effectLst>
          </a:endParaRPr>
        </a:p>
      </xdr:txBody>
    </xdr:sp>
    <xdr:clientData/>
  </xdr:twoCellAnchor>
  <xdr:twoCellAnchor>
    <xdr:from>
      <xdr:col>7</xdr:col>
      <xdr:colOff>515811</xdr:colOff>
      <xdr:row>8</xdr:row>
      <xdr:rowOff>89022</xdr:rowOff>
    </xdr:from>
    <xdr:to>
      <xdr:col>11</xdr:col>
      <xdr:colOff>284877</xdr:colOff>
      <xdr:row>10</xdr:row>
      <xdr:rowOff>45060</xdr:rowOff>
    </xdr:to>
    <xdr:sp macro="" textlink="">
      <xdr:nvSpPr>
        <xdr:cNvPr id="31" name="TextBox 30">
          <a:extLst>
            <a:ext uri="{FF2B5EF4-FFF2-40B4-BE49-F238E27FC236}">
              <a16:creationId xmlns:a16="http://schemas.microsoft.com/office/drawing/2014/main" id="{B2AF36BC-7D31-4BF5-B4E3-243A53306CE8}"/>
            </a:ext>
          </a:extLst>
        </xdr:cNvPr>
        <xdr:cNvSpPr txBox="1"/>
      </xdr:nvSpPr>
      <xdr:spPr>
        <a:xfrm>
          <a:off x="5114087" y="1665574"/>
          <a:ext cx="2396652" cy="350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a:ln w="0"/>
              <a:solidFill>
                <a:srgbClr val="C00000"/>
              </a:solidFill>
              <a:effectLst>
                <a:outerShdw blurRad="38100" dist="25400" dir="5400000" algn="ctr" rotWithShape="0">
                  <a:srgbClr val="6E747A">
                    <a:alpha val="43000"/>
                  </a:srgbClr>
                </a:outerShdw>
              </a:effectLst>
              <a:latin typeface="+mn-lt"/>
              <a:ea typeface="+mn-ea"/>
              <a:cs typeface="+mn-cs"/>
            </a:rPr>
            <a:t>Attrition</a:t>
          </a:r>
        </a:p>
      </xdr:txBody>
    </xdr:sp>
    <xdr:clientData/>
  </xdr:twoCellAnchor>
  <xdr:twoCellAnchor>
    <xdr:from>
      <xdr:col>8</xdr:col>
      <xdr:colOff>40452</xdr:colOff>
      <xdr:row>10</xdr:row>
      <xdr:rowOff>35688</xdr:rowOff>
    </xdr:from>
    <xdr:to>
      <xdr:col>10</xdr:col>
      <xdr:colOff>47133</xdr:colOff>
      <xdr:row>12</xdr:row>
      <xdr:rowOff>59500</xdr:rowOff>
    </xdr:to>
    <xdr:sp macro="" textlink="KPI!B9">
      <xdr:nvSpPr>
        <xdr:cNvPr id="32" name="TextBox 31">
          <a:extLst>
            <a:ext uri="{FF2B5EF4-FFF2-40B4-BE49-F238E27FC236}">
              <a16:creationId xmlns:a16="http://schemas.microsoft.com/office/drawing/2014/main" id="{F4020C17-75C9-442E-BBCB-4B05843A5534}"/>
            </a:ext>
          </a:extLst>
        </xdr:cNvPr>
        <xdr:cNvSpPr txBox="1"/>
      </xdr:nvSpPr>
      <xdr:spPr>
        <a:xfrm>
          <a:off x="5295624" y="2006378"/>
          <a:ext cx="1320475" cy="41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5EBD9E8-E267-4564-AF7B-9E2E275404FE}" type="TxLink">
            <a:rPr lang="en-US"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rPr>
            <a:pPr marL="0" indent="0"/>
            <a:t>237</a:t>
          </a:fld>
          <a:endParaRPr lang="en-IN"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endParaRPr>
        </a:p>
      </xdr:txBody>
    </xdr:sp>
    <xdr:clientData/>
  </xdr:twoCellAnchor>
  <xdr:twoCellAnchor>
    <xdr:from>
      <xdr:col>11</xdr:col>
      <xdr:colOff>303126</xdr:colOff>
      <xdr:row>8</xdr:row>
      <xdr:rowOff>67386</xdr:rowOff>
    </xdr:from>
    <xdr:to>
      <xdr:col>15</xdr:col>
      <xdr:colOff>77923</xdr:colOff>
      <xdr:row>10</xdr:row>
      <xdr:rowOff>23424</xdr:rowOff>
    </xdr:to>
    <xdr:sp macro="" textlink="">
      <xdr:nvSpPr>
        <xdr:cNvPr id="33" name="TextBox 32">
          <a:extLst>
            <a:ext uri="{FF2B5EF4-FFF2-40B4-BE49-F238E27FC236}">
              <a16:creationId xmlns:a16="http://schemas.microsoft.com/office/drawing/2014/main" id="{1B24B710-D8BA-4983-BA6D-48F9650DDA3F}"/>
            </a:ext>
          </a:extLst>
        </xdr:cNvPr>
        <xdr:cNvSpPr txBox="1"/>
      </xdr:nvSpPr>
      <xdr:spPr>
        <a:xfrm>
          <a:off x="7578069" y="1562631"/>
          <a:ext cx="2420231" cy="329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a:ln w="0"/>
              <a:solidFill>
                <a:srgbClr val="C00000"/>
              </a:solidFill>
              <a:effectLst>
                <a:outerShdw blurRad="38100" dist="25400" dir="5400000" algn="ctr" rotWithShape="0">
                  <a:srgbClr val="6E747A">
                    <a:alpha val="43000"/>
                  </a:srgbClr>
                </a:outerShdw>
              </a:effectLst>
            </a:rPr>
            <a:t>Active</a:t>
          </a:r>
          <a:r>
            <a:rPr lang="en-IN" sz="2000" b="0" cap="none" spc="0" baseline="0">
              <a:ln w="0"/>
              <a:solidFill>
                <a:srgbClr val="C00000"/>
              </a:solidFill>
              <a:effectLst>
                <a:outerShdw blurRad="38100" dist="25400" dir="5400000" algn="ctr" rotWithShape="0">
                  <a:srgbClr val="6E747A">
                    <a:alpha val="43000"/>
                  </a:srgbClr>
                </a:outerShdw>
              </a:effectLst>
            </a:rPr>
            <a:t> </a:t>
          </a:r>
          <a:r>
            <a:rPr lang="en-IN" sz="2000" b="0" cap="none" spc="0">
              <a:ln w="0"/>
              <a:solidFill>
                <a:srgbClr val="C00000"/>
              </a:solidFill>
              <a:effectLst>
                <a:outerShdw blurRad="38100" dist="25400" dir="5400000" algn="ctr" rotWithShape="0">
                  <a:srgbClr val="6E747A">
                    <a:alpha val="43000"/>
                  </a:srgbClr>
                </a:outerShdw>
              </a:effectLst>
              <a:latin typeface="+mn-lt"/>
              <a:ea typeface="+mn-ea"/>
              <a:cs typeface="+mn-cs"/>
            </a:rPr>
            <a:t>Employees</a:t>
          </a:r>
        </a:p>
      </xdr:txBody>
    </xdr:sp>
    <xdr:clientData/>
  </xdr:twoCellAnchor>
  <xdr:twoCellAnchor>
    <xdr:from>
      <xdr:col>12</xdr:col>
      <xdr:colOff>456872</xdr:colOff>
      <xdr:row>10</xdr:row>
      <xdr:rowOff>35688</xdr:rowOff>
    </xdr:from>
    <xdr:to>
      <xdr:col>14</xdr:col>
      <xdr:colOff>463552</xdr:colOff>
      <xdr:row>12</xdr:row>
      <xdr:rowOff>59500</xdr:rowOff>
    </xdr:to>
    <xdr:sp macro="" textlink="KPI!D9">
      <xdr:nvSpPr>
        <xdr:cNvPr id="34" name="TextBox 33">
          <a:extLst>
            <a:ext uri="{FF2B5EF4-FFF2-40B4-BE49-F238E27FC236}">
              <a16:creationId xmlns:a16="http://schemas.microsoft.com/office/drawing/2014/main" id="{2FCBFCC5-1D8B-43F1-BE56-4D8A2E594C16}"/>
            </a:ext>
          </a:extLst>
        </xdr:cNvPr>
        <xdr:cNvSpPr txBox="1"/>
      </xdr:nvSpPr>
      <xdr:spPr>
        <a:xfrm>
          <a:off x="8339631" y="2006378"/>
          <a:ext cx="1320473" cy="41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62096DA-E64F-44D7-9E1F-2D7933580DCC}" type="TxLink">
            <a:rPr lang="en-US"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rPr>
            <a:pPr marL="0" indent="0"/>
            <a:t>1233</a:t>
          </a:fld>
          <a:endParaRPr lang="en-IN"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endParaRPr>
        </a:p>
      </xdr:txBody>
    </xdr:sp>
    <xdr:clientData/>
  </xdr:twoCellAnchor>
  <xdr:twoCellAnchor>
    <xdr:from>
      <xdr:col>16</xdr:col>
      <xdr:colOff>168395</xdr:colOff>
      <xdr:row>8</xdr:row>
      <xdr:rowOff>80859</xdr:rowOff>
    </xdr:from>
    <xdr:to>
      <xdr:col>19</xdr:col>
      <xdr:colOff>593637</xdr:colOff>
      <xdr:row>10</xdr:row>
      <xdr:rowOff>36897</xdr:rowOff>
    </xdr:to>
    <xdr:sp macro="" textlink="">
      <xdr:nvSpPr>
        <xdr:cNvPr id="35" name="TextBox 34">
          <a:extLst>
            <a:ext uri="{FF2B5EF4-FFF2-40B4-BE49-F238E27FC236}">
              <a16:creationId xmlns:a16="http://schemas.microsoft.com/office/drawing/2014/main" id="{0F672534-2B10-425F-8FA9-EAAE2C6F23F4}"/>
            </a:ext>
          </a:extLst>
        </xdr:cNvPr>
        <xdr:cNvSpPr txBox="1"/>
      </xdr:nvSpPr>
      <xdr:spPr>
        <a:xfrm>
          <a:off x="10678740" y="1657411"/>
          <a:ext cx="2395931" cy="350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a:ln w="0"/>
              <a:solidFill>
                <a:srgbClr val="C00000"/>
              </a:solidFill>
              <a:effectLst>
                <a:outerShdw blurRad="38100" dist="25400" dir="5400000" algn="ctr" rotWithShape="0">
                  <a:srgbClr val="6E747A">
                    <a:alpha val="43000"/>
                  </a:srgbClr>
                </a:outerShdw>
              </a:effectLst>
            </a:rPr>
            <a:t>Attrition</a:t>
          </a:r>
          <a:r>
            <a:rPr lang="en-IN" sz="2000" b="0" cap="none" spc="0" baseline="0">
              <a:ln w="0"/>
              <a:solidFill>
                <a:srgbClr val="C00000"/>
              </a:solidFill>
              <a:effectLst>
                <a:outerShdw blurRad="38100" dist="25400" dir="5400000" algn="ctr" rotWithShape="0">
                  <a:srgbClr val="6E747A">
                    <a:alpha val="43000"/>
                  </a:srgbClr>
                </a:outerShdw>
              </a:effectLst>
            </a:rPr>
            <a:t> rate</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twoCellAnchor>
    <xdr:from>
      <xdr:col>16</xdr:col>
      <xdr:colOff>442079</xdr:colOff>
      <xdr:row>10</xdr:row>
      <xdr:rowOff>35688</xdr:rowOff>
    </xdr:from>
    <xdr:to>
      <xdr:col>18</xdr:col>
      <xdr:colOff>448759</xdr:colOff>
      <xdr:row>12</xdr:row>
      <xdr:rowOff>59500</xdr:rowOff>
    </xdr:to>
    <xdr:sp macro="" textlink="KPI!E9">
      <xdr:nvSpPr>
        <xdr:cNvPr id="36" name="TextBox 35">
          <a:extLst>
            <a:ext uri="{FF2B5EF4-FFF2-40B4-BE49-F238E27FC236}">
              <a16:creationId xmlns:a16="http://schemas.microsoft.com/office/drawing/2014/main" id="{C6E96FC7-0D42-4CAA-B36B-34FE5AD0A0FC}"/>
            </a:ext>
          </a:extLst>
        </xdr:cNvPr>
        <xdr:cNvSpPr txBox="1"/>
      </xdr:nvSpPr>
      <xdr:spPr>
        <a:xfrm>
          <a:off x="10952424" y="2006378"/>
          <a:ext cx="1320473" cy="41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1138D96-E9CF-4358-BCF6-45A8AD9385E1}" type="TxLink">
            <a:rPr lang="en-US"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rPr>
            <a:pPr marL="0" indent="0"/>
            <a:t>16.12%</a:t>
          </a:fld>
          <a:endParaRPr lang="en-IN"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endParaRPr>
        </a:p>
      </xdr:txBody>
    </xdr:sp>
    <xdr:clientData/>
  </xdr:twoCellAnchor>
  <xdr:twoCellAnchor>
    <xdr:from>
      <xdr:col>21</xdr:col>
      <xdr:colOff>25283</xdr:colOff>
      <xdr:row>8</xdr:row>
      <xdr:rowOff>66057</xdr:rowOff>
    </xdr:from>
    <xdr:to>
      <xdr:col>24</xdr:col>
      <xdr:colOff>451244</xdr:colOff>
      <xdr:row>10</xdr:row>
      <xdr:rowOff>22095</xdr:rowOff>
    </xdr:to>
    <xdr:sp macro="" textlink="">
      <xdr:nvSpPr>
        <xdr:cNvPr id="37" name="TextBox 36">
          <a:extLst>
            <a:ext uri="{FF2B5EF4-FFF2-40B4-BE49-F238E27FC236}">
              <a16:creationId xmlns:a16="http://schemas.microsoft.com/office/drawing/2014/main" id="{AFACC437-F8E3-4BC4-A61D-6A7E8CCDCE40}"/>
            </a:ext>
          </a:extLst>
        </xdr:cNvPr>
        <xdr:cNvSpPr txBox="1"/>
      </xdr:nvSpPr>
      <xdr:spPr>
        <a:xfrm>
          <a:off x="13835228" y="1569180"/>
          <a:ext cx="2398811" cy="331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a:ln w="0"/>
              <a:solidFill>
                <a:srgbClr val="C00000"/>
              </a:solidFill>
              <a:effectLst>
                <a:outerShdw blurRad="38100" dist="25400" dir="5400000" algn="ctr" rotWithShape="0">
                  <a:srgbClr val="6E747A">
                    <a:alpha val="43000"/>
                  </a:srgbClr>
                </a:outerShdw>
              </a:effectLst>
            </a:rPr>
            <a:t>Average</a:t>
          </a:r>
          <a:r>
            <a:rPr lang="en-IN" sz="2000" b="0" cap="none" spc="0" baseline="0">
              <a:ln w="0"/>
              <a:solidFill>
                <a:srgbClr val="C00000"/>
              </a:solidFill>
              <a:effectLst>
                <a:outerShdw blurRad="38100" dist="25400" dir="5400000" algn="ctr" rotWithShape="0">
                  <a:srgbClr val="6E747A">
                    <a:alpha val="43000"/>
                  </a:srgbClr>
                </a:outerShdw>
              </a:effectLst>
            </a:rPr>
            <a:t> Age</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twoCellAnchor>
    <xdr:from>
      <xdr:col>21</xdr:col>
      <xdr:colOff>427645</xdr:colOff>
      <xdr:row>10</xdr:row>
      <xdr:rowOff>35688</xdr:rowOff>
    </xdr:from>
    <xdr:to>
      <xdr:col>23</xdr:col>
      <xdr:colOff>434325</xdr:colOff>
      <xdr:row>12</xdr:row>
      <xdr:rowOff>59500</xdr:rowOff>
    </xdr:to>
    <xdr:sp macro="" textlink="KPI!C9">
      <xdr:nvSpPr>
        <xdr:cNvPr id="38" name="TextBox 37">
          <a:extLst>
            <a:ext uri="{FF2B5EF4-FFF2-40B4-BE49-F238E27FC236}">
              <a16:creationId xmlns:a16="http://schemas.microsoft.com/office/drawing/2014/main" id="{A0D3BEA5-0288-4968-80E8-B10CCDA69122}"/>
            </a:ext>
          </a:extLst>
        </xdr:cNvPr>
        <xdr:cNvSpPr txBox="1"/>
      </xdr:nvSpPr>
      <xdr:spPr>
        <a:xfrm>
          <a:off x="14222473" y="2006378"/>
          <a:ext cx="1320473" cy="41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85BE5A9-6682-40D2-918D-CFB6B62BCCF4}" type="TxLink">
            <a:rPr lang="en-US"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rPr>
            <a:pPr marL="0" indent="0"/>
            <a:t>37</a:t>
          </a:fld>
          <a:endParaRPr lang="en-IN" sz="28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endParaRPr>
        </a:p>
      </xdr:txBody>
    </xdr:sp>
    <xdr:clientData/>
  </xdr:twoCellAnchor>
  <xdr:oneCellAnchor>
    <xdr:from>
      <xdr:col>2</xdr:col>
      <xdr:colOff>138544</xdr:colOff>
      <xdr:row>3</xdr:row>
      <xdr:rowOff>44683</xdr:rowOff>
    </xdr:from>
    <xdr:ext cx="9130147" cy="843757"/>
    <xdr:sp macro="" textlink="">
      <xdr:nvSpPr>
        <xdr:cNvPr id="40" name="Rectangle 39">
          <a:extLst>
            <a:ext uri="{FF2B5EF4-FFF2-40B4-BE49-F238E27FC236}">
              <a16:creationId xmlns:a16="http://schemas.microsoft.com/office/drawing/2014/main" id="{91694DA5-8967-4823-96E9-9F55E92DE942}"/>
            </a:ext>
          </a:extLst>
        </xdr:cNvPr>
        <xdr:cNvSpPr/>
      </xdr:nvSpPr>
      <xdr:spPr>
        <a:xfrm>
          <a:off x="1461261" y="605400"/>
          <a:ext cx="9130147" cy="843757"/>
        </a:xfrm>
        <a:prstGeom prst="rect">
          <a:avLst/>
        </a:prstGeom>
        <a:noFill/>
      </xdr:spPr>
      <xdr:txBody>
        <a:bodyPr wrap="square" lIns="91440" tIns="45720" rIns="91440" bIns="45720">
          <a:spAutoFit/>
        </a:bodyPr>
        <a:lstStyle/>
        <a:p>
          <a:pPr algn="ctr"/>
          <a:r>
            <a:rPr lang="en-US" sz="4800" b="1" cap="none" spc="0">
              <a:ln/>
              <a:solidFill>
                <a:srgbClr val="002060"/>
              </a:solidFill>
              <a:effectLst>
                <a:outerShdw blurRad="38100" dist="19050" dir="2700000" algn="tl" rotWithShape="0">
                  <a:schemeClr val="dk1">
                    <a:lumMod val="50000"/>
                    <a:alpha val="40000"/>
                  </a:schemeClr>
                </a:outerShdw>
              </a:effectLst>
            </a:rPr>
            <a:t>HR ANALYTICS DASHBOARD</a:t>
          </a:r>
        </a:p>
      </xdr:txBody>
    </xdr:sp>
    <xdr:clientData/>
  </xdr:oneCellAnchor>
  <xdr:oneCellAnchor>
    <xdr:from>
      <xdr:col>5</xdr:col>
      <xdr:colOff>543694</xdr:colOff>
      <xdr:row>8</xdr:row>
      <xdr:rowOff>113616</xdr:rowOff>
    </xdr:from>
    <xdr:ext cx="333375" cy="314325"/>
    <xdr:pic>
      <xdr:nvPicPr>
        <xdr:cNvPr id="68" name="image4.png">
          <a:extLst>
            <a:ext uri="{FF2B5EF4-FFF2-40B4-BE49-F238E27FC236}">
              <a16:creationId xmlns:a16="http://schemas.microsoft.com/office/drawing/2014/main" id="{EF87C81D-3B23-49BD-8627-CFFC2D1BE070}"/>
            </a:ext>
          </a:extLst>
        </xdr:cNvPr>
        <xdr:cNvPicPr preferRelativeResize="0"/>
      </xdr:nvPicPr>
      <xdr:blipFill>
        <a:blip xmlns:r="http://schemas.openxmlformats.org/officeDocument/2006/relationships" r:embed="rId1" cstate="print"/>
        <a:stretch>
          <a:fillRect/>
        </a:stretch>
      </xdr:blipFill>
      <xdr:spPr>
        <a:xfrm>
          <a:off x="3799512" y="1665325"/>
          <a:ext cx="333375" cy="314325"/>
        </a:xfrm>
        <a:prstGeom prst="rect">
          <a:avLst/>
        </a:prstGeom>
        <a:noFill/>
      </xdr:spPr>
    </xdr:pic>
    <xdr:clientData fLocksWithSheet="0"/>
  </xdr:oneCellAnchor>
  <xdr:oneCellAnchor>
    <xdr:from>
      <xdr:col>9</xdr:col>
      <xdr:colOff>548711</xdr:colOff>
      <xdr:row>8</xdr:row>
      <xdr:rowOff>113616</xdr:rowOff>
    </xdr:from>
    <xdr:ext cx="485775" cy="400050"/>
    <xdr:pic>
      <xdr:nvPicPr>
        <xdr:cNvPr id="69" name="image7.png">
          <a:extLst>
            <a:ext uri="{FF2B5EF4-FFF2-40B4-BE49-F238E27FC236}">
              <a16:creationId xmlns:a16="http://schemas.microsoft.com/office/drawing/2014/main" id="{4CB4EF18-FC0C-4BD1-8785-349CEEF33481}"/>
            </a:ext>
          </a:extLst>
        </xdr:cNvPr>
        <xdr:cNvPicPr preferRelativeResize="0"/>
      </xdr:nvPicPr>
      <xdr:blipFill>
        <a:blip xmlns:r="http://schemas.openxmlformats.org/officeDocument/2006/relationships" r:embed="rId2" cstate="print"/>
        <a:stretch>
          <a:fillRect/>
        </a:stretch>
      </xdr:blipFill>
      <xdr:spPr>
        <a:xfrm>
          <a:off x="6460780" y="1690168"/>
          <a:ext cx="485775" cy="400050"/>
        </a:xfrm>
        <a:prstGeom prst="rect">
          <a:avLst/>
        </a:prstGeom>
        <a:noFill/>
      </xdr:spPr>
    </xdr:pic>
    <xdr:clientData fLocksWithSheet="0"/>
  </xdr:oneCellAnchor>
  <xdr:oneCellAnchor>
    <xdr:from>
      <xdr:col>14</xdr:col>
      <xdr:colOff>301370</xdr:colOff>
      <xdr:row>8</xdr:row>
      <xdr:rowOff>142372</xdr:rowOff>
    </xdr:from>
    <xdr:ext cx="419100" cy="304800"/>
    <xdr:pic>
      <xdr:nvPicPr>
        <xdr:cNvPr id="70" name="image5.png">
          <a:extLst>
            <a:ext uri="{FF2B5EF4-FFF2-40B4-BE49-F238E27FC236}">
              <a16:creationId xmlns:a16="http://schemas.microsoft.com/office/drawing/2014/main" id="{DBB5F534-761F-4F5A-AB52-4DEBE5529503}"/>
            </a:ext>
          </a:extLst>
        </xdr:cNvPr>
        <xdr:cNvPicPr preferRelativeResize="0"/>
      </xdr:nvPicPr>
      <xdr:blipFill>
        <a:blip xmlns:r="http://schemas.openxmlformats.org/officeDocument/2006/relationships" r:embed="rId3" cstate="print"/>
        <a:stretch>
          <a:fillRect/>
        </a:stretch>
      </xdr:blipFill>
      <xdr:spPr>
        <a:xfrm>
          <a:off x="9560389" y="1637617"/>
          <a:ext cx="419100" cy="304800"/>
        </a:xfrm>
        <a:prstGeom prst="rect">
          <a:avLst/>
        </a:prstGeom>
        <a:noFill/>
      </xdr:spPr>
    </xdr:pic>
    <xdr:clientData fLocksWithSheet="0"/>
  </xdr:oneCellAnchor>
  <xdr:oneCellAnchor>
    <xdr:from>
      <xdr:col>18</xdr:col>
      <xdr:colOff>570912</xdr:colOff>
      <xdr:row>8</xdr:row>
      <xdr:rowOff>152400</xdr:rowOff>
    </xdr:from>
    <xdr:ext cx="390525" cy="314325"/>
    <xdr:pic>
      <xdr:nvPicPr>
        <xdr:cNvPr id="71" name="image2.png">
          <a:extLst>
            <a:ext uri="{FF2B5EF4-FFF2-40B4-BE49-F238E27FC236}">
              <a16:creationId xmlns:a16="http://schemas.microsoft.com/office/drawing/2014/main" id="{42083B19-C9FE-4A49-8954-4FC7D5EA9811}"/>
            </a:ext>
          </a:extLst>
        </xdr:cNvPr>
        <xdr:cNvPicPr preferRelativeResize="0"/>
      </xdr:nvPicPr>
      <xdr:blipFill>
        <a:blip xmlns:r="http://schemas.openxmlformats.org/officeDocument/2006/relationships" r:embed="rId4" cstate="print"/>
        <a:stretch>
          <a:fillRect/>
        </a:stretch>
      </xdr:blipFill>
      <xdr:spPr>
        <a:xfrm>
          <a:off x="12475365" y="1647645"/>
          <a:ext cx="390525" cy="314325"/>
        </a:xfrm>
        <a:prstGeom prst="rect">
          <a:avLst/>
        </a:prstGeom>
        <a:noFill/>
      </xdr:spPr>
    </xdr:pic>
    <xdr:clientData fLocksWithSheet="0"/>
  </xdr:oneCellAnchor>
  <xdr:oneCellAnchor>
    <xdr:from>
      <xdr:col>23</xdr:col>
      <xdr:colOff>204388</xdr:colOff>
      <xdr:row>8</xdr:row>
      <xdr:rowOff>141325</xdr:rowOff>
    </xdr:from>
    <xdr:ext cx="295275" cy="266700"/>
    <xdr:pic>
      <xdr:nvPicPr>
        <xdr:cNvPr id="72" name="image6.png">
          <a:extLst>
            <a:ext uri="{FF2B5EF4-FFF2-40B4-BE49-F238E27FC236}">
              <a16:creationId xmlns:a16="http://schemas.microsoft.com/office/drawing/2014/main" id="{CF62C995-A4E1-45B6-AAA0-74802B334E89}"/>
            </a:ext>
          </a:extLst>
        </xdr:cNvPr>
        <xdr:cNvPicPr preferRelativeResize="0"/>
      </xdr:nvPicPr>
      <xdr:blipFill>
        <a:blip xmlns:r="http://schemas.openxmlformats.org/officeDocument/2006/relationships" r:embed="rId5" cstate="print"/>
        <a:stretch>
          <a:fillRect/>
        </a:stretch>
      </xdr:blipFill>
      <xdr:spPr>
        <a:xfrm>
          <a:off x="15415633" y="1636570"/>
          <a:ext cx="295275" cy="266700"/>
        </a:xfrm>
        <a:prstGeom prst="rect">
          <a:avLst/>
        </a:prstGeom>
        <a:noFill/>
      </xdr:spPr>
    </xdr:pic>
    <xdr:clientData fLocksWithSheet="0"/>
  </xdr:oneCellAnchor>
  <xdr:twoCellAnchor editAs="oneCell">
    <xdr:from>
      <xdr:col>2</xdr:col>
      <xdr:colOff>159329</xdr:colOff>
      <xdr:row>3</xdr:row>
      <xdr:rowOff>166255</xdr:rowOff>
    </xdr:from>
    <xdr:to>
      <xdr:col>3</xdr:col>
      <xdr:colOff>339438</xdr:colOff>
      <xdr:row>6</xdr:row>
      <xdr:rowOff>138546</xdr:rowOff>
    </xdr:to>
    <xdr:pic>
      <xdr:nvPicPr>
        <xdr:cNvPr id="74" name="Picture 73">
          <a:extLst>
            <a:ext uri="{FF2B5EF4-FFF2-40B4-BE49-F238E27FC236}">
              <a16:creationId xmlns:a16="http://schemas.microsoft.com/office/drawing/2014/main" id="{C9A83208-3732-4AA6-B0B1-94953F3A421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61656" y="748146"/>
          <a:ext cx="831273" cy="554182"/>
        </a:xfrm>
        <a:prstGeom prst="rect">
          <a:avLst/>
        </a:prstGeom>
      </xdr:spPr>
    </xdr:pic>
    <xdr:clientData/>
  </xdr:twoCellAnchor>
  <xdr:oneCellAnchor>
    <xdr:from>
      <xdr:col>16</xdr:col>
      <xdr:colOff>401107</xdr:colOff>
      <xdr:row>3</xdr:row>
      <xdr:rowOff>50731</xdr:rowOff>
    </xdr:from>
    <xdr:ext cx="3616711" cy="843693"/>
    <xdr:sp macro="" textlink="">
      <xdr:nvSpPr>
        <xdr:cNvPr id="75" name="Rectangle 74">
          <a:extLst>
            <a:ext uri="{FF2B5EF4-FFF2-40B4-BE49-F238E27FC236}">
              <a16:creationId xmlns:a16="http://schemas.microsoft.com/office/drawing/2014/main" id="{9EAE2F9E-7839-469C-8B29-CC1A12A5E8DC}"/>
            </a:ext>
          </a:extLst>
        </xdr:cNvPr>
        <xdr:cNvSpPr/>
      </xdr:nvSpPr>
      <xdr:spPr>
        <a:xfrm>
          <a:off x="10819725" y="632622"/>
          <a:ext cx="3616711" cy="843693"/>
        </a:xfrm>
        <a:prstGeom prst="rect">
          <a:avLst/>
        </a:prstGeom>
        <a:noFill/>
      </xdr:spPr>
      <xdr:txBody>
        <a:bodyPr wrap="square" lIns="91440" tIns="45720" rIns="91440" bIns="45720">
          <a:spAutoFit/>
          <a:scene3d>
            <a:camera prst="orthographicFront"/>
            <a:lightRig rig="harsh" dir="t"/>
          </a:scene3d>
          <a:sp3d extrusionH="57150" prstMaterial="matte">
            <a:bevelT w="63500" h="12700" prst="angle"/>
            <a:contourClr>
              <a:schemeClr val="bg1">
                <a:lumMod val="65000"/>
              </a:schemeClr>
            </a:contourClr>
          </a:sp3d>
        </a:bodyPr>
        <a:lstStyle/>
        <a:p>
          <a:pPr lvl="0" algn="l"/>
          <a:r>
            <a:rPr lang="en-US" sz="1600" b="1" i="0" cap="none" spc="0">
              <a:ln/>
              <a:solidFill>
                <a:schemeClr val="accent3"/>
              </a:solidFill>
              <a:effectLst/>
            </a:rPr>
            <a:t>Job</a:t>
          </a:r>
        </a:p>
        <a:p>
          <a:pPr lvl="0" algn="l"/>
          <a:r>
            <a:rPr lang="en-US" sz="1600" b="1" i="0" cap="none" spc="0">
              <a:ln/>
              <a:solidFill>
                <a:schemeClr val="accent3"/>
              </a:solidFill>
              <a:effectLst/>
            </a:rPr>
            <a:t>Satisfection</a:t>
          </a:r>
        </a:p>
        <a:p>
          <a:pPr lvl="0" algn="l"/>
          <a:r>
            <a:rPr lang="en-US" sz="1600" b="1" i="0" cap="none" spc="0">
              <a:ln/>
              <a:solidFill>
                <a:schemeClr val="accent3"/>
              </a:solidFill>
              <a:effectLst/>
            </a:rPr>
            <a:t>Rating</a:t>
          </a:r>
        </a:p>
      </xdr:txBody>
    </xdr:sp>
    <xdr:clientData/>
  </xdr:oneCellAnchor>
  <xdr:twoCellAnchor editAs="oneCell">
    <xdr:from>
      <xdr:col>15</xdr:col>
      <xdr:colOff>304800</xdr:colOff>
      <xdr:row>3</xdr:row>
      <xdr:rowOff>96982</xdr:rowOff>
    </xdr:from>
    <xdr:to>
      <xdr:col>16</xdr:col>
      <xdr:colOff>360218</xdr:colOff>
      <xdr:row>7</xdr:row>
      <xdr:rowOff>27709</xdr:rowOff>
    </xdr:to>
    <xdr:pic>
      <xdr:nvPicPr>
        <xdr:cNvPr id="77" name="Graphic 76" descr="Smiling face with no fill">
          <a:extLst>
            <a:ext uri="{FF2B5EF4-FFF2-40B4-BE49-F238E27FC236}">
              <a16:creationId xmlns:a16="http://schemas.microsoft.com/office/drawing/2014/main" id="{364999CC-73B4-4CCE-ACEC-5E12C3D229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72255" y="678873"/>
          <a:ext cx="706581" cy="706581"/>
        </a:xfrm>
        <a:prstGeom prst="rect">
          <a:avLst/>
        </a:prstGeom>
      </xdr:spPr>
    </xdr:pic>
    <xdr:clientData/>
  </xdr:twoCellAnchor>
  <xdr:twoCellAnchor>
    <xdr:from>
      <xdr:col>18</xdr:col>
      <xdr:colOff>284703</xdr:colOff>
      <xdr:row>3</xdr:row>
      <xdr:rowOff>100483</xdr:rowOff>
    </xdr:from>
    <xdr:to>
      <xdr:col>20</xdr:col>
      <xdr:colOff>0</xdr:colOff>
      <xdr:row>6</xdr:row>
      <xdr:rowOff>133979</xdr:rowOff>
    </xdr:to>
    <xdr:graphicFrame macro="">
      <xdr:nvGraphicFramePr>
        <xdr:cNvPr id="79" name="Chart 78">
          <a:extLst>
            <a:ext uri="{FF2B5EF4-FFF2-40B4-BE49-F238E27FC236}">
              <a16:creationId xmlns:a16="http://schemas.microsoft.com/office/drawing/2014/main" id="{496625E1-6141-469F-9AA9-2059F0E42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18</xdr:col>
      <xdr:colOff>601495</xdr:colOff>
      <xdr:row>4</xdr:row>
      <xdr:rowOff>40611</xdr:rowOff>
    </xdr:from>
    <xdr:ext cx="509370" cy="405432"/>
    <xdr:sp macro="" textlink="Rating!$B$7">
      <xdr:nvSpPr>
        <xdr:cNvPr id="80" name="Rectangle 79">
          <a:extLst>
            <a:ext uri="{FF2B5EF4-FFF2-40B4-BE49-F238E27FC236}">
              <a16:creationId xmlns:a16="http://schemas.microsoft.com/office/drawing/2014/main" id="{14F099A5-F033-446E-B438-EB6DF546CA16}"/>
            </a:ext>
          </a:extLst>
        </xdr:cNvPr>
        <xdr:cNvSpPr/>
      </xdr:nvSpPr>
      <xdr:spPr>
        <a:xfrm>
          <a:off x="12468147" y="794049"/>
          <a:ext cx="509370" cy="405432"/>
        </a:xfrm>
        <a:prstGeom prst="rect">
          <a:avLst/>
        </a:prstGeom>
        <a:noFill/>
      </xdr:spPr>
      <xdr:txBody>
        <a:bodyPr wrap="none" lIns="91440" tIns="45720" rIns="91440" bIns="45720">
          <a:spAutoFit/>
        </a:bodyPr>
        <a:lstStyle/>
        <a:p>
          <a:pPr algn="ctr"/>
          <a:fld id="{6A7C3E28-7379-4B9C-90CF-681146C63210}" type="TxLink">
            <a:rPr lang="en-US" sz="20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Calibri"/>
              <a:cs typeface="Calibri"/>
            </a:rPr>
            <a:pPr algn="ctr"/>
            <a:t>2.6</a:t>
          </a:fld>
          <a:endParaRPr lang="en-US" sz="8000" b="0" cap="none" spc="0">
            <a:ln w="0"/>
            <a:solidFill>
              <a:schemeClr val="accent5">
                <a:lumMod val="50000"/>
              </a:schemeClr>
            </a:solidFill>
            <a:effectLst>
              <a:outerShdw blurRad="38100" dist="19050" dir="2700000" algn="tl" rotWithShape="0">
                <a:schemeClr val="dk1">
                  <a:alpha val="40000"/>
                </a:schemeClr>
              </a:outerShdw>
            </a:effectLst>
          </a:endParaRPr>
        </a:p>
      </xdr:txBody>
    </xdr:sp>
    <xdr:clientData/>
  </xdr:oneCellAnchor>
  <xdr:twoCellAnchor>
    <xdr:from>
      <xdr:col>20</xdr:col>
      <xdr:colOff>64035</xdr:colOff>
      <xdr:row>3</xdr:row>
      <xdr:rowOff>166487</xdr:rowOff>
    </xdr:from>
    <xdr:to>
      <xdr:col>23</xdr:col>
      <xdr:colOff>332976</xdr:colOff>
      <xdr:row>7</xdr:row>
      <xdr:rowOff>19210</xdr:rowOff>
    </xdr:to>
    <xdr:graphicFrame macro="">
      <xdr:nvGraphicFramePr>
        <xdr:cNvPr id="81" name="Chart 80">
          <a:extLst>
            <a:ext uri="{FF2B5EF4-FFF2-40B4-BE49-F238E27FC236}">
              <a16:creationId xmlns:a16="http://schemas.microsoft.com/office/drawing/2014/main" id="{63E03BED-3089-4866-B596-435EC2DF4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140874</xdr:colOff>
      <xdr:row>4</xdr:row>
      <xdr:rowOff>6404</xdr:rowOff>
    </xdr:from>
    <xdr:to>
      <xdr:col>23</xdr:col>
      <xdr:colOff>320168</xdr:colOff>
      <xdr:row>6</xdr:row>
      <xdr:rowOff>147439</xdr:rowOff>
    </xdr:to>
    <xdr:sp macro="" textlink="">
      <xdr:nvSpPr>
        <xdr:cNvPr id="57" name="Freeform: Shape 56">
          <a:extLst>
            <a:ext uri="{FF2B5EF4-FFF2-40B4-BE49-F238E27FC236}">
              <a16:creationId xmlns:a16="http://schemas.microsoft.com/office/drawing/2014/main" id="{F3C32447-8622-4E40-925E-A9472B059631}"/>
            </a:ext>
          </a:extLst>
        </xdr:cNvPr>
        <xdr:cNvSpPr/>
      </xdr:nvSpPr>
      <xdr:spPr>
        <a:xfrm>
          <a:off x="13203731" y="774807"/>
          <a:ext cx="2138723" cy="525237"/>
        </a:xfrm>
        <a:custGeom>
          <a:avLst/>
          <a:gdLst>
            <a:gd name="connsiteX0" fmla="*/ 582759 w 4466803"/>
            <a:gd name="connsiteY0" fmla="*/ 23483 h 1031734"/>
            <a:gd name="connsiteX1" fmla="*/ 447022 w 4466803"/>
            <a:gd name="connsiteY1" fmla="*/ 405511 h 1031734"/>
            <a:gd name="connsiteX2" fmla="*/ 7759 w 4466803"/>
            <a:gd name="connsiteY2" fmla="*/ 405509 h 1031734"/>
            <a:gd name="connsiteX3" fmla="*/ 363132 w 4466803"/>
            <a:gd name="connsiteY3" fmla="*/ 641613 h 1031734"/>
            <a:gd name="connsiteX4" fmla="*/ 227390 w 4466803"/>
            <a:gd name="connsiteY4" fmla="*/ 1023639 h 1031734"/>
            <a:gd name="connsiteX5" fmla="*/ 582759 w 4466803"/>
            <a:gd name="connsiteY5" fmla="*/ 787531 h 1031734"/>
            <a:gd name="connsiteX6" fmla="*/ 938128 w 4466803"/>
            <a:gd name="connsiteY6" fmla="*/ 1023639 h 1031734"/>
            <a:gd name="connsiteX7" fmla="*/ 802386 w 4466803"/>
            <a:gd name="connsiteY7" fmla="*/ 641613 h 1031734"/>
            <a:gd name="connsiteX8" fmla="*/ 1139726 w 4466803"/>
            <a:gd name="connsiteY8" fmla="*/ 417490 h 1031734"/>
            <a:gd name="connsiteX9" fmla="*/ 1477065 w 4466803"/>
            <a:gd name="connsiteY9" fmla="*/ 641613 h 1031734"/>
            <a:gd name="connsiteX10" fmla="*/ 1341323 w 4466803"/>
            <a:gd name="connsiteY10" fmla="*/ 1023639 h 1031734"/>
            <a:gd name="connsiteX11" fmla="*/ 1696692 w 4466803"/>
            <a:gd name="connsiteY11" fmla="*/ 787531 h 1031734"/>
            <a:gd name="connsiteX12" fmla="*/ 2052061 w 4466803"/>
            <a:gd name="connsiteY12" fmla="*/ 1023639 h 1031734"/>
            <a:gd name="connsiteX13" fmla="*/ 1916319 w 4466803"/>
            <a:gd name="connsiteY13" fmla="*/ 641613 h 1031734"/>
            <a:gd name="connsiteX14" fmla="*/ 2243447 w 4466803"/>
            <a:gd name="connsiteY14" fmla="*/ 424275 h 1031734"/>
            <a:gd name="connsiteX15" fmla="*/ 2570574 w 4466803"/>
            <a:gd name="connsiteY15" fmla="*/ 641613 h 1031734"/>
            <a:gd name="connsiteX16" fmla="*/ 2434832 w 4466803"/>
            <a:gd name="connsiteY16" fmla="*/ 1023639 h 1031734"/>
            <a:gd name="connsiteX17" fmla="*/ 2790201 w 4466803"/>
            <a:gd name="connsiteY17" fmla="*/ 787531 h 1031734"/>
            <a:gd name="connsiteX18" fmla="*/ 3145570 w 4466803"/>
            <a:gd name="connsiteY18" fmla="*/ 1023639 h 1031734"/>
            <a:gd name="connsiteX19" fmla="*/ 3009828 w 4466803"/>
            <a:gd name="connsiteY19" fmla="*/ 641613 h 1031734"/>
            <a:gd name="connsiteX20" fmla="*/ 3336956 w 4466803"/>
            <a:gd name="connsiteY20" fmla="*/ 424275 h 1031734"/>
            <a:gd name="connsiteX21" fmla="*/ 3664083 w 4466803"/>
            <a:gd name="connsiteY21" fmla="*/ 641613 h 1031734"/>
            <a:gd name="connsiteX22" fmla="*/ 3528341 w 4466803"/>
            <a:gd name="connsiteY22" fmla="*/ 1023639 h 1031734"/>
            <a:gd name="connsiteX23" fmla="*/ 3883710 w 4466803"/>
            <a:gd name="connsiteY23" fmla="*/ 787531 h 1031734"/>
            <a:gd name="connsiteX24" fmla="*/ 4239079 w 4466803"/>
            <a:gd name="connsiteY24" fmla="*/ 1023639 h 1031734"/>
            <a:gd name="connsiteX25" fmla="*/ 4103337 w 4466803"/>
            <a:gd name="connsiteY25" fmla="*/ 641613 h 1031734"/>
            <a:gd name="connsiteX26" fmla="*/ 4458710 w 4466803"/>
            <a:gd name="connsiteY26" fmla="*/ 405509 h 1031734"/>
            <a:gd name="connsiteX27" fmla="*/ 4019447 w 4466803"/>
            <a:gd name="connsiteY27" fmla="*/ 405511 h 1031734"/>
            <a:gd name="connsiteX28" fmla="*/ 3883710 w 4466803"/>
            <a:gd name="connsiteY28" fmla="*/ 23483 h 1031734"/>
            <a:gd name="connsiteX29" fmla="*/ 3747973 w 4466803"/>
            <a:gd name="connsiteY29" fmla="*/ 405511 h 1031734"/>
            <a:gd name="connsiteX30" fmla="*/ 3365201 w 4466803"/>
            <a:gd name="connsiteY30" fmla="*/ 405509 h 1031734"/>
            <a:gd name="connsiteX31" fmla="*/ 3365201 w 4466803"/>
            <a:gd name="connsiteY31" fmla="*/ 405509 h 1031734"/>
            <a:gd name="connsiteX32" fmla="*/ 3336956 w 4466803"/>
            <a:gd name="connsiteY32" fmla="*/ 405509 h 1031734"/>
            <a:gd name="connsiteX33" fmla="*/ 3308710 w 4466803"/>
            <a:gd name="connsiteY33" fmla="*/ 405509 h 1031734"/>
            <a:gd name="connsiteX34" fmla="*/ 3308711 w 4466803"/>
            <a:gd name="connsiteY34" fmla="*/ 405509 h 1031734"/>
            <a:gd name="connsiteX35" fmla="*/ 2925938 w 4466803"/>
            <a:gd name="connsiteY35" fmla="*/ 405511 h 1031734"/>
            <a:gd name="connsiteX36" fmla="*/ 2790201 w 4466803"/>
            <a:gd name="connsiteY36" fmla="*/ 23483 h 1031734"/>
            <a:gd name="connsiteX37" fmla="*/ 2654464 w 4466803"/>
            <a:gd name="connsiteY37" fmla="*/ 405511 h 1031734"/>
            <a:gd name="connsiteX38" fmla="*/ 2271692 w 4466803"/>
            <a:gd name="connsiteY38" fmla="*/ 405509 h 1031734"/>
            <a:gd name="connsiteX39" fmla="*/ 2271692 w 4466803"/>
            <a:gd name="connsiteY39" fmla="*/ 405509 h 1031734"/>
            <a:gd name="connsiteX40" fmla="*/ 2243447 w 4466803"/>
            <a:gd name="connsiteY40" fmla="*/ 405509 h 1031734"/>
            <a:gd name="connsiteX41" fmla="*/ 2215201 w 4466803"/>
            <a:gd name="connsiteY41" fmla="*/ 405509 h 1031734"/>
            <a:gd name="connsiteX42" fmla="*/ 2215202 w 4466803"/>
            <a:gd name="connsiteY42" fmla="*/ 405509 h 1031734"/>
            <a:gd name="connsiteX43" fmla="*/ 1832429 w 4466803"/>
            <a:gd name="connsiteY43" fmla="*/ 405511 h 1031734"/>
            <a:gd name="connsiteX44" fmla="*/ 1696692 w 4466803"/>
            <a:gd name="connsiteY44" fmla="*/ 23483 h 1031734"/>
            <a:gd name="connsiteX45" fmla="*/ 1560955 w 4466803"/>
            <a:gd name="connsiteY45" fmla="*/ 405511 h 1031734"/>
            <a:gd name="connsiteX46" fmla="*/ 1157759 w 4466803"/>
            <a:gd name="connsiteY46" fmla="*/ 405509 h 1031734"/>
            <a:gd name="connsiteX47" fmla="*/ 1157759 w 4466803"/>
            <a:gd name="connsiteY47" fmla="*/ 405509 h 1031734"/>
            <a:gd name="connsiteX48" fmla="*/ 1139726 w 4466803"/>
            <a:gd name="connsiteY48" fmla="*/ 405509 h 1031734"/>
            <a:gd name="connsiteX49" fmla="*/ 1121692 w 4466803"/>
            <a:gd name="connsiteY49" fmla="*/ 405509 h 1031734"/>
            <a:gd name="connsiteX50" fmla="*/ 1121692 w 4466803"/>
            <a:gd name="connsiteY50" fmla="*/ 405509 h 1031734"/>
            <a:gd name="connsiteX51" fmla="*/ 718496 w 4466803"/>
            <a:gd name="connsiteY51" fmla="*/ 405511 h 1031734"/>
            <a:gd name="connsiteX52" fmla="*/ 0 w 4466803"/>
            <a:gd name="connsiteY52" fmla="*/ 0 h 1031734"/>
            <a:gd name="connsiteX53" fmla="*/ 4466803 w 4466803"/>
            <a:gd name="connsiteY53" fmla="*/ 0 h 1031734"/>
            <a:gd name="connsiteX54" fmla="*/ 4466803 w 4466803"/>
            <a:gd name="connsiteY54" fmla="*/ 1031734 h 1031734"/>
            <a:gd name="connsiteX55" fmla="*/ 0 w 4466803"/>
            <a:gd name="connsiteY55" fmla="*/ 1031734 h 10317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4466803" h="1031734">
              <a:moveTo>
                <a:pt x="582759" y="23483"/>
              </a:moveTo>
              <a:lnTo>
                <a:pt x="447022" y="405511"/>
              </a:lnTo>
              <a:lnTo>
                <a:pt x="7759" y="405509"/>
              </a:lnTo>
              <a:lnTo>
                <a:pt x="363132" y="641613"/>
              </a:lnTo>
              <a:lnTo>
                <a:pt x="227390" y="1023639"/>
              </a:lnTo>
              <a:lnTo>
                <a:pt x="582759" y="787531"/>
              </a:lnTo>
              <a:lnTo>
                <a:pt x="938128" y="1023639"/>
              </a:lnTo>
              <a:lnTo>
                <a:pt x="802386" y="641613"/>
              </a:lnTo>
              <a:lnTo>
                <a:pt x="1139726" y="417490"/>
              </a:lnTo>
              <a:lnTo>
                <a:pt x="1477065" y="641613"/>
              </a:lnTo>
              <a:lnTo>
                <a:pt x="1341323" y="1023639"/>
              </a:lnTo>
              <a:lnTo>
                <a:pt x="1696692" y="787531"/>
              </a:lnTo>
              <a:lnTo>
                <a:pt x="2052061" y="1023639"/>
              </a:lnTo>
              <a:lnTo>
                <a:pt x="1916319" y="641613"/>
              </a:lnTo>
              <a:lnTo>
                <a:pt x="2243447" y="424275"/>
              </a:lnTo>
              <a:lnTo>
                <a:pt x="2570574" y="641613"/>
              </a:lnTo>
              <a:lnTo>
                <a:pt x="2434832" y="1023639"/>
              </a:lnTo>
              <a:lnTo>
                <a:pt x="2790201" y="787531"/>
              </a:lnTo>
              <a:lnTo>
                <a:pt x="3145570" y="1023639"/>
              </a:lnTo>
              <a:lnTo>
                <a:pt x="3009828" y="641613"/>
              </a:lnTo>
              <a:lnTo>
                <a:pt x="3336956" y="424275"/>
              </a:lnTo>
              <a:lnTo>
                <a:pt x="3664083" y="641613"/>
              </a:lnTo>
              <a:lnTo>
                <a:pt x="3528341" y="1023639"/>
              </a:lnTo>
              <a:lnTo>
                <a:pt x="3883710" y="787531"/>
              </a:lnTo>
              <a:lnTo>
                <a:pt x="4239079" y="1023639"/>
              </a:lnTo>
              <a:lnTo>
                <a:pt x="4103337" y="641613"/>
              </a:lnTo>
              <a:lnTo>
                <a:pt x="4458710" y="405509"/>
              </a:lnTo>
              <a:lnTo>
                <a:pt x="4019447" y="405511"/>
              </a:lnTo>
              <a:lnTo>
                <a:pt x="3883710" y="23483"/>
              </a:lnTo>
              <a:lnTo>
                <a:pt x="3747973" y="405511"/>
              </a:lnTo>
              <a:lnTo>
                <a:pt x="3365201" y="405509"/>
              </a:lnTo>
              <a:lnTo>
                <a:pt x="3365201" y="405509"/>
              </a:lnTo>
              <a:lnTo>
                <a:pt x="3336956" y="405509"/>
              </a:lnTo>
              <a:lnTo>
                <a:pt x="3308710" y="405509"/>
              </a:lnTo>
              <a:lnTo>
                <a:pt x="3308711" y="405509"/>
              </a:lnTo>
              <a:lnTo>
                <a:pt x="2925938" y="405511"/>
              </a:lnTo>
              <a:lnTo>
                <a:pt x="2790201" y="23483"/>
              </a:lnTo>
              <a:lnTo>
                <a:pt x="2654464" y="405511"/>
              </a:lnTo>
              <a:lnTo>
                <a:pt x="2271692" y="405509"/>
              </a:lnTo>
              <a:lnTo>
                <a:pt x="2271692" y="405509"/>
              </a:lnTo>
              <a:lnTo>
                <a:pt x="2243447" y="405509"/>
              </a:lnTo>
              <a:lnTo>
                <a:pt x="2215201" y="405509"/>
              </a:lnTo>
              <a:lnTo>
                <a:pt x="2215202" y="405509"/>
              </a:lnTo>
              <a:lnTo>
                <a:pt x="1832429" y="405511"/>
              </a:lnTo>
              <a:lnTo>
                <a:pt x="1696692" y="23483"/>
              </a:lnTo>
              <a:lnTo>
                <a:pt x="1560955" y="405511"/>
              </a:lnTo>
              <a:lnTo>
                <a:pt x="1157759" y="405509"/>
              </a:lnTo>
              <a:lnTo>
                <a:pt x="1157759" y="405509"/>
              </a:lnTo>
              <a:lnTo>
                <a:pt x="1139726" y="405509"/>
              </a:lnTo>
              <a:lnTo>
                <a:pt x="1121692" y="405509"/>
              </a:lnTo>
              <a:lnTo>
                <a:pt x="1121692" y="405509"/>
              </a:lnTo>
              <a:lnTo>
                <a:pt x="718496" y="405511"/>
              </a:lnTo>
              <a:close/>
              <a:moveTo>
                <a:pt x="0" y="0"/>
              </a:moveTo>
              <a:lnTo>
                <a:pt x="4466803" y="0"/>
              </a:lnTo>
              <a:lnTo>
                <a:pt x="4466803" y="1031734"/>
              </a:lnTo>
              <a:lnTo>
                <a:pt x="0" y="1031734"/>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475838</xdr:colOff>
      <xdr:row>18</xdr:row>
      <xdr:rowOff>37475</xdr:rowOff>
    </xdr:from>
    <xdr:to>
      <xdr:col>4</xdr:col>
      <xdr:colOff>612099</xdr:colOff>
      <xdr:row>27</xdr:row>
      <xdr:rowOff>80768</xdr:rowOff>
    </xdr:to>
    <xdr:graphicFrame macro="">
      <xdr:nvGraphicFramePr>
        <xdr:cNvPr id="52" name="Chart 51">
          <a:extLst>
            <a:ext uri="{FF2B5EF4-FFF2-40B4-BE49-F238E27FC236}">
              <a16:creationId xmlns:a16="http://schemas.microsoft.com/office/drawing/2014/main" id="{77A66064-1E5D-45E6-A59C-52A4E94B1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7100</xdr:colOff>
      <xdr:row>18</xdr:row>
      <xdr:rowOff>31229</xdr:rowOff>
    </xdr:from>
    <xdr:to>
      <xdr:col>9</xdr:col>
      <xdr:colOff>112427</xdr:colOff>
      <xdr:row>27</xdr:row>
      <xdr:rowOff>87015</xdr:rowOff>
    </xdr:to>
    <xdr:graphicFrame macro="">
      <xdr:nvGraphicFramePr>
        <xdr:cNvPr id="53" name="Chart 52">
          <a:extLst>
            <a:ext uri="{FF2B5EF4-FFF2-40B4-BE49-F238E27FC236}">
              <a16:creationId xmlns:a16="http://schemas.microsoft.com/office/drawing/2014/main" id="{D5E25F9C-D0B5-4466-9025-F7A12E2F00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4</xdr:col>
      <xdr:colOff>32330</xdr:colOff>
      <xdr:row>21</xdr:row>
      <xdr:rowOff>70689</xdr:rowOff>
    </xdr:from>
    <xdr:to>
      <xdr:col>5</xdr:col>
      <xdr:colOff>137409</xdr:colOff>
      <xdr:row>25</xdr:row>
      <xdr:rowOff>91904</xdr:rowOff>
    </xdr:to>
    <xdr:pic>
      <xdr:nvPicPr>
        <xdr:cNvPr id="41" name="Graphic 40" descr="Female Profile">
          <a:extLst>
            <a:ext uri="{FF2B5EF4-FFF2-40B4-BE49-F238E27FC236}">
              <a16:creationId xmlns:a16="http://schemas.microsoft.com/office/drawing/2014/main" id="{E6A40D5C-1AE4-4E40-9617-E75865EA95D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630625" y="4005607"/>
          <a:ext cx="754653" cy="770723"/>
        </a:xfrm>
        <a:prstGeom prst="rect">
          <a:avLst/>
        </a:prstGeom>
      </xdr:spPr>
    </xdr:pic>
    <xdr:clientData/>
  </xdr:twoCellAnchor>
  <xdr:twoCellAnchor editAs="oneCell">
    <xdr:from>
      <xdr:col>5</xdr:col>
      <xdr:colOff>402415</xdr:colOff>
      <xdr:row>21</xdr:row>
      <xdr:rowOff>91769</xdr:rowOff>
    </xdr:from>
    <xdr:to>
      <xdr:col>6</xdr:col>
      <xdr:colOff>461976</xdr:colOff>
      <xdr:row>25</xdr:row>
      <xdr:rowOff>70823</xdr:rowOff>
    </xdr:to>
    <xdr:pic>
      <xdr:nvPicPr>
        <xdr:cNvPr id="43" name="Graphic 42" descr="Male profile">
          <a:extLst>
            <a:ext uri="{FF2B5EF4-FFF2-40B4-BE49-F238E27FC236}">
              <a16:creationId xmlns:a16="http://schemas.microsoft.com/office/drawing/2014/main" id="{309C08B5-8127-496A-8232-E57D4330CBB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650284" y="4026687"/>
          <a:ext cx="709135" cy="728562"/>
        </a:xfrm>
        <a:prstGeom prst="rect">
          <a:avLst/>
        </a:prstGeom>
      </xdr:spPr>
    </xdr:pic>
    <xdr:clientData/>
  </xdr:twoCellAnchor>
  <xdr:twoCellAnchor>
    <xdr:from>
      <xdr:col>2</xdr:col>
      <xdr:colOff>426594</xdr:colOff>
      <xdr:row>22</xdr:row>
      <xdr:rowOff>49969</xdr:rowOff>
    </xdr:from>
    <xdr:to>
      <xdr:col>4</xdr:col>
      <xdr:colOff>262326</xdr:colOff>
      <xdr:row>25</xdr:row>
      <xdr:rowOff>23225</xdr:rowOff>
    </xdr:to>
    <xdr:sp macro="" textlink="Gender!$B$9">
      <xdr:nvSpPr>
        <xdr:cNvPr id="58" name="TextBox 57">
          <a:extLst>
            <a:ext uri="{FF2B5EF4-FFF2-40B4-BE49-F238E27FC236}">
              <a16:creationId xmlns:a16="http://schemas.microsoft.com/office/drawing/2014/main" id="{0F2C58BC-0CB5-4F00-8403-FCFD65122D3E}"/>
            </a:ext>
          </a:extLst>
        </xdr:cNvPr>
        <xdr:cNvSpPr txBox="1"/>
      </xdr:nvSpPr>
      <xdr:spPr>
        <a:xfrm>
          <a:off x="1725742" y="4172264"/>
          <a:ext cx="1134879" cy="535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297F642-8F7F-46FD-AC34-A8721650F9F4}" type="TxLink">
            <a:rPr lang="en-US" sz="24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rPr>
            <a:pPr marL="0" indent="0"/>
            <a:t>588</a:t>
          </a:fld>
          <a:endParaRPr lang="en-IN" sz="24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endParaRPr>
        </a:p>
      </xdr:txBody>
    </xdr:sp>
    <xdr:clientData/>
  </xdr:twoCellAnchor>
  <xdr:twoCellAnchor>
    <xdr:from>
      <xdr:col>7</xdr:col>
      <xdr:colOff>66833</xdr:colOff>
      <xdr:row>22</xdr:row>
      <xdr:rowOff>39971</xdr:rowOff>
    </xdr:from>
    <xdr:to>
      <xdr:col>8</xdr:col>
      <xdr:colOff>552138</xdr:colOff>
      <xdr:row>25</xdr:row>
      <xdr:rowOff>13227</xdr:rowOff>
    </xdr:to>
    <xdr:sp macro="" textlink="Gender!$B$10">
      <xdr:nvSpPr>
        <xdr:cNvPr id="59" name="TextBox 58">
          <a:extLst>
            <a:ext uri="{FF2B5EF4-FFF2-40B4-BE49-F238E27FC236}">
              <a16:creationId xmlns:a16="http://schemas.microsoft.com/office/drawing/2014/main" id="{102B1A6F-9002-47ED-9FBE-BF0438731AE0}"/>
            </a:ext>
          </a:extLst>
        </xdr:cNvPr>
        <xdr:cNvSpPr txBox="1"/>
      </xdr:nvSpPr>
      <xdr:spPr>
        <a:xfrm>
          <a:off x="4613849" y="4162266"/>
          <a:ext cx="1134879" cy="535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47A9FC0-A5E2-42D1-9E12-BF737831389A}" type="TxLink">
            <a:rPr lang="en-US" sz="24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rPr>
            <a:pPr marL="0" indent="0"/>
            <a:t>882</a:t>
          </a:fld>
          <a:endParaRPr lang="en-IN" sz="2400" b="1" i="0" u="none" strike="noStrike" cap="none" spc="0">
            <a:ln w="0"/>
            <a:solidFill>
              <a:srgbClr val="002060"/>
            </a:solidFill>
            <a:effectLst>
              <a:outerShdw blurRad="38100" dist="25400" dir="5400000" algn="ctr" rotWithShape="0">
                <a:srgbClr val="6E747A">
                  <a:alpha val="43000"/>
                </a:srgbClr>
              </a:outerShdw>
            </a:effectLst>
            <a:latin typeface="Calibri"/>
            <a:ea typeface="Calibri"/>
            <a:cs typeface="Calibri"/>
          </a:endParaRPr>
        </a:p>
      </xdr:txBody>
    </xdr:sp>
    <xdr:clientData/>
  </xdr:twoCellAnchor>
  <xdr:twoCellAnchor editAs="oneCell">
    <xdr:from>
      <xdr:col>3</xdr:col>
      <xdr:colOff>374754</xdr:colOff>
      <xdr:row>16</xdr:row>
      <xdr:rowOff>37475</xdr:rowOff>
    </xdr:from>
    <xdr:to>
      <xdr:col>7</xdr:col>
      <xdr:colOff>249836</xdr:colOff>
      <xdr:row>20</xdr:row>
      <xdr:rowOff>49967</xdr:rowOff>
    </xdr:to>
    <mc:AlternateContent xmlns:mc="http://schemas.openxmlformats.org/markup-compatibility/2006" xmlns:a14="http://schemas.microsoft.com/office/drawing/2010/main">
      <mc:Choice Requires="a14">
        <xdr:graphicFrame macro="">
          <xdr:nvGraphicFramePr>
            <xdr:cNvPr id="60" name="Gender 3">
              <a:extLst>
                <a:ext uri="{FF2B5EF4-FFF2-40B4-BE49-F238E27FC236}">
                  <a16:creationId xmlns:a16="http://schemas.microsoft.com/office/drawing/2014/main" id="{9A0D5B26-3C37-444A-BC57-5B48AE7B3FD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45444" y="3190578"/>
              <a:ext cx="2502668" cy="8007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196614</xdr:colOff>
      <xdr:row>13</xdr:row>
      <xdr:rowOff>99964</xdr:rowOff>
    </xdr:from>
    <xdr:to>
      <xdr:col>7</xdr:col>
      <xdr:colOff>134852</xdr:colOff>
      <xdr:row>15</xdr:row>
      <xdr:rowOff>100438</xdr:rowOff>
    </xdr:to>
    <xdr:sp macro="" textlink="">
      <xdr:nvSpPr>
        <xdr:cNvPr id="61" name="TextBox 60">
          <a:extLst>
            <a:ext uri="{FF2B5EF4-FFF2-40B4-BE49-F238E27FC236}">
              <a16:creationId xmlns:a16="http://schemas.microsoft.com/office/drawing/2014/main" id="{3E0C3E08-890B-4272-9F83-8092896EB807}"/>
            </a:ext>
          </a:extLst>
        </xdr:cNvPr>
        <xdr:cNvSpPr txBox="1"/>
      </xdr:nvSpPr>
      <xdr:spPr>
        <a:xfrm>
          <a:off x="1519331" y="2529738"/>
          <a:ext cx="3245030" cy="37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a:ln w="0"/>
              <a:solidFill>
                <a:srgbClr val="C00000"/>
              </a:solidFill>
              <a:effectLst>
                <a:outerShdw blurRad="38100" dist="25400" dir="5400000" algn="ctr" rotWithShape="0">
                  <a:srgbClr val="6E747A">
                    <a:alpha val="43000"/>
                  </a:srgbClr>
                </a:outerShdw>
              </a:effectLst>
            </a:rPr>
            <a:t>Total Employee by Gender</a:t>
          </a:r>
        </a:p>
      </xdr:txBody>
    </xdr:sp>
    <xdr:clientData/>
  </xdr:twoCellAnchor>
  <xdr:twoCellAnchor>
    <xdr:from>
      <xdr:col>9</xdr:col>
      <xdr:colOff>296502</xdr:colOff>
      <xdr:row>16</xdr:row>
      <xdr:rowOff>42194</xdr:rowOff>
    </xdr:from>
    <xdr:to>
      <xdr:col>16</xdr:col>
      <xdr:colOff>249620</xdr:colOff>
      <xdr:row>26</xdr:row>
      <xdr:rowOff>65690</xdr:rowOff>
    </xdr:to>
    <xdr:graphicFrame macro="">
      <xdr:nvGraphicFramePr>
        <xdr:cNvPr id="62" name="Chart 61">
          <a:extLst>
            <a:ext uri="{FF2B5EF4-FFF2-40B4-BE49-F238E27FC236}">
              <a16:creationId xmlns:a16="http://schemas.microsoft.com/office/drawing/2014/main" id="{085E12FC-B288-4E2F-994A-3CD6066F4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22137</xdr:colOff>
      <xdr:row>13</xdr:row>
      <xdr:rowOff>99344</xdr:rowOff>
    </xdr:from>
    <xdr:to>
      <xdr:col>13</xdr:col>
      <xdr:colOff>616050</xdr:colOff>
      <xdr:row>15</xdr:row>
      <xdr:rowOff>99818</xdr:rowOff>
    </xdr:to>
    <xdr:sp macro="" textlink="">
      <xdr:nvSpPr>
        <xdr:cNvPr id="63" name="TextBox 62">
          <a:extLst>
            <a:ext uri="{FF2B5EF4-FFF2-40B4-BE49-F238E27FC236}">
              <a16:creationId xmlns:a16="http://schemas.microsoft.com/office/drawing/2014/main" id="{D8C61608-1EA1-4C03-AC04-2246530341F8}"/>
            </a:ext>
          </a:extLst>
        </xdr:cNvPr>
        <xdr:cNvSpPr txBox="1"/>
      </xdr:nvSpPr>
      <xdr:spPr>
        <a:xfrm>
          <a:off x="5974363" y="2529118"/>
          <a:ext cx="3239347" cy="37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a:ln w="0"/>
              <a:solidFill>
                <a:srgbClr val="C00000"/>
              </a:solidFill>
              <a:effectLst>
                <a:outerShdw blurRad="38100" dist="25400" dir="5400000" algn="ctr" rotWithShape="0">
                  <a:srgbClr val="6E747A">
                    <a:alpha val="43000"/>
                  </a:srgbClr>
                </a:outerShdw>
              </a:effectLst>
            </a:rPr>
            <a:t>Education</a:t>
          </a:r>
          <a:r>
            <a:rPr lang="en-IN" sz="2000" b="0" cap="none" spc="0" baseline="0">
              <a:ln w="0"/>
              <a:solidFill>
                <a:srgbClr val="C00000"/>
              </a:solidFill>
              <a:effectLst>
                <a:outerShdw blurRad="38100" dist="25400" dir="5400000" algn="ctr" rotWithShape="0">
                  <a:srgbClr val="6E747A">
                    <a:alpha val="43000"/>
                  </a:srgbClr>
                </a:outerShdw>
              </a:effectLst>
            </a:rPr>
            <a:t> wise Attrition </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twoCellAnchor>
    <xdr:from>
      <xdr:col>17</xdr:col>
      <xdr:colOff>141270</xdr:colOff>
      <xdr:row>16</xdr:row>
      <xdr:rowOff>1182</xdr:rowOff>
    </xdr:from>
    <xdr:to>
      <xdr:col>23</xdr:col>
      <xdr:colOff>515303</xdr:colOff>
      <xdr:row>26</xdr:row>
      <xdr:rowOff>124833</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4ACE6F61-7CAF-47E6-945B-3658C29572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281710" y="3049182"/>
              <a:ext cx="4305953" cy="20286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150346</xdr:colOff>
      <xdr:row>13</xdr:row>
      <xdr:rowOff>139921</xdr:rowOff>
    </xdr:from>
    <xdr:to>
      <xdr:col>22</xdr:col>
      <xdr:colOff>91116</xdr:colOff>
      <xdr:row>15</xdr:row>
      <xdr:rowOff>140395</xdr:rowOff>
    </xdr:to>
    <xdr:sp macro="" textlink="">
      <xdr:nvSpPr>
        <xdr:cNvPr id="65" name="TextBox 64">
          <a:extLst>
            <a:ext uri="{FF2B5EF4-FFF2-40B4-BE49-F238E27FC236}">
              <a16:creationId xmlns:a16="http://schemas.microsoft.com/office/drawing/2014/main" id="{14468AB1-B1A9-43F3-B133-647D3A0DA8C5}"/>
            </a:ext>
          </a:extLst>
        </xdr:cNvPr>
        <xdr:cNvSpPr txBox="1"/>
      </xdr:nvSpPr>
      <xdr:spPr>
        <a:xfrm>
          <a:off x="11393440" y="2569695"/>
          <a:ext cx="3247563" cy="37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baseline="0">
              <a:ln w="0"/>
              <a:solidFill>
                <a:srgbClr val="C00000"/>
              </a:solidFill>
              <a:effectLst>
                <a:outerShdw blurRad="38100" dist="25400" dir="5400000" algn="ctr" rotWithShape="0">
                  <a:srgbClr val="6E747A">
                    <a:alpha val="43000"/>
                  </a:srgbClr>
                </a:outerShdw>
              </a:effectLst>
            </a:rPr>
            <a:t>Job role wise Attrition </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twoCellAnchor>
    <xdr:from>
      <xdr:col>2</xdr:col>
      <xdr:colOff>397804</xdr:colOff>
      <xdr:row>31</xdr:row>
      <xdr:rowOff>20427</xdr:rowOff>
    </xdr:from>
    <xdr:to>
      <xdr:col>7</xdr:col>
      <xdr:colOff>533811</xdr:colOff>
      <xdr:row>41</xdr:row>
      <xdr:rowOff>141378</xdr:rowOff>
    </xdr:to>
    <xdr:graphicFrame macro="">
      <xdr:nvGraphicFramePr>
        <xdr:cNvPr id="66" name="Chart 65">
          <a:extLst>
            <a:ext uri="{FF2B5EF4-FFF2-40B4-BE49-F238E27FC236}">
              <a16:creationId xmlns:a16="http://schemas.microsoft.com/office/drawing/2014/main" id="{0AAE77A7-CE7E-4BC0-A22B-F4A766FDC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156219</xdr:colOff>
      <xdr:row>28</xdr:row>
      <xdr:rowOff>55932</xdr:rowOff>
    </xdr:from>
    <xdr:to>
      <xdr:col>7</xdr:col>
      <xdr:colOff>94457</xdr:colOff>
      <xdr:row>30</xdr:row>
      <xdr:rowOff>56406</xdr:rowOff>
    </xdr:to>
    <xdr:sp macro="" textlink="">
      <xdr:nvSpPr>
        <xdr:cNvPr id="67" name="TextBox 66">
          <a:extLst>
            <a:ext uri="{FF2B5EF4-FFF2-40B4-BE49-F238E27FC236}">
              <a16:creationId xmlns:a16="http://schemas.microsoft.com/office/drawing/2014/main" id="{877DF996-2392-4B56-9663-5BAF381D8A3C}"/>
            </a:ext>
          </a:extLst>
        </xdr:cNvPr>
        <xdr:cNvSpPr txBox="1"/>
      </xdr:nvSpPr>
      <xdr:spPr>
        <a:xfrm>
          <a:off x="1478936" y="5289290"/>
          <a:ext cx="3245030" cy="37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a:ln w="0"/>
              <a:solidFill>
                <a:srgbClr val="C00000"/>
              </a:solidFill>
              <a:effectLst>
                <a:outerShdw blurRad="38100" dist="25400" dir="5400000" algn="ctr" rotWithShape="0">
                  <a:srgbClr val="6E747A">
                    <a:alpha val="43000"/>
                  </a:srgbClr>
                </a:outerShdw>
              </a:effectLst>
            </a:rPr>
            <a:t>Department</a:t>
          </a:r>
          <a:r>
            <a:rPr lang="en-IN" sz="2000" b="0" cap="none" spc="0" baseline="0">
              <a:ln w="0"/>
              <a:solidFill>
                <a:srgbClr val="C00000"/>
              </a:solidFill>
              <a:effectLst>
                <a:outerShdw blurRad="38100" dist="25400" dir="5400000" algn="ctr" rotWithShape="0">
                  <a:srgbClr val="6E747A">
                    <a:alpha val="43000"/>
                  </a:srgbClr>
                </a:outerShdw>
              </a:effectLst>
            </a:rPr>
            <a:t> wise Attrition</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twoCellAnchor>
    <xdr:from>
      <xdr:col>8</xdr:col>
      <xdr:colOff>591407</xdr:colOff>
      <xdr:row>31</xdr:row>
      <xdr:rowOff>11119</xdr:rowOff>
    </xdr:from>
    <xdr:to>
      <xdr:col>14</xdr:col>
      <xdr:colOff>272144</xdr:colOff>
      <xdr:row>41</xdr:row>
      <xdr:rowOff>63581</xdr:rowOff>
    </xdr:to>
    <xdr:graphicFrame macro="">
      <xdr:nvGraphicFramePr>
        <xdr:cNvPr id="73" name="Chart 72">
          <a:extLst>
            <a:ext uri="{FF2B5EF4-FFF2-40B4-BE49-F238E27FC236}">
              <a16:creationId xmlns:a16="http://schemas.microsoft.com/office/drawing/2014/main" id="{42006C41-3802-4497-9963-20EBD7A1EC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20</xdr:col>
      <xdr:colOff>25346</xdr:colOff>
      <xdr:row>27</xdr:row>
      <xdr:rowOff>152539</xdr:rowOff>
    </xdr:from>
    <xdr:to>
      <xdr:col>22</xdr:col>
      <xdr:colOff>57875</xdr:colOff>
      <xdr:row>29</xdr:row>
      <xdr:rowOff>153014</xdr:rowOff>
    </xdr:to>
    <xdr:sp macro="" textlink="">
      <xdr:nvSpPr>
        <xdr:cNvPr id="76" name="TextBox 75">
          <a:extLst>
            <a:ext uri="{FF2B5EF4-FFF2-40B4-BE49-F238E27FC236}">
              <a16:creationId xmlns:a16="http://schemas.microsoft.com/office/drawing/2014/main" id="{DB25AD5F-DA97-44E4-89BD-43FC1A9BFCD8}"/>
            </a:ext>
          </a:extLst>
        </xdr:cNvPr>
        <xdr:cNvSpPr txBox="1"/>
      </xdr:nvSpPr>
      <xdr:spPr>
        <a:xfrm>
          <a:off x="13143321" y="5361147"/>
          <a:ext cx="1344326" cy="386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baseline="0">
              <a:ln w="0"/>
              <a:solidFill>
                <a:srgbClr val="C00000"/>
              </a:solidFill>
              <a:effectLst>
                <a:outerShdw blurRad="38100" dist="25400" dir="5400000" algn="ctr" rotWithShape="0">
                  <a:srgbClr val="6E747A">
                    <a:alpha val="43000"/>
                  </a:srgbClr>
                </a:outerShdw>
              </a:effectLst>
            </a:rPr>
            <a:t>Education</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twoCellAnchor>
    <xdr:from>
      <xdr:col>15</xdr:col>
      <xdr:colOff>139270</xdr:colOff>
      <xdr:row>31</xdr:row>
      <xdr:rowOff>14379</xdr:rowOff>
    </xdr:from>
    <xdr:to>
      <xdr:col>19</xdr:col>
      <xdr:colOff>111728</xdr:colOff>
      <xdr:row>41</xdr:row>
      <xdr:rowOff>60282</xdr:rowOff>
    </xdr:to>
    <mc:AlternateContent xmlns:mc="http://schemas.openxmlformats.org/markup-compatibility/2006">
      <mc:Choice xmlns:cx2="http://schemas.microsoft.com/office/drawing/2015/10/21/chartex" Requires="cx2">
        <xdr:graphicFrame macro="">
          <xdr:nvGraphicFramePr>
            <xdr:cNvPr id="78" name="Chart 77">
              <a:extLst>
                <a:ext uri="{FF2B5EF4-FFF2-40B4-BE49-F238E27FC236}">
                  <a16:creationId xmlns:a16="http://schemas.microsoft.com/office/drawing/2014/main" id="{D856574D-DF21-463A-ABC0-DCAD79AA6A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969070" y="5919879"/>
              <a:ext cx="2593738" cy="19509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155361</xdr:colOff>
      <xdr:row>27</xdr:row>
      <xdr:rowOff>128020</xdr:rowOff>
    </xdr:from>
    <xdr:to>
      <xdr:col>20</xdr:col>
      <xdr:colOff>88858</xdr:colOff>
      <xdr:row>29</xdr:row>
      <xdr:rowOff>128494</xdr:rowOff>
    </xdr:to>
    <xdr:sp macro="" textlink="">
      <xdr:nvSpPr>
        <xdr:cNvPr id="82" name="TextBox 81">
          <a:extLst>
            <a:ext uri="{FF2B5EF4-FFF2-40B4-BE49-F238E27FC236}">
              <a16:creationId xmlns:a16="http://schemas.microsoft.com/office/drawing/2014/main" id="{6B13F0A9-A084-4E86-9A4C-A67B9937A135}"/>
            </a:ext>
          </a:extLst>
        </xdr:cNvPr>
        <xdr:cNvSpPr txBox="1"/>
      </xdr:nvSpPr>
      <xdr:spPr>
        <a:xfrm>
          <a:off x="9870861" y="5271520"/>
          <a:ext cx="3171997" cy="38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baseline="0">
              <a:ln w="0"/>
              <a:solidFill>
                <a:srgbClr val="C00000"/>
              </a:solidFill>
              <a:effectLst>
                <a:outerShdw blurRad="38100" dist="25400" dir="5400000" algn="ctr" rotWithShape="0">
                  <a:srgbClr val="6E747A">
                    <a:alpha val="43000"/>
                  </a:srgbClr>
                </a:outerShdw>
              </a:effectLst>
            </a:rPr>
            <a:t>Attrition by Marital Status</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twoCellAnchor editAs="oneCell">
    <xdr:from>
      <xdr:col>22</xdr:col>
      <xdr:colOff>242454</xdr:colOff>
      <xdr:row>30</xdr:row>
      <xdr:rowOff>50722</xdr:rowOff>
    </xdr:from>
    <xdr:to>
      <xdr:col>24</xdr:col>
      <xdr:colOff>61107</xdr:colOff>
      <xdr:row>37</xdr:row>
      <xdr:rowOff>9283</xdr:rowOff>
    </xdr:to>
    <mc:AlternateContent xmlns:mc="http://schemas.openxmlformats.org/markup-compatibility/2006" xmlns:a14="http://schemas.microsoft.com/office/drawing/2010/main">
      <mc:Choice Requires="a14">
        <xdr:graphicFrame macro="">
          <xdr:nvGraphicFramePr>
            <xdr:cNvPr id="85" name="Department 2">
              <a:extLst>
                <a:ext uri="{FF2B5EF4-FFF2-40B4-BE49-F238E27FC236}">
                  <a16:creationId xmlns:a16="http://schemas.microsoft.com/office/drawing/2014/main" id="{9A78A53E-444E-4D0A-A70E-440D713A4335}"/>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4491854" y="5765722"/>
              <a:ext cx="1114053" cy="12920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28936</xdr:colOff>
      <xdr:row>29</xdr:row>
      <xdr:rowOff>163975</xdr:rowOff>
    </xdr:from>
    <xdr:to>
      <xdr:col>22</xdr:col>
      <xdr:colOff>173181</xdr:colOff>
      <xdr:row>41</xdr:row>
      <xdr:rowOff>28090</xdr:rowOff>
    </xdr:to>
    <mc:AlternateContent xmlns:mc="http://schemas.openxmlformats.org/markup-compatibility/2006" xmlns:a14="http://schemas.microsoft.com/office/drawing/2010/main">
      <mc:Choice Requires="a14">
        <xdr:graphicFrame macro="">
          <xdr:nvGraphicFramePr>
            <xdr:cNvPr id="87" name="Education Field 1">
              <a:extLst>
                <a:ext uri="{FF2B5EF4-FFF2-40B4-BE49-F238E27FC236}">
                  <a16:creationId xmlns:a16="http://schemas.microsoft.com/office/drawing/2014/main" id="{54353EAF-5CC6-42F4-8BE1-286BC417ED0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982936" y="5688475"/>
              <a:ext cx="1439645" cy="21501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121989</xdr:colOff>
      <xdr:row>27</xdr:row>
      <xdr:rowOff>185727</xdr:rowOff>
    </xdr:from>
    <xdr:to>
      <xdr:col>14</xdr:col>
      <xdr:colOff>65687</xdr:colOff>
      <xdr:row>29</xdr:row>
      <xdr:rowOff>186202</xdr:rowOff>
    </xdr:to>
    <xdr:sp macro="" textlink="">
      <xdr:nvSpPr>
        <xdr:cNvPr id="83" name="TextBox 82">
          <a:extLst>
            <a:ext uri="{FF2B5EF4-FFF2-40B4-BE49-F238E27FC236}">
              <a16:creationId xmlns:a16="http://schemas.microsoft.com/office/drawing/2014/main" id="{56DB61F5-EA79-4B89-A327-1F82368EB78D}"/>
            </a:ext>
          </a:extLst>
        </xdr:cNvPr>
        <xdr:cNvSpPr txBox="1"/>
      </xdr:nvSpPr>
      <xdr:spPr>
        <a:xfrm>
          <a:off x="5951289" y="5329227"/>
          <a:ext cx="3182198" cy="38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baseline="0">
              <a:ln w="0"/>
              <a:solidFill>
                <a:srgbClr val="C00000"/>
              </a:solidFill>
              <a:effectLst>
                <a:outerShdw blurRad="38100" dist="25400" dir="5400000" algn="ctr" rotWithShape="0">
                  <a:srgbClr val="6E747A">
                    <a:alpha val="43000"/>
                  </a:srgbClr>
                </a:outerShdw>
              </a:effectLst>
            </a:rPr>
            <a:t>Age wise Attrition</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twoCellAnchor>
    <xdr:from>
      <xdr:col>1</xdr:col>
      <xdr:colOff>638088</xdr:colOff>
      <xdr:row>3</xdr:row>
      <xdr:rowOff>2779</xdr:rowOff>
    </xdr:from>
    <xdr:to>
      <xdr:col>4</xdr:col>
      <xdr:colOff>171657</xdr:colOff>
      <xdr:row>3</xdr:row>
      <xdr:rowOff>27857</xdr:rowOff>
    </xdr:to>
    <xdr:cxnSp macro="">
      <xdr:nvCxnSpPr>
        <xdr:cNvPr id="84" name="Shape 28">
          <a:extLst>
            <a:ext uri="{FF2B5EF4-FFF2-40B4-BE49-F238E27FC236}">
              <a16:creationId xmlns:a16="http://schemas.microsoft.com/office/drawing/2014/main" id="{37FF6D62-1CD7-4FA7-8C97-7860EB6924FD}"/>
            </a:ext>
          </a:extLst>
        </xdr:cNvPr>
        <xdr:cNvCxnSpPr/>
      </xdr:nvCxnSpPr>
      <xdr:spPr>
        <a:xfrm flipV="1">
          <a:off x="1293987" y="581513"/>
          <a:ext cx="1501265" cy="25078"/>
        </a:xfrm>
        <a:prstGeom prst="straightConnector1">
          <a:avLst/>
        </a:prstGeom>
        <a:solidFill>
          <a:schemeClr val="bg1"/>
        </a:solidFill>
        <a:ln w="12700" cap="flat" cmpd="sng">
          <a:solidFill>
            <a:srgbClr val="7F7F7F"/>
          </a:solidFill>
          <a:prstDash val="solid"/>
          <a:miter lim="800000"/>
          <a:headEnd type="none" w="sm" len="sm"/>
          <a:tailEnd type="none" w="sm" len="sm"/>
        </a:ln>
      </xdr:spPr>
    </xdr:cxnSp>
    <xdr:clientData/>
  </xdr:twoCellAnchor>
  <xdr:twoCellAnchor>
    <xdr:from>
      <xdr:col>1</xdr:col>
      <xdr:colOff>638088</xdr:colOff>
      <xdr:row>3</xdr:row>
      <xdr:rowOff>2779</xdr:rowOff>
    </xdr:from>
    <xdr:to>
      <xdr:col>4</xdr:col>
      <xdr:colOff>75202</xdr:colOff>
      <xdr:row>3</xdr:row>
      <xdr:rowOff>18212</xdr:rowOff>
    </xdr:to>
    <xdr:cxnSp macro="">
      <xdr:nvCxnSpPr>
        <xdr:cNvPr id="86" name="Shape 28">
          <a:extLst>
            <a:ext uri="{FF2B5EF4-FFF2-40B4-BE49-F238E27FC236}">
              <a16:creationId xmlns:a16="http://schemas.microsoft.com/office/drawing/2014/main" id="{769EA62A-67D9-4907-9DE7-6D7F51D92650}"/>
            </a:ext>
          </a:extLst>
        </xdr:cNvPr>
        <xdr:cNvCxnSpPr/>
      </xdr:nvCxnSpPr>
      <xdr:spPr>
        <a:xfrm flipV="1">
          <a:off x="1293987" y="581513"/>
          <a:ext cx="1404810" cy="15433"/>
        </a:xfrm>
        <a:prstGeom prst="straightConnector1">
          <a:avLst/>
        </a:prstGeom>
        <a:solidFill>
          <a:schemeClr val="bg1"/>
        </a:solidFill>
        <a:ln w="12700" cap="flat" cmpd="sng">
          <a:solidFill>
            <a:srgbClr val="7F7F7F"/>
          </a:solidFill>
          <a:prstDash val="solid"/>
          <a:miter lim="800000"/>
          <a:headEnd type="none" w="sm" len="sm"/>
          <a:tailEnd type="none" w="sm" len="sm"/>
        </a:ln>
      </xdr:spPr>
    </xdr:cxnSp>
    <xdr:clientData/>
  </xdr:twoCellAnchor>
  <xdr:twoCellAnchor>
    <xdr:from>
      <xdr:col>22</xdr:col>
      <xdr:colOff>67519</xdr:colOff>
      <xdr:row>27</xdr:row>
      <xdr:rowOff>112028</xdr:rowOff>
    </xdr:from>
    <xdr:to>
      <xdr:col>24</xdr:col>
      <xdr:colOff>200629</xdr:colOff>
      <xdr:row>29</xdr:row>
      <xdr:rowOff>112503</xdr:rowOff>
    </xdr:to>
    <xdr:sp macro="" textlink="">
      <xdr:nvSpPr>
        <xdr:cNvPr id="88" name="TextBox 87">
          <a:extLst>
            <a:ext uri="{FF2B5EF4-FFF2-40B4-BE49-F238E27FC236}">
              <a16:creationId xmlns:a16="http://schemas.microsoft.com/office/drawing/2014/main" id="{A379372B-841D-4E4C-AF6F-64D7D0EFDB94}"/>
            </a:ext>
          </a:extLst>
        </xdr:cNvPr>
        <xdr:cNvSpPr txBox="1"/>
      </xdr:nvSpPr>
      <xdr:spPr>
        <a:xfrm>
          <a:off x="14497291" y="5320636"/>
          <a:ext cx="1444908" cy="386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cap="none" spc="0" baseline="0">
              <a:ln w="0"/>
              <a:solidFill>
                <a:srgbClr val="C00000"/>
              </a:solidFill>
              <a:effectLst>
                <a:outerShdw blurRad="38100" dist="25400" dir="5400000" algn="ctr" rotWithShape="0">
                  <a:srgbClr val="6E747A">
                    <a:alpha val="43000"/>
                  </a:srgbClr>
                </a:outerShdw>
              </a:effectLst>
            </a:rPr>
            <a:t>Department</a:t>
          </a:r>
          <a:endParaRPr lang="en-IN" sz="2000" b="0" cap="none" spc="0">
            <a:ln w="0"/>
            <a:solidFill>
              <a:srgbClr val="C00000"/>
            </a:solidFill>
            <a:effectLst>
              <a:outerShdw blurRad="38100" dist="25400" dir="5400000" algn="ctr" rotWithShape="0">
                <a:srgbClr val="6E747A">
                  <a:alpha val="43000"/>
                </a:srgb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579120</xdr:colOff>
      <xdr:row>5</xdr:row>
      <xdr:rowOff>91440</xdr:rowOff>
    </xdr:from>
    <xdr:to>
      <xdr:col>7</xdr:col>
      <xdr:colOff>76200</xdr:colOff>
      <xdr:row>11</xdr:row>
      <xdr:rowOff>15239</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FAE721D3-2E64-4ADD-A2A2-E9238D94454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594860" y="1082040"/>
              <a:ext cx="1508760" cy="1112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293370</xdr:colOff>
      <xdr:row>4</xdr:row>
      <xdr:rowOff>80010</xdr:rowOff>
    </xdr:from>
    <xdr:to>
      <xdr:col>14</xdr:col>
      <xdr:colOff>171450</xdr:colOff>
      <xdr:row>18</xdr:row>
      <xdr:rowOff>49530</xdr:rowOff>
    </xdr:to>
    <xdr:graphicFrame macro="">
      <xdr:nvGraphicFramePr>
        <xdr:cNvPr id="4" name="Chart 3">
          <a:extLst>
            <a:ext uri="{FF2B5EF4-FFF2-40B4-BE49-F238E27FC236}">
              <a16:creationId xmlns:a16="http://schemas.microsoft.com/office/drawing/2014/main" id="{A687409A-8054-4B35-92B8-FA386197B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1482090</xdr:colOff>
      <xdr:row>4</xdr:row>
      <xdr:rowOff>140970</xdr:rowOff>
    </xdr:from>
    <xdr:to>
      <xdr:col>9</xdr:col>
      <xdr:colOff>293370</xdr:colOff>
      <xdr:row>18</xdr:row>
      <xdr:rowOff>110490</xdr:rowOff>
    </xdr:to>
    <xdr:graphicFrame macro="">
      <xdr:nvGraphicFramePr>
        <xdr:cNvPr id="2" name="Chart 1">
          <a:extLst>
            <a:ext uri="{FF2B5EF4-FFF2-40B4-BE49-F238E27FC236}">
              <a16:creationId xmlns:a16="http://schemas.microsoft.com/office/drawing/2014/main" id="{EFAEF97C-28BE-40CE-A6EC-B6B79E9677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605790</xdr:colOff>
      <xdr:row>3</xdr:row>
      <xdr:rowOff>49530</xdr:rowOff>
    </xdr:from>
    <xdr:to>
      <xdr:col>12</xdr:col>
      <xdr:colOff>76200</xdr:colOff>
      <xdr:row>15</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7DAC981-B2C7-4509-B90E-A7FA837845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30290" y="643890"/>
              <a:ext cx="4164330" cy="24041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217170</xdr:colOff>
      <xdr:row>4</xdr:row>
      <xdr:rowOff>26670</xdr:rowOff>
    </xdr:from>
    <xdr:to>
      <xdr:col>9</xdr:col>
      <xdr:colOff>95250</xdr:colOff>
      <xdr:row>17</xdr:row>
      <xdr:rowOff>194310</xdr:rowOff>
    </xdr:to>
    <xdr:graphicFrame macro="">
      <xdr:nvGraphicFramePr>
        <xdr:cNvPr id="2" name="Chart 1">
          <a:extLst>
            <a:ext uri="{FF2B5EF4-FFF2-40B4-BE49-F238E27FC236}">
              <a16:creationId xmlns:a16="http://schemas.microsoft.com/office/drawing/2014/main" id="{650E0B3D-196E-4059-9CEF-BFBE001E3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4</xdr:row>
      <xdr:rowOff>152401</xdr:rowOff>
    </xdr:from>
    <xdr:to>
      <xdr:col>13</xdr:col>
      <xdr:colOff>487680</xdr:colOff>
      <xdr:row>10</xdr:row>
      <xdr:rowOff>144781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4641BFF-913A-4F50-BDD3-93E65CC7D82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709660" y="944881"/>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9</xdr:row>
      <xdr:rowOff>87630</xdr:rowOff>
    </xdr:from>
    <xdr:to>
      <xdr:col>4</xdr:col>
      <xdr:colOff>556260</xdr:colOff>
      <xdr:row>23</xdr:row>
      <xdr:rowOff>57150</xdr:rowOff>
    </xdr:to>
    <xdr:graphicFrame macro="">
      <xdr:nvGraphicFramePr>
        <xdr:cNvPr id="2" name="Chart 1">
          <a:extLst>
            <a:ext uri="{FF2B5EF4-FFF2-40B4-BE49-F238E27FC236}">
              <a16:creationId xmlns:a16="http://schemas.microsoft.com/office/drawing/2014/main" id="{AF489317-E668-466A-9B7A-AA0580FEC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369570</xdr:colOff>
      <xdr:row>5</xdr:row>
      <xdr:rowOff>3810</xdr:rowOff>
    </xdr:from>
    <xdr:to>
      <xdr:col>12</xdr:col>
      <xdr:colOff>247650</xdr:colOff>
      <xdr:row>18</xdr:row>
      <xdr:rowOff>171450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50BD10C-EC35-43BA-B91B-9242A42483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55870" y="9944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0</xdr:row>
      <xdr:rowOff>7620</xdr:rowOff>
    </xdr:from>
    <xdr:to>
      <xdr:col>11</xdr:col>
      <xdr:colOff>365760</xdr:colOff>
      <xdr:row>9</xdr:row>
      <xdr:rowOff>53340</xdr:rowOff>
    </xdr:to>
    <xdr:graphicFrame macro="">
      <xdr:nvGraphicFramePr>
        <xdr:cNvPr id="3" name="Chart 2">
          <a:extLst>
            <a:ext uri="{FF2B5EF4-FFF2-40B4-BE49-F238E27FC236}">
              <a16:creationId xmlns:a16="http://schemas.microsoft.com/office/drawing/2014/main" id="{E4CEBE85-816F-42FE-B9E0-355FBBF43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342900</xdr:colOff>
      <xdr:row>21</xdr:row>
      <xdr:rowOff>152400</xdr:rowOff>
    </xdr:from>
    <xdr:to>
      <xdr:col>6</xdr:col>
      <xdr:colOff>518160</xdr:colOff>
      <xdr:row>24</xdr:row>
      <xdr:rowOff>30480</xdr:rowOff>
    </xdr:to>
    <xdr:graphicFrame macro="">
      <xdr:nvGraphicFramePr>
        <xdr:cNvPr id="4" name="Chart 3">
          <a:extLst>
            <a:ext uri="{FF2B5EF4-FFF2-40B4-BE49-F238E27FC236}">
              <a16:creationId xmlns:a16="http://schemas.microsoft.com/office/drawing/2014/main" id="{378CA538-D180-4B5E-A1B7-D6083AA85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220980</xdr:colOff>
      <xdr:row>1</xdr:row>
      <xdr:rowOff>83820</xdr:rowOff>
    </xdr:from>
    <xdr:to>
      <xdr:col>12</xdr:col>
      <xdr:colOff>38100</xdr:colOff>
      <xdr:row>15</xdr:row>
      <xdr:rowOff>5715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6D3C245-2ABA-4B83-ACA0-67258FD837A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669780" y="2819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REE" refreshedDate="45184.758223726851" createdVersion="7" refreshedVersion="7" minRefreshableVersion="3" recordCount="1470" xr:uid="{FD95BA84-8D86-4F6D-B433-A78A22CBF721}">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850888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CFC4CB-0E46-4F77-9B95-268EE7B12135}"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B653D5-1C38-4C8E-A8DB-EB9727641A4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33B1EF-D769-4E15-A9F7-69AF4D9E9067}" name="By job rol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E6C4FD-FC24-4AE2-99E6-07E2BCF8386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4" format="3">
      <pivotArea type="data" outline="0" fieldPosition="0">
        <references count="2">
          <reference field="4294967294" count="1" selected="0">
            <x v="0"/>
          </reference>
          <reference field="4"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0"/>
          </reference>
        </references>
      </pivotArea>
    </chartFormat>
    <chartFormat chart="7" format="10">
      <pivotArea type="data" outline="0" fieldPosition="0">
        <references count="2">
          <reference field="4294967294" count="1" selected="0">
            <x v="0"/>
          </reference>
          <reference field="4" count="1" selected="0">
            <x v="1"/>
          </reference>
        </references>
      </pivotArea>
    </chartFormat>
    <chartFormat chart="7"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19706-9411-4923-A343-C4EBA47721DF}" name="by ag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h="1" x="0"/>
        <item h="1" x="3"/>
        <item h="1" x="4"/>
        <item h="1"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A38B5D-0179-4ED0-826A-37C0E96412EE}" name="By Marraital"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789FE7-F24E-4108-A3FB-21F73B4953EC}"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44A8BC-5960-49E5-A5B6-58202B45FD1D}"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7"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5E9E6B8-B8FC-4142-9FAD-14F08E388A0D}" sourceName="Gender">
  <pivotTables>
    <pivotTable tabId="7" name="KPI"/>
  </pivotTables>
  <data>
    <tabular pivotCacheId="17850888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45F803B-5A71-4B41-8A72-0AB3B929A74C}" sourceName="Education Field">
  <pivotTables>
    <pivotTable tabId="8" name="Rating"/>
    <pivotTable tabId="14" name="by age"/>
    <pivotTable tabId="10" name="PivotTable1"/>
    <pivotTable tabId="9" name="Gender"/>
    <pivotTable tabId="7" name="KPI"/>
    <pivotTable tabId="11" name="By job role"/>
    <pivotTable tabId="13" name="PivotTable4"/>
    <pivotTable tabId="15" name="By Marraital"/>
  </pivotTables>
  <data>
    <tabular pivotCacheId="1785088846">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36A63F1-5137-42B1-BC28-56465266D5F5}" sourceName="Gender">
  <pivotTables>
    <pivotTable tabId="9" name="Gender"/>
  </pivotTables>
  <data>
    <tabular pivotCacheId="178508884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49A79513-1C1F-4ADF-BEB8-1CF09B0C498E}" sourceName="Department">
  <pivotTables>
    <pivotTable tabId="13" name="PivotTable4"/>
    <pivotTable tabId="14" name="by age"/>
    <pivotTable tabId="10" name="PivotTable1"/>
    <pivotTable tabId="9" name="Gender"/>
    <pivotTable tabId="7" name="KPI"/>
    <pivotTable tabId="8" name="Rating"/>
    <pivotTable tabId="11" name="By job role"/>
    <pivotTable tabId="15" name="By Marraital"/>
  </pivotTables>
  <data>
    <tabular pivotCacheId="178508884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93B6DB8B-F9A0-4210-8EAE-100047CD2361}" cache="Slicer_Education_Field" style="slicer" rowHeight="260350"/>
  <slicer name="Gender 3" xr10:uid="{B1D46AA5-1805-4F4A-8FEF-0430FD74E652}" cache="Slicer_Gender2" caption="Gender" columnCount="2" style="SlicerStyleDark6" rowHeight="360000"/>
  <slicer name="Department 2" xr10:uid="{77E31CD2-E35E-41E6-860F-5BA3A9FD5CEB}" cache="Slicer_Department1"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FBABBF8-CF36-4182-B339-277439483614}"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B9AD57F-48E8-4154-AE58-8B68BB42CF87}" cache="Slicer_Department1"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1FBD09F-231D-4EB6-8A8F-1D6F5F05CD0F}" cache="Slicer_Gender"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dataDxfId="44"/>
    <tableColumn id="2" xr3:uid="{00000000-0010-0000-0000-000002000000}" name="Business Travel" dataDxfId="43"/>
    <tableColumn id="3" xr3:uid="{00000000-0010-0000-0000-000003000000}" name="CF_age band" dataDxfId="42"/>
    <tableColumn id="4" xr3:uid="{00000000-0010-0000-0000-000004000000}" name="CF_attrition label" dataDxfId="41"/>
    <tableColumn id="5" xr3:uid="{00000000-0010-0000-0000-000005000000}" name="Department" dataDxfId="40"/>
    <tableColumn id="6" xr3:uid="{00000000-0010-0000-0000-000006000000}" name="Education Field" dataDxfId="39"/>
    <tableColumn id="7" xr3:uid="{00000000-0010-0000-0000-000007000000}" name="emp no" dataDxfId="38"/>
    <tableColumn id="8" xr3:uid="{00000000-0010-0000-0000-000008000000}" name="Employee Number" dataDxfId="37"/>
    <tableColumn id="9" xr3:uid="{00000000-0010-0000-0000-000009000000}" name="Gender" dataDxfId="36"/>
    <tableColumn id="10" xr3:uid="{00000000-0010-0000-0000-00000A000000}" name="Job Role" dataDxfId="35"/>
    <tableColumn id="11" xr3:uid="{00000000-0010-0000-0000-00000B000000}" name="Marital Status" dataDxfId="34"/>
    <tableColumn id="12" xr3:uid="{00000000-0010-0000-0000-00000C000000}" name="Over Time" dataDxfId="33"/>
    <tableColumn id="13" xr3:uid="{00000000-0010-0000-0000-00000D000000}" name="Over18" dataDxfId="32"/>
    <tableColumn id="14" xr3:uid="{00000000-0010-0000-0000-00000E000000}" name="Training Times Last Year" dataDxfId="31"/>
    <tableColumn id="15" xr3:uid="{00000000-0010-0000-0000-00000F000000}" name="-2" dataDxfId="30"/>
    <tableColumn id="16" xr3:uid="{00000000-0010-0000-0000-000010000000}" name="0" dataDxfId="29"/>
    <tableColumn id="17" xr3:uid="{00000000-0010-0000-0000-000011000000}" name="Age" dataDxfId="28"/>
    <tableColumn id="18" xr3:uid="{00000000-0010-0000-0000-000012000000}" name="CF_attrition count" dataDxfId="27"/>
    <tableColumn id="19" xr3:uid="{00000000-0010-0000-0000-000013000000}" name="CF_attrition counts" dataDxfId="26"/>
    <tableColumn id="20" xr3:uid="{00000000-0010-0000-0000-000014000000}" name="CF_attrition rate" dataDxfId="25"/>
    <tableColumn id="21" xr3:uid="{00000000-0010-0000-0000-000015000000}" name="CF_current Employee" dataDxfId="24"/>
    <tableColumn id="22" xr3:uid="{00000000-0010-0000-0000-000016000000}" name="Daily Rate" dataDxfId="23"/>
    <tableColumn id="23" xr3:uid="{00000000-0010-0000-0000-000017000000}" name="Distance From Home" dataDxfId="22"/>
    <tableColumn id="24" xr3:uid="{00000000-0010-0000-0000-000018000000}" name="Education" dataDxfId="21"/>
    <tableColumn id="25" xr3:uid="{00000000-0010-0000-0000-000019000000}" name="Employee Count" dataDxfId="20"/>
    <tableColumn id="26" xr3:uid="{00000000-0010-0000-0000-00001A000000}" name="Environment Satisfaction" dataDxfId="19"/>
    <tableColumn id="27" xr3:uid="{00000000-0010-0000-0000-00001B000000}" name="Hourly Rate" dataDxfId="18"/>
    <tableColumn id="28" xr3:uid="{00000000-0010-0000-0000-00001C000000}" name="Job Involvement" dataDxfId="17"/>
    <tableColumn id="29" xr3:uid="{00000000-0010-0000-0000-00001D000000}" name="Job Level" dataDxfId="16"/>
    <tableColumn id="30" xr3:uid="{00000000-0010-0000-0000-00001E000000}" name="Job Satisfaction" dataDxfId="15"/>
    <tableColumn id="31" xr3:uid="{00000000-0010-0000-0000-00001F000000}" name="Monthly Income" dataDxfId="14"/>
    <tableColumn id="32" xr3:uid="{00000000-0010-0000-0000-000020000000}" name="Monthly Rate" dataDxfId="13"/>
    <tableColumn id="33" xr3:uid="{00000000-0010-0000-0000-000021000000}" name="Num Companies Worked" dataDxfId="12"/>
    <tableColumn id="34" xr3:uid="{00000000-0010-0000-0000-000022000000}" name="Percent Salary Hike" dataDxfId="11"/>
    <tableColumn id="35" xr3:uid="{00000000-0010-0000-0000-000023000000}" name="Performance Rating" dataDxfId="10"/>
    <tableColumn id="36" xr3:uid="{00000000-0010-0000-0000-000024000000}" name="Relationship Satisfaction" dataDxfId="9"/>
    <tableColumn id="37" xr3:uid="{00000000-0010-0000-0000-000025000000}" name="Standard Hours" dataDxfId="8"/>
    <tableColumn id="38" xr3:uid="{00000000-0010-0000-0000-000026000000}" name="Stock Option Level" dataDxfId="7"/>
    <tableColumn id="39" xr3:uid="{00000000-0010-0000-0000-000027000000}" name="Total Working Years" dataDxfId="6"/>
    <tableColumn id="40" xr3:uid="{00000000-0010-0000-0000-000028000000}" name="Work Life Balance" dataDxfId="5"/>
    <tableColumn id="41" xr3:uid="{00000000-0010-0000-0000-000029000000}" name="Years At Company" dataDxfId="4"/>
    <tableColumn id="42" xr3:uid="{00000000-0010-0000-0000-00002A000000}" name="Years In Current Role" dataDxfId="3"/>
    <tableColumn id="43" xr3:uid="{00000000-0010-0000-0000-00002B000000}" name="Years Since Last Promotion" dataDxfId="2"/>
    <tableColumn id="44" xr3:uid="{00000000-0010-0000-0000-00002C000000}" name="Years With Curr Manager" dataDxfId="1"/>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Normal="100" workbookViewId="0">
      <selection activeCell="D5" sqref="D5"/>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3">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3">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3">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3">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3">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3">
      <c r="A8" s="2"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3">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3">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3">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3">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3">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3">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3">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3">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3">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3">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3">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3">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3">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3">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3">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3">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3">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3">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3">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3">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3">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3">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3">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3">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3">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3">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3">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3">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3">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3">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3">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3">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3">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3">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3">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3">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3">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3">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3">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3">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3">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3">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3">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3">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3">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3">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3">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3">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3">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3">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3">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3">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3">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3">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3">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3">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3">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3">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3">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3">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3">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3">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3">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3">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3">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3">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3">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3">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3">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3">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3">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3">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3">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3">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3">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3">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3">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3">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3">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3">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3">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3">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3">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3">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3">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3">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3">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3">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3">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3">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3">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3">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3">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3">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3">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3">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3">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3">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3">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3">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3">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3">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3">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3">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3">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3">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3">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3">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3">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3">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3">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3">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3">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3">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3">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3">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3">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3">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3">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3">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3">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3">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3">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3">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3">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3">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3">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3">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3">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3">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3">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3">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3">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3">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3">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3">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3">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3">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3">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3">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3">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3">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3">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3">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3">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3">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3">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3">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3">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3">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3">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3">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3">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3">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3">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3">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3">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3">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3">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3">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3">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3">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3">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3">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3">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3">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3">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3">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3">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3">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3">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3">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3">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3">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3">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3">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3">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3">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3">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3">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3">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3">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3">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3">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3">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3">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3">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3">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3">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3">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3">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3">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3">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3">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3">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3">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3">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3">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3">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3">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3">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3">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3">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3">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3">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3">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3">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3">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3">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3">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3">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3">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3">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3">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3">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3">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3">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3">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3">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3">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3">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3">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3">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3">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3">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3">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3">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3">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3">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3">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3">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3">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3">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3">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3">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3">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3">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3">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3">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3">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3">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3">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3">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3">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3">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3">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3">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3">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3">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3">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3">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3">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3">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3">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3">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3">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3">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3">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3">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3">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3">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3">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3">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3">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3">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3">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3">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3">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3">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3">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3">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3">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3">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3">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3">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3">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3">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3">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3">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3">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3">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3">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3">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3">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3">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3">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3">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3">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3">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3">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3">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3">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3">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3">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3">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3">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3">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3">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3">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3">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3">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3">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3">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3">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3">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3">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3">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3">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3">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3">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3">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3">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3">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3">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3">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3">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3">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3">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3">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3">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3">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3">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3">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3">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3">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3">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3">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3">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3">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3">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3">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3">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3">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3">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3">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3">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3">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3">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3">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3">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3">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3">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3">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3">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3">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3">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3">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3">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3">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3">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3">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3">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3">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3">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3">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3">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3">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3">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3">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3">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3">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3">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3">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3">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3">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3">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3">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3">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3">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3">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3">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3">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3">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3">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3">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3">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3">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3">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3">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3">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3">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3">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3">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3">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3">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3">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3">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3">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3">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3">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3">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3">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3">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3">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3">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3">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3">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3">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3">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3">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3">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3">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3">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3">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3">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3">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3">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3">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3">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3">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3">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3">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3">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3">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3">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3">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3">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3">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3">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3">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3">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3">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3">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3">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3">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3">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3">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3">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3">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3">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3">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3">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3">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3">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3">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3">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3">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3">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3">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3">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3">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3">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3">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3">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3">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3">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3">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3">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3">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3">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3">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3">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3">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3">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3">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3">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3">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3">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3">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3">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3">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3">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3">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3">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3">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3">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3">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3">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3">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3">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3">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3">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3">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3">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3">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3">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3">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3">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3">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3">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3">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3">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3">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3">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3">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3">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3">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3">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3">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3">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3">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3">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3">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3">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3">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3">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3">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3">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3">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3">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3">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3">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3">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3">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3">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3">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3">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3">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3">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3">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3">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3">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3">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3">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3">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3">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3">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3">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3">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3">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3">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3">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3">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3">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3">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3">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3">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3">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3">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3">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3">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3">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3">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3">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3">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3">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3">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3">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3">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3">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3">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3">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3">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3">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3">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3">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3">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3">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3">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3">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3">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3">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3">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3">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3">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3">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3">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3">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3">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3">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3">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3">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3">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3">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3">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3">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3">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3">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3">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3">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3">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3">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3">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3">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3">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3">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3">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3">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3">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3">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3">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3">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3">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3">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3">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3">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3">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3">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3">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3">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3">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3">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3">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3">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3">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3">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3">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3">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3">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3">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3">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3">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3">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3">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3">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3">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3">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3">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3">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3">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3">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3">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3">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3">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3">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3">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3">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3">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3">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3">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3">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3">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3">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3">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3">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3">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3">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3">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3">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3">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3">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3">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3">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3">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3">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3">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3">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3">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3">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3">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3">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3">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3">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3">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3">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3">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3">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3">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3">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3">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3">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3">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3">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3">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3">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3">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3">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3">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3">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3">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3">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3">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3">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3">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3">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3">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3">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3">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3">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3">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3">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3">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3">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3">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3">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3">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3">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3">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3">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3">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3">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3">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3">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3">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3">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3">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3">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3">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3">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3">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3">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3">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3">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3">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3">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3">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3">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3">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3">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3">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3">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3">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3">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3">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3">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3">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3">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3">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3">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3">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3">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3">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3">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3">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3">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3">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3">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3">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3">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3">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3">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3">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3">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3">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3">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3">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3">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3">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3">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3">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3">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3">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3">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3">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3">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3">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3">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3">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3">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3">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3">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3">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3">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3">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3">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3">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3">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3">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3">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3">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3">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3">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3">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3">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3">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3">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3">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3">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3">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3">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3">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3">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3">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3">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3">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3">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3">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3">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3">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3">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3">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3">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3">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3">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3">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3">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3">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3">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3">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3">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3">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3">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3">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3">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3">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3">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3">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3">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3">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3">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3">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3">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3">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3">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3">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3">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3">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3">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3">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3">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3">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3">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3">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3">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3">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3">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3">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3">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3">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3">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3">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3">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3">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3">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3">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3">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3">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3">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3">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3">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3">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3">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3">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3">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3">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3">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3">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3">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3">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3">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3">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3">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3">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3">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3">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3">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3">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3">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3">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3">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3">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3">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3">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3">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3">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3">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3">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3">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3">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3">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3">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3">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3">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3">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3">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3">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3">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3">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3">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3">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3">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3">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3">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3">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3">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3">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3">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3">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3">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3">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3">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3">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3">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3">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3">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3">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3">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3">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3">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3">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3">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3">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3">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3">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3">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3">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3">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3">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3">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3">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3">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3">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3">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3">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3">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3">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3">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3">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3">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3">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3">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3">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3">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3">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3">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3">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3">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3">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3">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3">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3">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3">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3">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3">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3">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3">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3">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3">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3">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3">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3">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3">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3">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3">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3">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3">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3">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3">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3">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3">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3">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3">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3">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3">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3">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3">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3">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3">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3">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3">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3">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3">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3">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3">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3">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3">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3">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3">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3">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3">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3">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3">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3">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3">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3">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3">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3">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3">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3">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3">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3">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3">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3">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3">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3">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3">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3">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3">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3">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3">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3">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3">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3">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3">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3">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3">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3">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3">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3">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3">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3">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3">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3">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3">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3">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3">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3">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3">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3">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3">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3">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3">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3">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3">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3">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3">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3">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3">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3">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3">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3">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3">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3">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3">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3">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3">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3">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3">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3">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3">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3">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3">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3">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3">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3">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3">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3">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3">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3">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3">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3">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3">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3">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3">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3">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3">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3">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3">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3">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3">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3">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3">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3">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3">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3">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3">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3">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3">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3">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3">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3">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3">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3">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3">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3">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3">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3">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3">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3">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3">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3">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3">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3">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3">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3">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3">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3">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3">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3">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3">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3">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3">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3">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3">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3">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3">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3">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3">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3">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3">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3">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3">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3">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3">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3">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3">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3">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3">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3">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3">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3">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3">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3">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3">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3">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3">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3">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3">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3">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3">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3">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3">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3">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3">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3">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3">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3">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3">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3">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3">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3">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3">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3">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3">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3">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3">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3">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3">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3">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3">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3">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3">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3">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3">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3">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3">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3">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3">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3">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3">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3">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3">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3">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3">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3">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3">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3">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3">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3">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3">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3">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3">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3">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3">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3">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3">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3">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3">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3">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3">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3">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3">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3">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3">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3">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3">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3">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3">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3">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3">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3">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3">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3">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3">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3">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3">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3">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3">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3">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3">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3">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3">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3">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3">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3">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3">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3">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3">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3">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3">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3">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3">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3">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3">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3">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3">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3">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3">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3">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3">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3">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3">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3">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3">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3">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3">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3">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3">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3">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3">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3">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3">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3">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3">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3">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3">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3">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3">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3">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3">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3">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3">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3">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3">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3">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3">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3">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3">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3">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3">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3">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3">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3">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3">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3">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3">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3">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3">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3">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3">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3">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3">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3">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3">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3">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3">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3">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3">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3">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3">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3">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3">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3">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3">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3">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3">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3">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3">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3">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3">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3">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3">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3">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3">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3">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3">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3">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3">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3">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3">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3">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3">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3">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3">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3">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3">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3">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3">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3">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3">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3">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3">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3">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3">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3">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3">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3">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3">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3">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3">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3">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3">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3">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3">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3">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3">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3">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3">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3">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3">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3">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3">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3">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3">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3">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3">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3">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3">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3">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3">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3">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3">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3">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3">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3">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3">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3">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3">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3">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3">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3">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3">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3">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3">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3">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3">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3">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3">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3">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3">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3">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3">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3">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3">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3">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3">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3">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3">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3">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3">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3">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3">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3">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3">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3">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3">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3">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3">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3">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3">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3">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3">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3">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3">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3">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3">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3">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3">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3">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3">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3">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3">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3">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3">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3">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3">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3">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3">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3">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3">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3">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3">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3">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3">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3">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3">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3">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3">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3">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3">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3">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3">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3">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3">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3">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3">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3">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3">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3">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3">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3">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3">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3">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3">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3">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3">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3">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3">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3">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3">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3">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3">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3">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3">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3">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3">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3">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3">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3">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3">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3">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3">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3">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3">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3">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3">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3">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3">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3">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3">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3">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3">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3">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3">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3">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3">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3">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3">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3">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3">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3">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3">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3">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3">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3">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3">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3">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3">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3">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3">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3">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3">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3">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3">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3">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3">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3">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3">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3">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3">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3">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3">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3">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3">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3">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3">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3">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3">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3">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3">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3">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3">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3">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3">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3">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3">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3">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3">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3">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3">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3">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3">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3">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3">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3">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3">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3">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3">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3">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3">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3">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3">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3">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A15"/>
  <sheetViews>
    <sheetView tabSelected="1" zoomScale="40" zoomScaleNormal="40" workbookViewId="0">
      <selection activeCell="K47" sqref="K47"/>
    </sheetView>
  </sheetViews>
  <sheetFormatPr defaultColWidth="11.19921875" defaultRowHeight="15" customHeight="1" x14ac:dyDescent="0.3"/>
  <cols>
    <col min="1" max="26" width="8.59765625" style="12" customWidth="1"/>
    <col min="27" max="16384" width="11.19921875" style="12"/>
  </cols>
  <sheetData>
    <row r="15" spans="27:27" ht="15" customHeight="1" x14ac:dyDescent="0.3">
      <c r="AA15" s="12" t="s">
        <v>1570</v>
      </c>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30705-F1ED-4273-9AA5-ACB3A7163796}">
  <dimension ref="A3:C10"/>
  <sheetViews>
    <sheetView workbookViewId="0">
      <selection activeCell="G15" sqref="G15"/>
    </sheetView>
  </sheetViews>
  <sheetFormatPr defaultRowHeight="15.6" x14ac:dyDescent="0.3"/>
  <cols>
    <col min="1" max="1" width="12.296875" bestFit="1" customWidth="1"/>
    <col min="2" max="2" width="22.796875" bestFit="1" customWidth="1"/>
  </cols>
  <sheetData>
    <row r="3" spans="1:3" x14ac:dyDescent="0.3">
      <c r="A3" s="13" t="s">
        <v>1565</v>
      </c>
      <c r="B3" t="s">
        <v>1567</v>
      </c>
    </row>
    <row r="4" spans="1:3" x14ac:dyDescent="0.3">
      <c r="A4" s="14" t="s">
        <v>51</v>
      </c>
      <c r="B4">
        <v>588</v>
      </c>
    </row>
    <row r="5" spans="1:3" x14ac:dyDescent="0.3">
      <c r="A5" s="14" t="s">
        <v>62</v>
      </c>
      <c r="B5">
        <v>882</v>
      </c>
    </row>
    <row r="6" spans="1:3" x14ac:dyDescent="0.3">
      <c r="A6" s="14" t="s">
        <v>1566</v>
      </c>
      <c r="B6">
        <v>1470</v>
      </c>
    </row>
    <row r="9" spans="1:3" x14ac:dyDescent="0.3">
      <c r="A9" s="14" t="s">
        <v>1568</v>
      </c>
      <c r="B9">
        <f>IFERROR(GETPIVOTDATA("Employee Count",$A$3,"Gender","Female"),0)</f>
        <v>588</v>
      </c>
      <c r="C9" s="15">
        <f>IFERROR(GETPIVOTDATA("Employee Count",$A$3,"Gender","Female")/GETPIVOTDATA("Employee Count",$A$3),0)</f>
        <v>0.4</v>
      </c>
    </row>
    <row r="10" spans="1:3" x14ac:dyDescent="0.3">
      <c r="A10" s="14" t="s">
        <v>1569</v>
      </c>
      <c r="B10">
        <f>IFERROR(GETPIVOTDATA("Employee Count",$A$3,"Gender","Male"),0)</f>
        <v>882</v>
      </c>
      <c r="C10" s="15">
        <f>IFERROR(GETPIVOTDATA("Employee Count",$A$3,"Gender","Male")/GETPIVOTDATA("Employee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4EC6-3D4B-49F7-897E-095C3D2E4E8A}">
  <dimension ref="A3:B9"/>
  <sheetViews>
    <sheetView workbookViewId="0">
      <selection activeCell="B13" sqref="B13"/>
    </sheetView>
  </sheetViews>
  <sheetFormatPr defaultRowHeight="15.6" x14ac:dyDescent="0.3"/>
  <cols>
    <col min="1" max="1" width="16" bestFit="1" customWidth="1"/>
    <col min="2" max="3" width="22.796875" bestFit="1" customWidth="1"/>
  </cols>
  <sheetData>
    <row r="3" spans="1:2" x14ac:dyDescent="0.3">
      <c r="A3" s="13" t="s">
        <v>1565</v>
      </c>
      <c r="B3" t="s">
        <v>1555</v>
      </c>
    </row>
    <row r="4" spans="1:2" x14ac:dyDescent="0.3">
      <c r="A4" s="14" t="s">
        <v>134</v>
      </c>
      <c r="B4">
        <v>5</v>
      </c>
    </row>
    <row r="5" spans="1:2" x14ac:dyDescent="0.3">
      <c r="A5" s="14" t="s">
        <v>65</v>
      </c>
      <c r="B5">
        <v>31</v>
      </c>
    </row>
    <row r="6" spans="1:2" x14ac:dyDescent="0.3">
      <c r="A6" s="14" t="s">
        <v>55</v>
      </c>
      <c r="B6">
        <v>44</v>
      </c>
    </row>
    <row r="7" spans="1:2" x14ac:dyDescent="0.3">
      <c r="A7" s="14" t="s">
        <v>71</v>
      </c>
      <c r="B7">
        <v>58</v>
      </c>
    </row>
    <row r="8" spans="1:2" x14ac:dyDescent="0.3">
      <c r="A8" s="14" t="s">
        <v>77</v>
      </c>
      <c r="B8">
        <v>99</v>
      </c>
    </row>
    <row r="9" spans="1:2" x14ac:dyDescent="0.3">
      <c r="A9" s="14" t="s">
        <v>1566</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A1983-630A-4E8D-833B-33C93FC531CE}">
  <dimension ref="A3:E13"/>
  <sheetViews>
    <sheetView workbookViewId="0">
      <selection activeCell="A20" sqref="A20"/>
    </sheetView>
  </sheetViews>
  <sheetFormatPr defaultRowHeight="15.6" x14ac:dyDescent="0.3"/>
  <cols>
    <col min="1" max="1" width="23.296875" bestFit="1" customWidth="1"/>
    <col min="2" max="2" width="22.796875" bestFit="1" customWidth="1"/>
  </cols>
  <sheetData>
    <row r="3" spans="1:5" x14ac:dyDescent="0.3">
      <c r="A3" s="13" t="s">
        <v>1565</v>
      </c>
      <c r="B3" t="s">
        <v>1555</v>
      </c>
      <c r="D3" t="s">
        <v>9</v>
      </c>
      <c r="E3" t="s">
        <v>0</v>
      </c>
    </row>
    <row r="4" spans="1:5" x14ac:dyDescent="0.3">
      <c r="A4" s="14" t="s">
        <v>83</v>
      </c>
      <c r="B4">
        <v>9</v>
      </c>
      <c r="D4" t="str">
        <f>A4</f>
        <v>Healthcare Representative</v>
      </c>
      <c r="E4">
        <f>GETPIVOTDATA("CF_attrition count",$A$3,"Job Role",A4)</f>
        <v>9</v>
      </c>
    </row>
    <row r="5" spans="1:5" x14ac:dyDescent="0.3">
      <c r="A5" s="14" t="s">
        <v>163</v>
      </c>
      <c r="B5">
        <v>12</v>
      </c>
      <c r="D5" t="str">
        <f t="shared" ref="D5:D12" si="0">A5</f>
        <v>Human Resources</v>
      </c>
      <c r="E5">
        <f t="shared" ref="E5:E12" si="1">GETPIVOTDATA("CF_attrition count",$A$3,"Job Role",A5)</f>
        <v>12</v>
      </c>
    </row>
    <row r="6" spans="1:5" x14ac:dyDescent="0.3">
      <c r="A6" s="14" t="s">
        <v>68</v>
      </c>
      <c r="B6">
        <v>62</v>
      </c>
      <c r="D6" t="str">
        <f t="shared" si="0"/>
        <v>Laboratory Technician</v>
      </c>
      <c r="E6">
        <f t="shared" si="1"/>
        <v>62</v>
      </c>
    </row>
    <row r="7" spans="1:5" x14ac:dyDescent="0.3">
      <c r="A7" s="14" t="s">
        <v>95</v>
      </c>
      <c r="B7">
        <v>5</v>
      </c>
      <c r="D7" t="str">
        <f t="shared" si="0"/>
        <v>Manager</v>
      </c>
      <c r="E7">
        <f t="shared" si="1"/>
        <v>5</v>
      </c>
    </row>
    <row r="8" spans="1:5" x14ac:dyDescent="0.3">
      <c r="A8" s="14" t="s">
        <v>81</v>
      </c>
      <c r="B8">
        <v>10</v>
      </c>
      <c r="D8" t="str">
        <f t="shared" si="0"/>
        <v>Manufacturing Director</v>
      </c>
      <c r="E8">
        <f t="shared" si="1"/>
        <v>10</v>
      </c>
    </row>
    <row r="9" spans="1:5" x14ac:dyDescent="0.3">
      <c r="A9" s="14" t="s">
        <v>101</v>
      </c>
      <c r="B9">
        <v>2</v>
      </c>
      <c r="D9" t="str">
        <f t="shared" si="0"/>
        <v>Research Director</v>
      </c>
      <c r="E9">
        <f t="shared" si="1"/>
        <v>2</v>
      </c>
    </row>
    <row r="10" spans="1:5" x14ac:dyDescent="0.3">
      <c r="A10" s="14" t="s">
        <v>63</v>
      </c>
      <c r="B10">
        <v>47</v>
      </c>
      <c r="D10" t="str">
        <f t="shared" si="0"/>
        <v>Research Scientist</v>
      </c>
      <c r="E10">
        <f t="shared" si="1"/>
        <v>47</v>
      </c>
    </row>
    <row r="11" spans="1:5" x14ac:dyDescent="0.3">
      <c r="A11" s="14" t="s">
        <v>52</v>
      </c>
      <c r="B11">
        <v>57</v>
      </c>
      <c r="D11" t="str">
        <f t="shared" si="0"/>
        <v>Sales Executive</v>
      </c>
      <c r="E11">
        <f t="shared" si="1"/>
        <v>57</v>
      </c>
    </row>
    <row r="12" spans="1:5" x14ac:dyDescent="0.3">
      <c r="A12" s="14" t="s">
        <v>99</v>
      </c>
      <c r="B12">
        <v>33</v>
      </c>
      <c r="D12" t="str">
        <f t="shared" si="0"/>
        <v>Sales Representative</v>
      </c>
      <c r="E12">
        <f t="shared" si="1"/>
        <v>33</v>
      </c>
    </row>
    <row r="13" spans="1:5" x14ac:dyDescent="0.3">
      <c r="A13" s="14" t="s">
        <v>1566</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52D7-19D4-4646-A794-79A027666DB9}">
  <dimension ref="A3:B7"/>
  <sheetViews>
    <sheetView workbookViewId="0">
      <selection activeCell="A16" sqref="A16"/>
    </sheetView>
  </sheetViews>
  <sheetFormatPr defaultRowHeight="15.6" x14ac:dyDescent="0.3"/>
  <cols>
    <col min="1" max="1" width="12.296875" bestFit="1" customWidth="1"/>
    <col min="2" max="2" width="22.796875" bestFit="1" customWidth="1"/>
  </cols>
  <sheetData>
    <row r="3" spans="1:2" x14ac:dyDescent="0.3">
      <c r="A3" s="13" t="s">
        <v>1565</v>
      </c>
      <c r="B3" t="s">
        <v>1555</v>
      </c>
    </row>
    <row r="4" spans="1:2" x14ac:dyDescent="0.3">
      <c r="A4" s="14" t="s">
        <v>161</v>
      </c>
      <c r="B4" s="16">
        <v>5.0632911392405063E-2</v>
      </c>
    </row>
    <row r="5" spans="1:2" x14ac:dyDescent="0.3">
      <c r="A5" s="14" t="s">
        <v>60</v>
      </c>
      <c r="B5" s="16">
        <v>0.56118143459915615</v>
      </c>
    </row>
    <row r="6" spans="1:2" x14ac:dyDescent="0.3">
      <c r="A6" s="14" t="s">
        <v>48</v>
      </c>
      <c r="B6" s="16">
        <v>0.3881856540084388</v>
      </c>
    </row>
    <row r="7" spans="1:2" x14ac:dyDescent="0.3">
      <c r="A7" s="14" t="s">
        <v>1566</v>
      </c>
      <c r="B7" s="16">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4C73-5306-4EB6-B355-6AB7AAAE7A48}">
  <dimension ref="A3:B9"/>
  <sheetViews>
    <sheetView workbookViewId="0">
      <selection activeCell="F21" sqref="F21"/>
    </sheetView>
  </sheetViews>
  <sheetFormatPr defaultRowHeight="15.6" x14ac:dyDescent="0.3"/>
  <cols>
    <col min="1" max="1" width="12.296875" bestFit="1" customWidth="1"/>
    <col min="2" max="2" width="22.796875" bestFit="1" customWidth="1"/>
  </cols>
  <sheetData>
    <row r="3" spans="1:2" x14ac:dyDescent="0.3">
      <c r="A3" s="13" t="s">
        <v>1565</v>
      </c>
      <c r="B3" t="s">
        <v>1555</v>
      </c>
    </row>
    <row r="4" spans="1:2" x14ac:dyDescent="0.3">
      <c r="A4" s="14" t="s">
        <v>69</v>
      </c>
      <c r="B4">
        <v>112</v>
      </c>
    </row>
    <row r="5" spans="1:2" x14ac:dyDescent="0.3">
      <c r="A5" s="14" t="s">
        <v>46</v>
      </c>
      <c r="B5">
        <v>51</v>
      </c>
    </row>
    <row r="6" spans="1:2" x14ac:dyDescent="0.3">
      <c r="A6" s="14" t="s">
        <v>92</v>
      </c>
      <c r="B6">
        <v>38</v>
      </c>
    </row>
    <row r="7" spans="1:2" x14ac:dyDescent="0.3">
      <c r="A7" s="14" t="s">
        <v>58</v>
      </c>
      <c r="B7">
        <v>25</v>
      </c>
    </row>
    <row r="8" spans="1:2" x14ac:dyDescent="0.3">
      <c r="A8" s="14" t="s">
        <v>75</v>
      </c>
      <c r="B8">
        <v>11</v>
      </c>
    </row>
    <row r="9" spans="1:2" x14ac:dyDescent="0.3">
      <c r="A9" s="14" t="s">
        <v>1566</v>
      </c>
      <c r="B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34DF0-9C24-4330-9A99-84B29911C574}">
  <dimension ref="A3:E7"/>
  <sheetViews>
    <sheetView workbookViewId="0">
      <selection activeCell="C18" sqref="C18"/>
    </sheetView>
  </sheetViews>
  <sheetFormatPr defaultRowHeight="15.6" x14ac:dyDescent="0.3"/>
  <cols>
    <col min="1" max="1" width="12.296875" bestFit="1" customWidth="1"/>
    <col min="2" max="2" width="22.796875" bestFit="1" customWidth="1"/>
  </cols>
  <sheetData>
    <row r="3" spans="1:5" x14ac:dyDescent="0.3">
      <c r="A3" s="13" t="s">
        <v>1565</v>
      </c>
      <c r="B3" t="s">
        <v>1555</v>
      </c>
      <c r="D3" s="10" t="s">
        <v>1571</v>
      </c>
      <c r="E3" s="10" t="s">
        <v>0</v>
      </c>
    </row>
    <row r="4" spans="1:5" x14ac:dyDescent="0.3">
      <c r="A4" s="14" t="s">
        <v>79</v>
      </c>
      <c r="B4">
        <v>33</v>
      </c>
      <c r="D4" t="str">
        <f>A4</f>
        <v>Divorced</v>
      </c>
      <c r="E4">
        <f>GETPIVOTDATA("CF_attrition count",$A$3,"Marital Status",A4)</f>
        <v>33</v>
      </c>
    </row>
    <row r="5" spans="1:5" x14ac:dyDescent="0.3">
      <c r="A5" s="14" t="s">
        <v>64</v>
      </c>
      <c r="B5">
        <v>84</v>
      </c>
      <c r="D5" t="str">
        <f t="shared" ref="D5:D6" si="0">A5</f>
        <v>Married</v>
      </c>
      <c r="E5">
        <f t="shared" ref="E5:E6" si="1">GETPIVOTDATA("CF_attrition count",$A$3,"Marital Status",A5)</f>
        <v>84</v>
      </c>
    </row>
    <row r="6" spans="1:5" x14ac:dyDescent="0.3">
      <c r="A6" s="14" t="s">
        <v>53</v>
      </c>
      <c r="B6">
        <v>120</v>
      </c>
      <c r="D6" t="str">
        <f t="shared" si="0"/>
        <v>Single</v>
      </c>
      <c r="E6">
        <f t="shared" si="1"/>
        <v>120</v>
      </c>
    </row>
    <row r="7" spans="1:5" x14ac:dyDescent="0.3">
      <c r="A7" s="14" t="s">
        <v>1566</v>
      </c>
      <c r="B7">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25C7-1035-41A1-8574-C25B21E326E2}">
  <dimension ref="A3:C8"/>
  <sheetViews>
    <sheetView topLeftCell="A4" workbookViewId="0">
      <selection activeCell="B17" sqref="B17:B18"/>
    </sheetView>
  </sheetViews>
  <sheetFormatPr defaultRowHeight="15.6" x14ac:dyDescent="0.3"/>
  <cols>
    <col min="1" max="1" width="23.59765625" bestFit="1" customWidth="1"/>
    <col min="2" max="2" width="21.5" bestFit="1" customWidth="1"/>
  </cols>
  <sheetData>
    <row r="3" spans="1:3" x14ac:dyDescent="0.3">
      <c r="A3" s="8" t="s">
        <v>1562</v>
      </c>
    </row>
    <row r="4" spans="1:3" x14ac:dyDescent="0.3">
      <c r="A4" s="9">
        <v>2.6265306122448981</v>
      </c>
    </row>
    <row r="7" spans="1:3" x14ac:dyDescent="0.3">
      <c r="A7" s="10" t="s">
        <v>1563</v>
      </c>
      <c r="B7" s="11">
        <f>GETPIVOTDATA("Job Satisfaction",$A$3)</f>
        <v>2.6265306122448981</v>
      </c>
      <c r="C7">
        <f>B7/4</f>
        <v>0.65663265306122454</v>
      </c>
    </row>
    <row r="8" spans="1:3" x14ac:dyDescent="0.3">
      <c r="A8" s="10" t="s">
        <v>1564</v>
      </c>
      <c r="B8" s="11">
        <f>4-B7</f>
        <v>1.3734693877551019</v>
      </c>
      <c r="C8">
        <f>B8/4</f>
        <v>0.34336734693877546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41476-7C4A-4EFA-A422-4BE29B54350C}">
  <dimension ref="A3:E9"/>
  <sheetViews>
    <sheetView workbookViewId="0">
      <selection activeCell="B24" sqref="B24"/>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3" t="s">
        <v>1554</v>
      </c>
      <c r="B3" s="5" t="s">
        <v>1555</v>
      </c>
      <c r="C3" s="4" t="s">
        <v>1556</v>
      </c>
    </row>
    <row r="4" spans="1:5" x14ac:dyDescent="0.3">
      <c r="A4" s="17">
        <v>1470</v>
      </c>
      <c r="B4" s="18">
        <v>237</v>
      </c>
      <c r="C4" s="19">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7">
        <f>GETPIVOTDATA("Average of Age",$A$3)</f>
        <v>36.923809523809524</v>
      </c>
      <c r="D9">
        <f>A9-B9</f>
        <v>1233</v>
      </c>
      <c r="E9" s="6">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Gender</vt:lpstr>
      <vt:lpstr>by education</vt:lpstr>
      <vt:lpstr>By jobrole</vt:lpstr>
      <vt:lpstr>By Department</vt:lpstr>
      <vt:lpstr>By age</vt:lpstr>
      <vt:lpstr>By marital status</vt:lpstr>
      <vt:lpstr>Rating</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ANUSREE</cp:lastModifiedBy>
  <dcterms:created xsi:type="dcterms:W3CDTF">2022-12-29T16:02:46Z</dcterms:created>
  <dcterms:modified xsi:type="dcterms:W3CDTF">2023-09-22T07:12:31Z</dcterms:modified>
</cp:coreProperties>
</file>