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20" windowWidth="14808" windowHeight="8016"/>
  </bookViews>
  <sheets>
    <sheet name="Hoja1" sheetId="1" r:id="rId1"/>
    <sheet name="Hoja2" sheetId="2" r:id="rId2"/>
  </sheets>
  <calcPr calcId="152511"/>
</workbook>
</file>

<file path=xl/calcChain.xml><?xml version="1.0" encoding="utf-8"?>
<calcChain xmlns="http://schemas.openxmlformats.org/spreadsheetml/2006/main">
  <c r="H31" i="1" l="1"/>
  <c r="E31" i="1"/>
  <c r="I28" i="1"/>
  <c r="I27" i="1" s="1"/>
  <c r="I26" i="1" s="1"/>
  <c r="I25" i="1" s="1"/>
  <c r="I24" i="1" s="1"/>
  <c r="I23" i="1" s="1"/>
  <c r="I22" i="1" s="1"/>
  <c r="I21" i="1" s="1"/>
  <c r="I20" i="1" s="1"/>
  <c r="I19" i="1" s="1"/>
  <c r="I18" i="1" s="1"/>
  <c r="I29" i="1"/>
  <c r="L18" i="1"/>
  <c r="C31" i="1"/>
  <c r="D19" i="1" s="1"/>
  <c r="E19" i="1" s="1"/>
  <c r="F19" i="1" s="1"/>
  <c r="H19" i="1" s="1"/>
  <c r="L6" i="1"/>
  <c r="Q5" i="1"/>
  <c r="Q6" i="1"/>
  <c r="Q7" i="1"/>
  <c r="Q8" i="1"/>
  <c r="Q9" i="1"/>
  <c r="Q10" i="1"/>
  <c r="Q11" i="1"/>
  <c r="Q12" i="1"/>
  <c r="Q13" i="1"/>
  <c r="Q4" i="1"/>
  <c r="D24" i="1" l="1"/>
  <c r="E24" i="1" s="1"/>
  <c r="F24" i="1" s="1"/>
  <c r="H24" i="1" s="1"/>
  <c r="D23" i="1"/>
  <c r="E23" i="1" s="1"/>
  <c r="F23" i="1" s="1"/>
  <c r="H23" i="1" s="1"/>
  <c r="D18" i="1"/>
  <c r="E18" i="1" s="1"/>
  <c r="F18" i="1" s="1"/>
  <c r="H18" i="1" s="1"/>
  <c r="D21" i="1"/>
  <c r="E21" i="1" s="1"/>
  <c r="F21" i="1" s="1"/>
  <c r="H21" i="1" s="1"/>
  <c r="D22" i="1"/>
  <c r="E22" i="1" s="1"/>
  <c r="F22" i="1" s="1"/>
  <c r="H22" i="1" s="1"/>
  <c r="D28" i="1"/>
  <c r="E28" i="1" s="1"/>
  <c r="F28" i="1" s="1"/>
  <c r="H28" i="1" s="1"/>
  <c r="D20" i="1"/>
  <c r="E20" i="1" s="1"/>
  <c r="F20" i="1" s="1"/>
  <c r="H20" i="1" s="1"/>
  <c r="D26" i="1"/>
  <c r="E26" i="1" s="1"/>
  <c r="F26" i="1" s="1"/>
  <c r="H26" i="1" s="1"/>
  <c r="D25" i="1"/>
  <c r="E25" i="1" s="1"/>
  <c r="F25" i="1" s="1"/>
  <c r="H25" i="1" s="1"/>
  <c r="D30" i="1"/>
  <c r="E30" i="1" s="1"/>
  <c r="F30" i="1" s="1"/>
  <c r="H30" i="1" s="1"/>
  <c r="I30" i="1" s="1"/>
  <c r="D29" i="1"/>
  <c r="E29" i="1" s="1"/>
  <c r="F29" i="1" s="1"/>
  <c r="H29" i="1" s="1"/>
  <c r="D27" i="1"/>
  <c r="E27" i="1" s="1"/>
  <c r="F27" i="1" s="1"/>
  <c r="H27" i="1" s="1"/>
  <c r="F31" i="1" l="1"/>
  <c r="D31" i="1"/>
</calcChain>
</file>

<file path=xl/sharedStrings.xml><?xml version="1.0" encoding="utf-8"?>
<sst xmlns="http://schemas.openxmlformats.org/spreadsheetml/2006/main" count="469" uniqueCount="451">
  <si>
    <t>Total Jobs</t>
  </si>
  <si>
    <t>Term</t>
  </si>
  <si>
    <t>Date</t>
  </si>
  <si>
    <t>canada</t>
  </si>
  <si>
    <t>Results x page</t>
  </si>
  <si>
    <t>Data</t>
  </si>
  <si>
    <t>New</t>
  </si>
  <si>
    <t>Yes / no</t>
  </si>
  <si>
    <t>Title</t>
  </si>
  <si>
    <t xml:space="preserve">link </t>
  </si>
  <si>
    <t>Company</t>
  </si>
  <si>
    <t>Stars</t>
  </si>
  <si>
    <t>Location</t>
  </si>
  <si>
    <t>Brief Extract</t>
  </si>
  <si>
    <t>ontario</t>
  </si>
  <si>
    <t>quebec</t>
  </si>
  <si>
    <t>british columbia</t>
  </si>
  <si>
    <t>alberta</t>
  </si>
  <si>
    <t>manitoba</t>
  </si>
  <si>
    <t>saskatchewan</t>
  </si>
  <si>
    <t>nova scotia</t>
  </si>
  <si>
    <t>new brunswick</t>
  </si>
  <si>
    <t>newfoundland and labrador</t>
  </si>
  <si>
    <t>prince edward island</t>
  </si>
  <si>
    <t>northwest territories</t>
  </si>
  <si>
    <t>yukon</t>
  </si>
  <si>
    <t>nunavut</t>
  </si>
  <si>
    <t>Salary</t>
  </si>
  <si>
    <t>Muestreo Aleatorio simple</t>
  </si>
  <si>
    <t>Población infinita (&gt;100.000)</t>
  </si>
  <si>
    <t>Fórmula</t>
  </si>
  <si>
    <t>n = # de muestras</t>
  </si>
  <si>
    <t>E = margen error</t>
  </si>
  <si>
    <t>p y 1 = prob del suceso</t>
  </si>
  <si>
    <t>p</t>
  </si>
  <si>
    <t>q</t>
  </si>
  <si>
    <t>Z = nivel confianza elegido 95%</t>
  </si>
  <si>
    <t>Weight</t>
  </si>
  <si>
    <t>Total</t>
  </si>
  <si>
    <t>Muestreo aleatori para población infinita</t>
  </si>
  <si>
    <t>N = Tamaño poblacion</t>
  </si>
  <si>
    <t>Pages</t>
  </si>
  <si>
    <t>Offers to study</t>
  </si>
  <si>
    <t>Completed</t>
  </si>
  <si>
    <t>OK</t>
  </si>
  <si>
    <t>ok</t>
  </si>
  <si>
    <t>total expected</t>
  </si>
  <si>
    <t>Name</t>
  </si>
  <si>
    <t>2021 Population </t>
  </si>
  <si>
    <t>Toronto</t>
  </si>
  <si>
    <t>2,600,000</t>
  </si>
  <si>
    <t>Montreal</t>
  </si>
  <si>
    <t>1,600,000</t>
  </si>
  <si>
    <t>Calgary</t>
  </si>
  <si>
    <t>1,019,942</t>
  </si>
  <si>
    <t>Ottawa</t>
  </si>
  <si>
    <t>Edmonton</t>
  </si>
  <si>
    <t>Mississauga</t>
  </si>
  <si>
    <t>North York</t>
  </si>
  <si>
    <t>Winnipeg</t>
  </si>
  <si>
    <t>Scarborough</t>
  </si>
  <si>
    <t>Vancouver</t>
  </si>
  <si>
    <t>Quebec</t>
  </si>
  <si>
    <t>Hamilton</t>
  </si>
  <si>
    <t>Brampton</t>
  </si>
  <si>
    <t>Surrey</t>
  </si>
  <si>
    <t>Laval</t>
  </si>
  <si>
    <t>Halifax</t>
  </si>
  <si>
    <t>Etobicoke</t>
  </si>
  <si>
    <t>London</t>
  </si>
  <si>
    <t>Okanagan</t>
  </si>
  <si>
    <t>Victoria</t>
  </si>
  <si>
    <t>Windsor</t>
  </si>
  <si>
    <t>Markham</t>
  </si>
  <si>
    <t>Oshawa</t>
  </si>
  <si>
    <t>Gatineau</t>
  </si>
  <si>
    <t>Vaughan</t>
  </si>
  <si>
    <t>Kitchener</t>
  </si>
  <si>
    <t>Longueuil</t>
  </si>
  <si>
    <t>Burnaby</t>
  </si>
  <si>
    <t>Ladner</t>
  </si>
  <si>
    <t>Saskatoon</t>
  </si>
  <si>
    <t>Richmond Hill</t>
  </si>
  <si>
    <t>Barrie</t>
  </si>
  <si>
    <t>Richmond</t>
  </si>
  <si>
    <t>Nepean</t>
  </si>
  <si>
    <t>Regina</t>
  </si>
  <si>
    <t>Oakville</t>
  </si>
  <si>
    <t>Burlington</t>
  </si>
  <si>
    <t>Greater Sudbury</t>
  </si>
  <si>
    <t>Abbotsford</t>
  </si>
  <si>
    <t>Saguenay</t>
  </si>
  <si>
    <t>St. Catharines</t>
  </si>
  <si>
    <t>Sherbrooke</t>
  </si>
  <si>
    <t>Anmore</t>
  </si>
  <si>
    <t>Levis</t>
  </si>
  <si>
    <t>Kelowna</t>
  </si>
  <si>
    <t>Cambridge</t>
  </si>
  <si>
    <t>Trois-Rivieres</t>
  </si>
  <si>
    <t>Guelph</t>
  </si>
  <si>
    <t>East York</t>
  </si>
  <si>
    <t>Coquitlam</t>
  </si>
  <si>
    <t>Kingston</t>
  </si>
  <si>
    <t>Sydney</t>
  </si>
  <si>
    <t>Delta</t>
  </si>
  <si>
    <t>Dartmouth</t>
  </si>
  <si>
    <t>Thunder Bay</t>
  </si>
  <si>
    <t>St. John's</t>
  </si>
  <si>
    <t>Waterloo</t>
  </si>
  <si>
    <t>Terrebonne</t>
  </si>
  <si>
    <t>Ajax</t>
  </si>
  <si>
    <t>Saint John</t>
  </si>
  <si>
    <t>Pickering</t>
  </si>
  <si>
    <t>Brantford</t>
  </si>
  <si>
    <t>Moncton</t>
  </si>
  <si>
    <t>Nanaimo</t>
  </si>
  <si>
    <t>Milton</t>
  </si>
  <si>
    <t>Sarnia</t>
  </si>
  <si>
    <t>Niagara Falls</t>
  </si>
  <si>
    <t>Willowdale</t>
  </si>
  <si>
    <t>Saint-Laurent</t>
  </si>
  <si>
    <t>Chilliwack</t>
  </si>
  <si>
    <t>Repentigny</t>
  </si>
  <si>
    <t>Fort McMurray</t>
  </si>
  <si>
    <t>Peterborough</t>
  </si>
  <si>
    <t>Sault Ste. Marie</t>
  </si>
  <si>
    <t>Newmarket</t>
  </si>
  <si>
    <t>La Haute-Saint-Charles</t>
  </si>
  <si>
    <t>Red Deer</t>
  </si>
  <si>
    <t>Saint-Leonard</t>
  </si>
  <si>
    <t>Saint-Jean-sur-Richelieu</t>
  </si>
  <si>
    <t>Lethbridge</t>
  </si>
  <si>
    <t>Maple Ridge</t>
  </si>
  <si>
    <t>Brossard</t>
  </si>
  <si>
    <t>Kamloops</t>
  </si>
  <si>
    <t>Notre-Dame-de-Grace</t>
  </si>
  <si>
    <t>White Rock</t>
  </si>
  <si>
    <t>Prince George</t>
  </si>
  <si>
    <t>Medicine Hat</t>
  </si>
  <si>
    <t>Norfolk County</t>
  </si>
  <si>
    <t>Drummondville</t>
  </si>
  <si>
    <t>New Westminster</t>
  </si>
  <si>
    <t>St. Albert</t>
  </si>
  <si>
    <t>Sherwood Park</t>
  </si>
  <si>
    <t>Saint-Jerome</t>
  </si>
  <si>
    <t>Jonquiere</t>
  </si>
  <si>
    <t>Granby</t>
  </si>
  <si>
    <t>Fredericton</t>
  </si>
  <si>
    <t>Welland</t>
  </si>
  <si>
    <t>Saint-Hyacinthe</t>
  </si>
  <si>
    <t>North Bay</t>
  </si>
  <si>
    <t>Belleville</t>
  </si>
  <si>
    <t>Shawinigan</t>
  </si>
  <si>
    <t>Dollard-Des Ormeaux</t>
  </si>
  <si>
    <t>Cornwall</t>
  </si>
  <si>
    <t>North Vancouver</t>
  </si>
  <si>
    <t>Vernon</t>
  </si>
  <si>
    <t>Blainville</t>
  </si>
  <si>
    <t>West End</t>
  </si>
  <si>
    <t>Chatham</t>
  </si>
  <si>
    <t>Timmins</t>
  </si>
  <si>
    <t>Chateauguay</t>
  </si>
  <si>
    <t>Quinte West</t>
  </si>
  <si>
    <t>West Vancouver</t>
  </si>
  <si>
    <t>Charlottetown</t>
  </si>
  <si>
    <t>Rimouski</t>
  </si>
  <si>
    <t>Saint-Eustache</t>
  </si>
  <si>
    <t>Grande Prairie</t>
  </si>
  <si>
    <t>Boucherville</t>
  </si>
  <si>
    <t>Salaberry-de-Valleyfield</t>
  </si>
  <si>
    <t>Penticton</t>
  </si>
  <si>
    <t>St. Thomas</t>
  </si>
  <si>
    <t>Rock Forest</t>
  </si>
  <si>
    <t>Joliette</t>
  </si>
  <si>
    <t>Mirabel</t>
  </si>
  <si>
    <t>Mascouche</t>
  </si>
  <si>
    <t>Prince Albert</t>
  </si>
  <si>
    <t>Victoriaville</t>
  </si>
  <si>
    <t>Brant</t>
  </si>
  <si>
    <t>Woodstock</t>
  </si>
  <si>
    <t>Campbell River</t>
  </si>
  <si>
    <t>Ancaster</t>
  </si>
  <si>
    <t>Courtenay</t>
  </si>
  <si>
    <t>Orangeville</t>
  </si>
  <si>
    <t>North Cowichan</t>
  </si>
  <si>
    <t>Moose Jaw</t>
  </si>
  <si>
    <t>Midland</t>
  </si>
  <si>
    <t>Cote-Saint-Luc</t>
  </si>
  <si>
    <t>Saint-Georges</t>
  </si>
  <si>
    <t>Val-d'Or</t>
  </si>
  <si>
    <t>Stratford</t>
  </si>
  <si>
    <t>Orillia</t>
  </si>
  <si>
    <t>Pointe-Claire</t>
  </si>
  <si>
    <t>Baie-Comeau</t>
  </si>
  <si>
    <t>Alma</t>
  </si>
  <si>
    <t>Sainte-Julie</t>
  </si>
  <si>
    <t>West Kelowna</t>
  </si>
  <si>
    <t>Port Moody</t>
  </si>
  <si>
    <t>Lloydminster</t>
  </si>
  <si>
    <t>Boisbriand</t>
  </si>
  <si>
    <t>Brandon</t>
  </si>
  <si>
    <t>Vaudreuil-Dorion</t>
  </si>
  <si>
    <t>Thetford-Mines</t>
  </si>
  <si>
    <t>Walnut Grove</t>
  </si>
  <si>
    <t>Prince Edward</t>
  </si>
  <si>
    <t>Sainte-Therese</t>
  </si>
  <si>
    <t>Airdrie</t>
  </si>
  <si>
    <t>Mount Pearl</t>
  </si>
  <si>
    <t>Saint-Bruno-de-Montarville</t>
  </si>
  <si>
    <t>Rouyn-Noranda</t>
  </si>
  <si>
    <t>Saint-Constant</t>
  </si>
  <si>
    <t>Brockville</t>
  </si>
  <si>
    <t>Langley</t>
  </si>
  <si>
    <t>Whitehorse</t>
  </si>
  <si>
    <t>Owen Sound</t>
  </si>
  <si>
    <t>Chambly</t>
  </si>
  <si>
    <t>Sept-Iles</t>
  </si>
  <si>
    <t>Langford</t>
  </si>
  <si>
    <t>Duncan</t>
  </si>
  <si>
    <t>La Prairie</t>
  </si>
  <si>
    <t>Lower Sackville</t>
  </si>
  <si>
    <t>Port Alberni</t>
  </si>
  <si>
    <t>Keswick</t>
  </si>
  <si>
    <t>Varennes</t>
  </si>
  <si>
    <t>Clarence-Rockland</t>
  </si>
  <si>
    <t>Truro</t>
  </si>
  <si>
    <t>Westmount</t>
  </si>
  <si>
    <t>Kirkland</t>
  </si>
  <si>
    <t>Lindsay</t>
  </si>
  <si>
    <t>New Glasgow</t>
  </si>
  <si>
    <t>Cole Harbour</t>
  </si>
  <si>
    <t>Glace Bay</t>
  </si>
  <si>
    <t>Huntsville</t>
  </si>
  <si>
    <t>Terrace</t>
  </si>
  <si>
    <t>North Battleford</t>
  </si>
  <si>
    <t>Beaconsfield</t>
  </si>
  <si>
    <t>Mont-Royal</t>
  </si>
  <si>
    <t>Beloeil</t>
  </si>
  <si>
    <t>Corner Brook</t>
  </si>
  <si>
    <t>Cranbrook</t>
  </si>
  <si>
    <t>Port Colborne</t>
  </si>
  <si>
    <t>Riviere-du-Loup</t>
  </si>
  <si>
    <t>Dieppe</t>
  </si>
  <si>
    <t>Thorold</t>
  </si>
  <si>
    <t>Miramichi</t>
  </si>
  <si>
    <t>Cobourg</t>
  </si>
  <si>
    <t>Dorval</t>
  </si>
  <si>
    <t>Oak Bay</t>
  </si>
  <si>
    <t>Amos</t>
  </si>
  <si>
    <t>Spruce Grove</t>
  </si>
  <si>
    <t>Pitt Meadows</t>
  </si>
  <si>
    <t>Fort St. John</t>
  </si>
  <si>
    <t>Deux-Montagnes</t>
  </si>
  <si>
    <t>Saint-Augustin-de-Desmaures</t>
  </si>
  <si>
    <t>Conception Bay South</t>
  </si>
  <si>
    <t>Saint-Lazare</t>
  </si>
  <si>
    <t>Sainte-Catherine</t>
  </si>
  <si>
    <t>L'Assomption</t>
  </si>
  <si>
    <t>Edmundston</t>
  </si>
  <si>
    <t>L'Ancienne-Lorette</t>
  </si>
  <si>
    <t>Cochrane</t>
  </si>
  <si>
    <t>Lutes Mountain</t>
  </si>
  <si>
    <t>Salmon Arm</t>
  </si>
  <si>
    <t>Rayside-Balfour</t>
  </si>
  <si>
    <t>Petawawa</t>
  </si>
  <si>
    <t>Fort Erie</t>
  </si>
  <si>
    <t>Candiac</t>
  </si>
  <si>
    <t>Yellowknife</t>
  </si>
  <si>
    <t>Collingwood</t>
  </si>
  <si>
    <t>Mont-Saint-Hilaire</t>
  </si>
  <si>
    <t>Camrose</t>
  </si>
  <si>
    <t>Yorkton</t>
  </si>
  <si>
    <t>Saint-Basile-le-Grand</t>
  </si>
  <si>
    <t>Leduc</t>
  </si>
  <si>
    <t>Pembroke</t>
  </si>
  <si>
    <t>Magog</t>
  </si>
  <si>
    <t>Greater Napanee</t>
  </si>
  <si>
    <t>Kenora</t>
  </si>
  <si>
    <t>le Plateau</t>
  </si>
  <si>
    <t>Fort Saskatchewan</t>
  </si>
  <si>
    <t>Okotoks</t>
  </si>
  <si>
    <t>Gaspe</t>
  </si>
  <si>
    <t>Matane</t>
  </si>
  <si>
    <t>Summerside</t>
  </si>
  <si>
    <t>Prince Rupert</t>
  </si>
  <si>
    <t>Swift Current</t>
  </si>
  <si>
    <t>Colwood</t>
  </si>
  <si>
    <t>Rosemere</t>
  </si>
  <si>
    <t>Williams Lake</t>
  </si>
  <si>
    <t>Saint-Lin-Laurentides</t>
  </si>
  <si>
    <t>Simcoe</t>
  </si>
  <si>
    <t>Quesnel</t>
  </si>
  <si>
    <t>Bay Roberts</t>
  </si>
  <si>
    <t>Mont-Laurier</t>
  </si>
  <si>
    <t>Portage la Prairie</t>
  </si>
  <si>
    <t>Dolbeau-Mistassini</t>
  </si>
  <si>
    <t>Powell River</t>
  </si>
  <si>
    <t>Brooks</t>
  </si>
  <si>
    <t>Bathurst</t>
  </si>
  <si>
    <t>Kentville</t>
  </si>
  <si>
    <t>Elliot Lake</t>
  </si>
  <si>
    <t>Thompson</t>
  </si>
  <si>
    <t>Aldergrove</t>
  </si>
  <si>
    <t>Canmore</t>
  </si>
  <si>
    <t>Hawkesbury</t>
  </si>
  <si>
    <t>North Perth</t>
  </si>
  <si>
    <t>Grand Falls-Windsor</t>
  </si>
  <si>
    <t>Parksville</t>
  </si>
  <si>
    <t>Beauharnois</t>
  </si>
  <si>
    <t>Ingersoll</t>
  </si>
  <si>
    <t>Montmagny</t>
  </si>
  <si>
    <t>Cold Lake</t>
  </si>
  <si>
    <t>Sainte-Marie</t>
  </si>
  <si>
    <t>Uxbridge</t>
  </si>
  <si>
    <t>Fall River</t>
  </si>
  <si>
    <t>Amherstburg</t>
  </si>
  <si>
    <t>Sainte-Marthe-sur-le-Lac</t>
  </si>
  <si>
    <t>Wetaskiwin</t>
  </si>
  <si>
    <t>Pincourt</t>
  </si>
  <si>
    <t>Paris</t>
  </si>
  <si>
    <t>Becancour</t>
  </si>
  <si>
    <t>North Saanich</t>
  </si>
  <si>
    <t>Cowansville</t>
  </si>
  <si>
    <t>Dawson Creek</t>
  </si>
  <si>
    <t>Sainte-Anne-des-Plaines</t>
  </si>
  <si>
    <t>Lambton Shores</t>
  </si>
  <si>
    <t>Sainte-Adele</t>
  </si>
  <si>
    <t>Les Coteaux</t>
  </si>
  <si>
    <t>Whistler</t>
  </si>
  <si>
    <t>Smiths Falls</t>
  </si>
  <si>
    <t>Sylvan Lake</t>
  </si>
  <si>
    <t>Temiskaming Shores</t>
  </si>
  <si>
    <t>Cantley</t>
  </si>
  <si>
    <t>Rawdon</t>
  </si>
  <si>
    <t>Labrador City</t>
  </si>
  <si>
    <t>Angus</t>
  </si>
  <si>
    <t>Prevost</t>
  </si>
  <si>
    <t>Mercier</t>
  </si>
  <si>
    <t>Lacombe</t>
  </si>
  <si>
    <t>Strathmore</t>
  </si>
  <si>
    <t>Hanceville</t>
  </si>
  <si>
    <t>South Huron</t>
  </si>
  <si>
    <t>Bells Corners</t>
  </si>
  <si>
    <t>L'Ile-Perrot</t>
  </si>
  <si>
    <t>Estevan</t>
  </si>
  <si>
    <t>Hinton</t>
  </si>
  <si>
    <t>Notre-Dame-de-l'Ile-Perrot</t>
  </si>
  <si>
    <t>High River</t>
  </si>
  <si>
    <t>Nelson</t>
  </si>
  <si>
    <t>Carleton Place</t>
  </si>
  <si>
    <t>Trail</t>
  </si>
  <si>
    <t>Selkirk</t>
  </si>
  <si>
    <t>Lorraine</t>
  </si>
  <si>
    <t>Steinbach</t>
  </si>
  <si>
    <t>Arnprior</t>
  </si>
  <si>
    <t>Lachute</t>
  </si>
  <si>
    <t>Val-des-Monts</t>
  </si>
  <si>
    <t>La Tuque</t>
  </si>
  <si>
    <t>Weyburn</t>
  </si>
  <si>
    <t>Amherst</t>
  </si>
  <si>
    <t>Dorchester</t>
  </si>
  <si>
    <t>Roberval</t>
  </si>
  <si>
    <t>Saint-Raymond</t>
  </si>
  <si>
    <t>Huron East</t>
  </si>
  <si>
    <t>Kapuskasing</t>
  </si>
  <si>
    <t>Saint-Sauveur</t>
  </si>
  <si>
    <t>Oromocto</t>
  </si>
  <si>
    <t>Kitimat</t>
  </si>
  <si>
    <t>La Malbaie</t>
  </si>
  <si>
    <t>Stony Plain</t>
  </si>
  <si>
    <t>Mont-Tremblant</t>
  </si>
  <si>
    <t>Binbrook</t>
  </si>
  <si>
    <t>Whitecourt</t>
  </si>
  <si>
    <t>Lavaltrie</t>
  </si>
  <si>
    <t>Ladysmith</t>
  </si>
  <si>
    <t>Pont-Rouge</t>
  </si>
  <si>
    <t>Castlegar</t>
  </si>
  <si>
    <t>Otterburn Park</t>
  </si>
  <si>
    <t>Dauphin</t>
  </si>
  <si>
    <t>Bois-des-Filion</t>
  </si>
  <si>
    <t>Winkler</t>
  </si>
  <si>
    <t>Concord</t>
  </si>
  <si>
    <t>Bracebridge</t>
  </si>
  <si>
    <t>Notre-Dame-des-Prairies</t>
  </si>
  <si>
    <t>Dryden</t>
  </si>
  <si>
    <t>Taber</t>
  </si>
  <si>
    <t>Morinville</t>
  </si>
  <si>
    <t>Silver Berry</t>
  </si>
  <si>
    <t>Saint-Felicien</t>
  </si>
  <si>
    <t>Saint-Hippolyte</t>
  </si>
  <si>
    <t>Bridgewater</t>
  </si>
  <si>
    <t>Goderich</t>
  </si>
  <si>
    <t>Wild Rose</t>
  </si>
  <si>
    <t>Renfrew</t>
  </si>
  <si>
    <t>Edson</t>
  </si>
  <si>
    <t>Fort Frances</t>
  </si>
  <si>
    <t>Chandler</t>
  </si>
  <si>
    <t>Kirkland Lake</t>
  </si>
  <si>
    <t>Slave Lake</t>
  </si>
  <si>
    <t>Happy Valley-Goose Bay</t>
  </si>
  <si>
    <t>Wasaga Beach</t>
  </si>
  <si>
    <t>Chibougamau</t>
  </si>
  <si>
    <t>Revelstoke</t>
  </si>
  <si>
    <t>Aylmer</t>
  </si>
  <si>
    <t>Pont Rouge</t>
  </si>
  <si>
    <t>Camlachie</t>
  </si>
  <si>
    <t>Banff</t>
  </si>
  <si>
    <t>Yarmouth</t>
  </si>
  <si>
    <t>Carignan</t>
  </si>
  <si>
    <t>Campbellton</t>
  </si>
  <si>
    <t>Beaumont</t>
  </si>
  <si>
    <t>Innisfil</t>
  </si>
  <si>
    <t>Delson</t>
  </si>
  <si>
    <t>Sydney Mines</t>
  </si>
  <si>
    <t>Baie-Saint-Paul</t>
  </si>
  <si>
    <t>Hanover</t>
  </si>
  <si>
    <t>La Sarre</t>
  </si>
  <si>
    <t>Asbestos</t>
  </si>
  <si>
    <t>Merritt</t>
  </si>
  <si>
    <t>Bluewater</t>
  </si>
  <si>
    <t>Coaticook</t>
  </si>
  <si>
    <t>Hampstead</t>
  </si>
  <si>
    <t>Olds</t>
  </si>
  <si>
    <t>Greenwood</t>
  </si>
  <si>
    <t>Gibsons</t>
  </si>
  <si>
    <t>Carbonear</t>
  </si>
  <si>
    <t>Saint-Zotique</t>
  </si>
  <si>
    <t>Kincardine</t>
  </si>
  <si>
    <t>Plessisville</t>
  </si>
  <si>
    <t>Brownsburg-Chatham</t>
  </si>
  <si>
    <t>Ponoka</t>
  </si>
  <si>
    <t>Mont-Joli</t>
  </si>
  <si>
    <t>Rocky Mountain House</t>
  </si>
  <si>
    <t>Kimberley</t>
  </si>
  <si>
    <t>Perth</t>
  </si>
  <si>
    <t>Parry Sound</t>
  </si>
  <si>
    <t>Pointe-Calumet</t>
  </si>
  <si>
    <t>Morden</t>
  </si>
  <si>
    <t>Coaldale</t>
  </si>
  <si>
    <t>Summerland</t>
  </si>
  <si>
    <t>Stephenville</t>
  </si>
  <si>
    <t>Amqui</t>
  </si>
  <si>
    <t>Beauceville</t>
  </si>
  <si>
    <t>Saint-Joseph-du-Lac</t>
  </si>
  <si>
    <t>Sooke</t>
  </si>
  <si>
    <t>Iqaluit</t>
  </si>
  <si>
    <t>Drayton Valley</t>
  </si>
  <si>
    <t>Farnham</t>
  </si>
  <si>
    <t>The Pas</t>
  </si>
  <si>
    <t>Bromont</t>
  </si>
  <si>
    <t>Saint-Felix-de-Valois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</si>
</sst>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5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0000"/>
      <name val="Open Sans"/>
      <family val="2"/>
    </font>
    <font>
      <sz val="8"/>
      <color rgb="FF212529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EE2E6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165" fontId="0" fillId="0" borderId="0" xfId="1" applyNumberFormat="1" applyFont="1"/>
    <xf numFmtId="165" fontId="0" fillId="0" borderId="0" xfId="0" applyNumberFormat="1"/>
    <xf numFmtId="9" fontId="0" fillId="0" borderId="0" xfId="0" applyNumberFormat="1"/>
    <xf numFmtId="165" fontId="0" fillId="0" borderId="0" xfId="0" applyNumberFormat="1" applyFont="1"/>
    <xf numFmtId="9" fontId="0" fillId="0" borderId="0" xfId="2" applyFont="1"/>
    <xf numFmtId="165" fontId="1" fillId="0" borderId="0" xfId="1" applyNumberFormat="1" applyFont="1"/>
    <xf numFmtId="9" fontId="1" fillId="0" borderId="0" xfId="0" applyNumberFormat="1" applyFont="1"/>
    <xf numFmtId="165" fontId="0" fillId="0" borderId="0" xfId="1" quotePrefix="1" applyNumberFormat="1" applyFont="1"/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vertical="top" wrapText="1"/>
    </xf>
  </cellXfs>
  <cellStyles count="3">
    <cellStyle name="Millares" xfId="1" builtinId="3"/>
    <cellStyle name="Normal" xfId="0" builtinId="0"/>
    <cellStyle name="Porcentaje" xfId="2" builtinId="5"/>
  </cellStyles>
  <dxfs count="9">
    <dxf>
      <numFmt numFmtId="165" formatCode="_-* #,##0_-;\-* #,##0_-;_-* &quot;-&quot;??_-;_-@_-"/>
    </dxf>
    <dxf>
      <numFmt numFmtId="165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* #,##0_-;\-* #,##0_-;_-* &quot;-&quot;??_-;_-@_-"/>
    </dxf>
    <dxf>
      <numFmt numFmtId="165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* #,##0_-;\-* #,##0_-;_-* &quot;-&quot;??_-;_-@_-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188125</xdr:colOff>
      <xdr:row>1</xdr:row>
      <xdr:rowOff>177367</xdr:rowOff>
    </xdr:from>
    <xdr:ext cx="876137" cy="33861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CuadroTexto 1"/>
            <xdr:cNvSpPr txBox="1"/>
          </xdr:nvSpPr>
          <xdr:spPr>
            <a:xfrm>
              <a:off x="7555877" y="361298"/>
              <a:ext cx="876137" cy="3386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𝑍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𝑝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𝑞</m:t>
                        </m:r>
                      </m:num>
                      <m:den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𝐸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es-ES" sz="1100"/>
            </a:p>
          </xdr:txBody>
        </xdr:sp>
      </mc:Choice>
      <mc:Fallback>
        <xdr:sp macro="" textlink="">
          <xdr:nvSpPr>
            <xdr:cNvPr id="2" name="CuadroTexto 1"/>
            <xdr:cNvSpPr txBox="1"/>
          </xdr:nvSpPr>
          <xdr:spPr>
            <a:xfrm>
              <a:off x="7555877" y="361298"/>
              <a:ext cx="876137" cy="3386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𝑛=(𝑍^2∗𝑝∗𝑞)/𝐸^2 </a:t>
              </a:r>
              <a:endParaRPr lang="es-ES" sz="1100"/>
            </a:p>
          </xdr:txBody>
        </xdr:sp>
      </mc:Fallback>
    </mc:AlternateContent>
    <xdr:clientData/>
  </xdr:oneCellAnchor>
  <xdr:oneCellAnchor>
    <xdr:from>
      <xdr:col>12</xdr:col>
      <xdr:colOff>245165</xdr:colOff>
      <xdr:row>16</xdr:row>
      <xdr:rowOff>159026</xdr:rowOff>
    </xdr:from>
    <xdr:ext cx="1765163" cy="3649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CuadroTexto 2"/>
            <xdr:cNvSpPr txBox="1"/>
          </xdr:nvSpPr>
          <xdr:spPr>
            <a:xfrm>
              <a:off x="8415130" y="3127513"/>
              <a:ext cx="1765163" cy="364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𝑍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𝑝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𝑞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∗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𝑁</m:t>
                        </m:r>
                      </m:num>
                      <m:den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𝐸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d>
                          <m:d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e>
                        </m:d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+ </m:t>
                        </m:r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𝑍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𝑃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∗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𝑄</m:t>
                        </m:r>
                      </m:den>
                    </m:f>
                  </m:oMath>
                </m:oMathPara>
              </a14:m>
              <a:endParaRPr lang="es-ES" sz="1100"/>
            </a:p>
          </xdr:txBody>
        </xdr:sp>
      </mc:Choice>
      <mc:Fallback>
        <xdr:sp macro="" textlink="">
          <xdr:nvSpPr>
            <xdr:cNvPr id="3" name="CuadroTexto 2"/>
            <xdr:cNvSpPr txBox="1"/>
          </xdr:nvSpPr>
          <xdr:spPr>
            <a:xfrm>
              <a:off x="8415130" y="3127513"/>
              <a:ext cx="1765163" cy="364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𝑛=(𝑍^2∗𝑝∗𝑞 ∗𝑁)/(𝐸^2 (𝑁−1)+ 𝑍^2∗𝑃 ∗𝑄)</a:t>
              </a:r>
              <a:endParaRPr lang="es-ES" sz="1100"/>
            </a:p>
          </xdr:txBody>
        </xdr:sp>
      </mc:Fallback>
    </mc:AlternateContent>
    <xdr:clientData/>
  </xdr:oneCellAnchor>
</xdr:wsDr>
</file>

<file path=xl/tables/table1.xml><?xml version="1.0" encoding="utf-8"?>
<table xmlns="http://schemas.openxmlformats.org/spreadsheetml/2006/main" id="1" name="Tabla1" displayName="Tabla1" ref="B17:H31" totalsRowCount="1">
  <autoFilter ref="B17:H30"/>
  <tableColumns count="7">
    <tableColumn id="1" name="Term" totalsRowLabel="Total"/>
    <tableColumn id="2" name="Total Jobs" totalsRowFunction="sum" dataDxfId="8" totalsRowDxfId="3" dataCellStyle="Millares"/>
    <tableColumn id="4" name="Weight" totalsRowFunction="sum" totalsRowDxfId="2" dataCellStyle="Porcentaje">
      <calculatedColumnFormula>Tabla1[[#This Row],[Total Jobs]]/Tabla1[[#Totals],[Total Jobs]]</calculatedColumnFormula>
    </tableColumn>
    <tableColumn id="5" name="Offers to study" totalsRowFunction="sum" dataDxfId="7" totalsRowDxfId="1" dataCellStyle="Millares">
      <calculatedColumnFormula>$L$22*Tabla1[[#This Row],[Weight]]</calculatedColumnFormula>
    </tableColumn>
    <tableColumn id="6" name="Pages" totalsRowFunction="sum" dataDxfId="6" totalsRowDxfId="0" dataCellStyle="Millares">
      <calculatedColumnFormula>Tabla1[[#This Row],[Offers to study]]/$B$2</calculatedColumnFormula>
    </tableColumn>
    <tableColumn id="7" name="Completed" dataDxfId="5" dataCellStyle="Millares"/>
    <tableColumn id="8" name="total expected" totalsRowFunction="sum" dataDxfId="4" dataCellStyle="Millares">
      <calculatedColumnFormula>Tabla1[[#This Row],[Pages]]*15</calculatedColumnFormula>
    </tableColumn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topLeftCell="A10" zoomScale="115" zoomScaleNormal="115" workbookViewId="0">
      <selection activeCell="C24" sqref="C24"/>
    </sheetView>
  </sheetViews>
  <sheetFormatPr baseColWidth="10" defaultColWidth="8.88671875" defaultRowHeight="14.4" x14ac:dyDescent="0.3"/>
  <cols>
    <col min="1" max="1" width="12.44140625" bestFit="1" customWidth="1"/>
    <col min="2" max="2" width="23.6640625" bestFit="1" customWidth="1"/>
    <col min="3" max="3" width="11.6640625" style="2" customWidth="1"/>
    <col min="5" max="5" width="15.6640625" bestFit="1" customWidth="1"/>
    <col min="6" max="9" width="9.33203125" customWidth="1"/>
    <col min="11" max="11" width="26.88671875" bestFit="1" customWidth="1"/>
  </cols>
  <sheetData>
    <row r="1" spans="1:17" x14ac:dyDescent="0.3">
      <c r="A1" t="s">
        <v>2</v>
      </c>
      <c r="B1" s="1">
        <v>44557</v>
      </c>
    </row>
    <row r="2" spans="1:17" x14ac:dyDescent="0.3">
      <c r="A2" t="s">
        <v>4</v>
      </c>
      <c r="B2">
        <v>15</v>
      </c>
    </row>
    <row r="3" spans="1:17" x14ac:dyDescent="0.3">
      <c r="K3" t="s">
        <v>28</v>
      </c>
      <c r="O3" t="s">
        <v>34</v>
      </c>
      <c r="P3" t="s">
        <v>35</v>
      </c>
    </row>
    <row r="4" spans="1:17" x14ac:dyDescent="0.3">
      <c r="A4" t="s">
        <v>5</v>
      </c>
      <c r="K4" t="s">
        <v>29</v>
      </c>
      <c r="O4">
        <v>0.1</v>
      </c>
      <c r="P4">
        <v>0.9</v>
      </c>
      <c r="Q4">
        <f>O4*P4</f>
        <v>9.0000000000000011E-2</v>
      </c>
    </row>
    <row r="5" spans="1:17" x14ac:dyDescent="0.3">
      <c r="A5" t="s">
        <v>6</v>
      </c>
      <c r="B5" t="s">
        <v>7</v>
      </c>
      <c r="K5" t="s">
        <v>30</v>
      </c>
      <c r="O5">
        <v>0.2</v>
      </c>
      <c r="P5">
        <v>0.8</v>
      </c>
      <c r="Q5">
        <f t="shared" ref="Q5:Q13" si="0">O5*P5</f>
        <v>0.16000000000000003</v>
      </c>
    </row>
    <row r="6" spans="1:17" x14ac:dyDescent="0.3">
      <c r="A6" t="s">
        <v>8</v>
      </c>
      <c r="K6" t="s">
        <v>31</v>
      </c>
      <c r="L6">
        <f>(((L7^2)*L9*L9)/(L8^2))</f>
        <v>384.15999999999991</v>
      </c>
      <c r="O6">
        <v>0.3</v>
      </c>
      <c r="P6">
        <v>0.7</v>
      </c>
      <c r="Q6">
        <f t="shared" si="0"/>
        <v>0.21</v>
      </c>
    </row>
    <row r="7" spans="1:17" x14ac:dyDescent="0.3">
      <c r="A7" t="s">
        <v>9</v>
      </c>
      <c r="K7" t="s">
        <v>36</v>
      </c>
      <c r="L7">
        <v>1.96</v>
      </c>
      <c r="O7">
        <v>0.4</v>
      </c>
      <c r="P7">
        <v>0.6</v>
      </c>
      <c r="Q7">
        <f t="shared" si="0"/>
        <v>0.24</v>
      </c>
    </row>
    <row r="8" spans="1:17" x14ac:dyDescent="0.3">
      <c r="A8" t="s">
        <v>10</v>
      </c>
      <c r="K8" t="s">
        <v>32</v>
      </c>
      <c r="L8">
        <v>0.05</v>
      </c>
      <c r="O8">
        <v>0.5</v>
      </c>
      <c r="P8">
        <v>0.5</v>
      </c>
      <c r="Q8">
        <f t="shared" si="0"/>
        <v>0.25</v>
      </c>
    </row>
    <row r="9" spans="1:17" x14ac:dyDescent="0.3">
      <c r="A9" t="s">
        <v>11</v>
      </c>
      <c r="K9" t="s">
        <v>33</v>
      </c>
      <c r="L9">
        <v>0.5</v>
      </c>
      <c r="O9">
        <v>0.6</v>
      </c>
      <c r="P9">
        <v>0.4</v>
      </c>
      <c r="Q9">
        <f t="shared" si="0"/>
        <v>0.24</v>
      </c>
    </row>
    <row r="10" spans="1:17" x14ac:dyDescent="0.3">
      <c r="A10" t="s">
        <v>12</v>
      </c>
      <c r="O10">
        <v>0.7</v>
      </c>
      <c r="P10">
        <v>0.3</v>
      </c>
      <c r="Q10">
        <f t="shared" si="0"/>
        <v>0.21</v>
      </c>
    </row>
    <row r="11" spans="1:17" x14ac:dyDescent="0.3">
      <c r="A11" t="s">
        <v>13</v>
      </c>
      <c r="O11">
        <v>0.8</v>
      </c>
      <c r="P11">
        <v>0.2</v>
      </c>
      <c r="Q11">
        <f t="shared" si="0"/>
        <v>0.16000000000000003</v>
      </c>
    </row>
    <row r="12" spans="1:17" x14ac:dyDescent="0.3">
      <c r="A12" t="s">
        <v>27</v>
      </c>
      <c r="O12">
        <v>0.9</v>
      </c>
      <c r="P12">
        <v>0.1</v>
      </c>
      <c r="Q12">
        <f t="shared" si="0"/>
        <v>9.0000000000000011E-2</v>
      </c>
    </row>
    <row r="13" spans="1:17" x14ac:dyDescent="0.3">
      <c r="O13">
        <v>1</v>
      </c>
      <c r="P13">
        <v>0</v>
      </c>
      <c r="Q13">
        <f t="shared" si="0"/>
        <v>0</v>
      </c>
    </row>
    <row r="15" spans="1:17" x14ac:dyDescent="0.3">
      <c r="K15" t="s">
        <v>39</v>
      </c>
    </row>
    <row r="16" spans="1:17" x14ac:dyDescent="0.3">
      <c r="D16" s="3"/>
      <c r="K16" t="s">
        <v>29</v>
      </c>
    </row>
    <row r="17" spans="2:12" x14ac:dyDescent="0.3">
      <c r="B17" t="s">
        <v>1</v>
      </c>
      <c r="C17" s="2" t="s">
        <v>0</v>
      </c>
      <c r="D17" s="4" t="s">
        <v>37</v>
      </c>
      <c r="E17" s="4" t="s">
        <v>42</v>
      </c>
      <c r="F17" s="4" t="s">
        <v>41</v>
      </c>
      <c r="G17" s="4" t="s">
        <v>43</v>
      </c>
      <c r="H17" s="4" t="s">
        <v>46</v>
      </c>
      <c r="I17" s="4"/>
      <c r="J17" s="4"/>
      <c r="K17" t="s">
        <v>30</v>
      </c>
    </row>
    <row r="18" spans="2:12" x14ac:dyDescent="0.3">
      <c r="B18" t="s">
        <v>14</v>
      </c>
      <c r="C18" s="2">
        <v>133852</v>
      </c>
      <c r="D18" s="6">
        <f>Tabla1[[#This Row],[Total Jobs]]/Tabla1[[#Totals],[Total Jobs]]</f>
        <v>0.36300520973170286</v>
      </c>
      <c r="E18" s="2">
        <f>$L$22*Tabla1[[#This Row],[Weight]]</f>
        <v>8923.3940656247196</v>
      </c>
      <c r="F18" s="2">
        <f>Tabla1[[#This Row],[Offers to study]]/$B$2</f>
        <v>594.89293770831466</v>
      </c>
      <c r="G18" s="2" t="s">
        <v>45</v>
      </c>
      <c r="H18" s="2">
        <f>Tabla1[[#This Row],[Pages]]*15</f>
        <v>8923.3940656247196</v>
      </c>
      <c r="I18" s="9">
        <f>Tabla1[[#This Row],[total expected]]+I19</f>
        <v>24582</v>
      </c>
      <c r="K18" t="s">
        <v>31</v>
      </c>
      <c r="L18">
        <f>(((L19^2)*L21*L21)*L22
/
(((L20^2)*(L22-1)+(L19^2))*L21*L21))</f>
        <v>1446.2901119703001</v>
      </c>
    </row>
    <row r="19" spans="2:12" x14ac:dyDescent="0.3">
      <c r="B19" t="s">
        <v>15</v>
      </c>
      <c r="C19" s="2">
        <v>91596</v>
      </c>
      <c r="D19" s="6">
        <f>Tabla1[[#This Row],[Total Jobs]]/Tabla1[[#Totals],[Total Jobs]]</f>
        <v>0.24840738420483113</v>
      </c>
      <c r="E19" s="2">
        <f>$L$22*Tabla1[[#This Row],[Weight]]</f>
        <v>6106.3503185231593</v>
      </c>
      <c r="F19" s="2">
        <f>Tabla1[[#This Row],[Offers to study]]/$B$2</f>
        <v>407.09002123487727</v>
      </c>
      <c r="G19" s="2" t="s">
        <v>45</v>
      </c>
      <c r="H19" s="2">
        <f>Tabla1[[#This Row],[Pages]]*15</f>
        <v>6106.3503185231593</v>
      </c>
      <c r="I19" s="9">
        <f>Tabla1[[#This Row],[total expected]]+I20</f>
        <v>15658.605934375282</v>
      </c>
      <c r="K19" t="s">
        <v>36</v>
      </c>
      <c r="L19">
        <v>1.96</v>
      </c>
    </row>
    <row r="20" spans="2:12" x14ac:dyDescent="0.3">
      <c r="B20" t="s">
        <v>16</v>
      </c>
      <c r="C20" s="2">
        <v>68973</v>
      </c>
      <c r="D20" s="6">
        <f>Tabla1[[#This Row],[Total Jobs]]/Tabla1[[#Totals],[Total Jobs]]</f>
        <v>0.18705404723743196</v>
      </c>
      <c r="E20" s="2">
        <f>$L$22*Tabla1[[#This Row],[Weight]]</f>
        <v>4598.1625891905524</v>
      </c>
      <c r="F20" s="2">
        <f>Tabla1[[#This Row],[Offers to study]]/$B$2</f>
        <v>306.54417261270351</v>
      </c>
      <c r="G20" s="2" t="s">
        <v>45</v>
      </c>
      <c r="H20" s="2">
        <f>Tabla1[[#This Row],[Pages]]*15</f>
        <v>4598.1625891905524</v>
      </c>
      <c r="I20" s="9">
        <f>Tabla1[[#This Row],[total expected]]+I21</f>
        <v>9552.255615852122</v>
      </c>
      <c r="K20" t="s">
        <v>32</v>
      </c>
      <c r="L20">
        <v>0.05</v>
      </c>
    </row>
    <row r="21" spans="2:12" x14ac:dyDescent="0.3">
      <c r="B21" t="s">
        <v>17</v>
      </c>
      <c r="C21" s="2">
        <v>37574</v>
      </c>
      <c r="D21" s="6">
        <f>Tabla1[[#This Row],[Total Jobs]]/Tabla1[[#Totals],[Total Jobs]]</f>
        <v>0.10190029099646628</v>
      </c>
      <c r="E21" s="2">
        <f>$L$22*Tabla1[[#This Row],[Weight]]</f>
        <v>2504.912953275134</v>
      </c>
      <c r="F21" s="2">
        <f>Tabla1[[#This Row],[Offers to study]]/$B$2</f>
        <v>166.99419688500893</v>
      </c>
      <c r="G21" s="2" t="s">
        <v>45</v>
      </c>
      <c r="H21" s="2">
        <f>Tabla1[[#This Row],[Pages]]*15</f>
        <v>2504.912953275134</v>
      </c>
      <c r="I21" s="9">
        <f>Tabla1[[#This Row],[total expected]]+I22</f>
        <v>4954.0930266615687</v>
      </c>
      <c r="K21" t="s">
        <v>33</v>
      </c>
      <c r="L21">
        <v>0.5</v>
      </c>
    </row>
    <row r="22" spans="2:12" x14ac:dyDescent="0.3">
      <c r="B22" t="s">
        <v>18</v>
      </c>
      <c r="C22" s="2">
        <v>8997</v>
      </c>
      <c r="D22" s="6">
        <f>Tabla1[[#This Row],[Total Jobs]]/Tabla1[[#Totals],[Total Jobs]]</f>
        <v>2.4399768938500217E-2</v>
      </c>
      <c r="E22" s="7">
        <f>$L$22*Tabla1[[#This Row],[Weight]]</f>
        <v>599.79512004621233</v>
      </c>
      <c r="F22" s="2">
        <f>Tabla1[[#This Row],[Offers to study]]/$B$2</f>
        <v>39.986341336414156</v>
      </c>
      <c r="G22" s="2" t="s">
        <v>45</v>
      </c>
      <c r="H22" s="2">
        <f>Tabla1[[#This Row],[Pages]]*15</f>
        <v>599.79512004621233</v>
      </c>
      <c r="I22" s="9">
        <f>Tabla1[[#This Row],[total expected]]+I23</f>
        <v>2449.1800733864343</v>
      </c>
      <c r="K22" t="s">
        <v>40</v>
      </c>
      <c r="L22">
        <v>24582</v>
      </c>
    </row>
    <row r="23" spans="2:12" x14ac:dyDescent="0.3">
      <c r="B23" t="s">
        <v>19</v>
      </c>
      <c r="C23" s="2">
        <v>7574</v>
      </c>
      <c r="D23" s="6">
        <f>Tabla1[[#This Row],[Total Jobs]]/Tabla1[[#Totals],[Total Jobs]]</f>
        <v>2.0540607973791335E-2</v>
      </c>
      <c r="E23" s="2">
        <f>$L$22*Tabla1[[#This Row],[Weight]]</f>
        <v>504.92922521173858</v>
      </c>
      <c r="F23" s="2">
        <f>Tabla1[[#This Row],[Offers to study]]/$B$2</f>
        <v>33.66194834744924</v>
      </c>
      <c r="G23" s="2" t="s">
        <v>45</v>
      </c>
      <c r="H23" s="2">
        <f>Tabla1[[#This Row],[Pages]]*15</f>
        <v>504.92922521173858</v>
      </c>
      <c r="I23" s="9">
        <f>Tabla1[[#This Row],[total expected]]+I24</f>
        <v>1849.384953340222</v>
      </c>
    </row>
    <row r="24" spans="2:12" x14ac:dyDescent="0.3">
      <c r="B24" t="s">
        <v>20</v>
      </c>
      <c r="C24" s="2">
        <v>8084</v>
      </c>
      <c r="D24" s="6">
        <f>Tabla1[[#This Row],[Total Jobs]]/Tabla1[[#Totals],[Total Jobs]]</f>
        <v>2.1923722585176809E-2</v>
      </c>
      <c r="E24" s="2">
        <f>$L$22*Tabla1[[#This Row],[Weight]]</f>
        <v>538.9289485888163</v>
      </c>
      <c r="F24" s="2">
        <f>Tabla1[[#This Row],[Offers to study]]/$B$2</f>
        <v>35.92859657258775</v>
      </c>
      <c r="G24" s="2" t="s">
        <v>45</v>
      </c>
      <c r="H24" s="2">
        <f>Tabla1[[#This Row],[Pages]]*15</f>
        <v>538.9289485888163</v>
      </c>
      <c r="I24" s="9">
        <f>Tabla1[[#This Row],[total expected]]+I25</f>
        <v>1344.4557281284833</v>
      </c>
    </row>
    <row r="25" spans="2:12" x14ac:dyDescent="0.3">
      <c r="B25" t="s">
        <v>21</v>
      </c>
      <c r="C25" s="2">
        <v>6342</v>
      </c>
      <c r="D25" s="6">
        <f>Tabla1[[#This Row],[Total Jobs]]/Tabla1[[#Totals],[Total Jobs]]</f>
        <v>1.7199436990993484E-2</v>
      </c>
      <c r="E25" s="2">
        <f>$L$22*Tabla1[[#This Row],[Weight]]</f>
        <v>422.79656011260181</v>
      </c>
      <c r="F25" s="2">
        <f>Tabla1[[#This Row],[Offers to study]]/$B$2</f>
        <v>28.186437340840122</v>
      </c>
      <c r="G25" s="2" t="s">
        <v>45</v>
      </c>
      <c r="H25" s="2">
        <f>Tabla1[[#This Row],[Pages]]*15</f>
        <v>422.79656011260181</v>
      </c>
      <c r="I25" s="9">
        <f>Tabla1[[#This Row],[total expected]]+I26</f>
        <v>805.5267795396669</v>
      </c>
    </row>
    <row r="26" spans="2:12" x14ac:dyDescent="0.3">
      <c r="B26" t="s">
        <v>22</v>
      </c>
      <c r="C26" s="2">
        <v>2603</v>
      </c>
      <c r="D26" s="6">
        <f>Tabla1[[#This Row],[Total Jobs]]/Tabla1[[#Totals],[Total Jobs]]</f>
        <v>7.0593084969340957E-3</v>
      </c>
      <c r="E26" s="2">
        <f>$L$22*Tabla1[[#This Row],[Weight]]</f>
        <v>173.53192147163395</v>
      </c>
      <c r="F26" s="2">
        <f>Tabla1[[#This Row],[Offers to study]]/$B$2</f>
        <v>11.568794764775596</v>
      </c>
      <c r="G26" s="2" t="s">
        <v>45</v>
      </c>
      <c r="H26" s="2">
        <f>Tabla1[[#This Row],[Pages]]*15</f>
        <v>173.53192147163395</v>
      </c>
      <c r="I26" s="9">
        <f>Tabla1[[#This Row],[total expected]]+I27</f>
        <v>382.73021942706509</v>
      </c>
    </row>
    <row r="27" spans="2:12" x14ac:dyDescent="0.3">
      <c r="B27" t="s">
        <v>23</v>
      </c>
      <c r="C27" s="2">
        <v>1279</v>
      </c>
      <c r="D27" s="6">
        <f>Tabla1[[#This Row],[Total Jobs]]/Tabla1[[#Totals],[Total Jobs]]</f>
        <v>3.4686344862000416E-3</v>
      </c>
      <c r="E27" s="2">
        <f>$L$22*Tabla1[[#This Row],[Weight]]</f>
        <v>85.265972939769426</v>
      </c>
      <c r="F27" s="2">
        <f>Tabla1[[#This Row],[Offers to study]]/$B$2</f>
        <v>5.6843981959846284</v>
      </c>
      <c r="G27" s="2" t="s">
        <v>45</v>
      </c>
      <c r="H27" s="2">
        <f>Tabla1[[#This Row],[Pages]]*15</f>
        <v>85.265972939769426</v>
      </c>
      <c r="I27" s="9">
        <f>Tabla1[[#This Row],[total expected]]+I28</f>
        <v>209.19829795543114</v>
      </c>
    </row>
    <row r="28" spans="2:12" x14ac:dyDescent="0.3">
      <c r="B28" t="s">
        <v>24</v>
      </c>
      <c r="C28" s="2">
        <v>476</v>
      </c>
      <c r="D28" s="6">
        <f>Tabla1[[#This Row],[Total Jobs]]/Tabla1[[#Totals],[Total Jobs]]</f>
        <v>1.2909069706264424E-3</v>
      </c>
      <c r="E28" s="2">
        <f>$L$22*Tabla1[[#This Row],[Weight]]</f>
        <v>31.733075151939207</v>
      </c>
      <c r="F28" s="2">
        <f>Tabla1[[#This Row],[Offers to study]]/$B$2</f>
        <v>2.1155383434626138</v>
      </c>
      <c r="G28" s="2" t="s">
        <v>45</v>
      </c>
      <c r="H28" s="2">
        <f>Tabla1[[#This Row],[Pages]]*15</f>
        <v>31.733075151939207</v>
      </c>
      <c r="I28" s="9">
        <f>Tabla1[[#This Row],[total expected]]+I29</f>
        <v>123.93232501566172</v>
      </c>
    </row>
    <row r="29" spans="2:12" x14ac:dyDescent="0.3">
      <c r="B29" t="s">
        <v>25</v>
      </c>
      <c r="C29" s="2">
        <v>961</v>
      </c>
      <c r="D29" s="6">
        <f>Tabla1[[#This Row],[Total Jobs]]/Tabla1[[#Totals],[Total Jobs]]</f>
        <v>2.6062218461596872E-3</v>
      </c>
      <c r="E29" s="2">
        <f>$L$22*Tabla1[[#This Row],[Weight]]</f>
        <v>64.066145422297424</v>
      </c>
      <c r="F29" s="2">
        <f>Tabla1[[#This Row],[Offers to study]]/$B$2</f>
        <v>4.2710763614864948</v>
      </c>
      <c r="G29" s="2" t="s">
        <v>45</v>
      </c>
      <c r="H29" s="9">
        <f>Tabla1[[#This Row],[Pages]]*15</f>
        <v>64.066145422297424</v>
      </c>
      <c r="I29" s="9">
        <f>Tabla1[[#This Row],[total expected]]+I30</f>
        <v>92.199249863722514</v>
      </c>
    </row>
    <row r="30" spans="2:12" x14ac:dyDescent="0.3">
      <c r="B30" t="s">
        <v>26</v>
      </c>
      <c r="C30" s="2">
        <v>422</v>
      </c>
      <c r="D30" s="6">
        <f>Tabla1[[#This Row],[Total Jobs]]/Tabla1[[#Totals],[Total Jobs]]</f>
        <v>1.1444595411856276E-3</v>
      </c>
      <c r="E30" s="2">
        <f>$L$22*Tabla1[[#This Row],[Weight]]</f>
        <v>28.133104441425097</v>
      </c>
      <c r="F30" s="2">
        <f>Tabla1[[#This Row],[Offers to study]]/$B$2</f>
        <v>1.8755402960950065</v>
      </c>
      <c r="G30" s="2" t="s">
        <v>44</v>
      </c>
      <c r="H30" s="9">
        <f>Tabla1[[#This Row],[Pages]]*15</f>
        <v>28.133104441425097</v>
      </c>
      <c r="I30" s="9">
        <f>Tabla1[[#This Row],[total expected]]</f>
        <v>28.133104441425097</v>
      </c>
    </row>
    <row r="31" spans="2:12" x14ac:dyDescent="0.3">
      <c r="B31" t="s">
        <v>38</v>
      </c>
      <c r="C31" s="5">
        <f>SUBTOTAL(109,Tabla1[Total Jobs])</f>
        <v>368733</v>
      </c>
      <c r="D31" s="8">
        <f>SUBTOTAL(109,Tabla1[Weight])</f>
        <v>1</v>
      </c>
      <c r="E31" s="3">
        <f>SUBTOTAL(109,Tabla1[Offers to study])</f>
        <v>24581.999999999996</v>
      </c>
      <c r="F31" s="3">
        <f>SUBTOTAL(109,Tabla1[Pages])</f>
        <v>1638.8</v>
      </c>
      <c r="H31" s="3">
        <f>SUBTOTAL(109,Tabla1[total expected])</f>
        <v>24581.999999999996</v>
      </c>
    </row>
    <row r="35" spans="2:3" x14ac:dyDescent="0.3">
      <c r="B35" t="s">
        <v>3</v>
      </c>
      <c r="C35" s="2">
        <v>372907</v>
      </c>
    </row>
  </sheetData>
  <conditionalFormatting sqref="Q4:Q13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{2407303C-38FF-4E74-A2B5-46E87EB9C1C5}</x14:id>
        </ext>
      </extLst>
    </cfRule>
  </conditionalFormatting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407303C-38FF-4E74-A2B5-46E87EB9C1C5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Q4:Q13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1"/>
  <sheetViews>
    <sheetView workbookViewId="0">
      <selection activeCell="A401" sqref="A401"/>
    </sheetView>
  </sheetViews>
  <sheetFormatPr baseColWidth="10" defaultRowHeight="14.4" x14ac:dyDescent="0.3"/>
  <sheetData>
    <row r="1" spans="1:2" ht="24.6" thickBot="1" x14ac:dyDescent="0.35">
      <c r="A1" s="10" t="s">
        <v>47</v>
      </c>
      <c r="B1" s="10" t="s">
        <v>48</v>
      </c>
    </row>
    <row r="2" spans="1:2" ht="15" thickBot="1" x14ac:dyDescent="0.35">
      <c r="A2" s="11" t="s">
        <v>49</v>
      </c>
      <c r="B2" s="11" t="s">
        <v>50</v>
      </c>
    </row>
    <row r="3" spans="1:2" ht="15" thickBot="1" x14ac:dyDescent="0.35">
      <c r="A3" s="11" t="s">
        <v>51</v>
      </c>
      <c r="B3" s="11" t="s">
        <v>52</v>
      </c>
    </row>
    <row r="4" spans="1:2" ht="15" thickBot="1" x14ac:dyDescent="0.35">
      <c r="A4" s="11" t="s">
        <v>53</v>
      </c>
      <c r="B4" s="11" t="s">
        <v>54</v>
      </c>
    </row>
    <row r="5" spans="1:2" ht="15" thickBot="1" x14ac:dyDescent="0.35">
      <c r="A5" s="11" t="s">
        <v>55</v>
      </c>
      <c r="B5" s="11">
        <v>812.12900000000002</v>
      </c>
    </row>
    <row r="6" spans="1:2" ht="15" thickBot="1" x14ac:dyDescent="0.35">
      <c r="A6" s="11" t="s">
        <v>56</v>
      </c>
      <c r="B6" s="11">
        <v>712.39099999999996</v>
      </c>
    </row>
    <row r="7" spans="1:2" ht="15" thickBot="1" x14ac:dyDescent="0.35">
      <c r="A7" s="11" t="s">
        <v>57</v>
      </c>
      <c r="B7" s="11">
        <v>668.54899999999998</v>
      </c>
    </row>
    <row r="8" spans="1:2" ht="15" thickBot="1" x14ac:dyDescent="0.35">
      <c r="A8" s="11" t="s">
        <v>58</v>
      </c>
      <c r="B8" s="11">
        <v>636</v>
      </c>
    </row>
    <row r="9" spans="1:2" ht="15" thickBot="1" x14ac:dyDescent="0.35">
      <c r="A9" s="11" t="s">
        <v>59</v>
      </c>
      <c r="B9" s="11">
        <v>632.06299999999999</v>
      </c>
    </row>
    <row r="10" spans="1:2" ht="15" thickBot="1" x14ac:dyDescent="0.35">
      <c r="A10" s="11" t="s">
        <v>60</v>
      </c>
      <c r="B10" s="11">
        <v>600</v>
      </c>
    </row>
    <row r="11" spans="1:2" ht="15" thickBot="1" x14ac:dyDescent="0.35">
      <c r="A11" s="11" t="s">
        <v>61</v>
      </c>
      <c r="B11" s="11">
        <v>600</v>
      </c>
    </row>
    <row r="12" spans="1:2" ht="15" thickBot="1" x14ac:dyDescent="0.35">
      <c r="A12" s="11" t="s">
        <v>62</v>
      </c>
      <c r="B12" s="11">
        <v>528.59500000000003</v>
      </c>
    </row>
    <row r="13" spans="1:2" ht="15" thickBot="1" x14ac:dyDescent="0.35">
      <c r="A13" s="11" t="s">
        <v>63</v>
      </c>
      <c r="B13" s="11">
        <v>519.94899999999996</v>
      </c>
    </row>
    <row r="14" spans="1:2" ht="15" thickBot="1" x14ac:dyDescent="0.35">
      <c r="A14" s="11" t="s">
        <v>64</v>
      </c>
      <c r="B14" s="11">
        <v>433.80599999999998</v>
      </c>
    </row>
    <row r="15" spans="1:2" ht="15" thickBot="1" x14ac:dyDescent="0.35">
      <c r="A15" s="11" t="s">
        <v>65</v>
      </c>
      <c r="B15" s="11">
        <v>394.976</v>
      </c>
    </row>
    <row r="16" spans="1:2" ht="15" thickBot="1" x14ac:dyDescent="0.35">
      <c r="A16" s="11" t="s">
        <v>66</v>
      </c>
      <c r="B16" s="11">
        <v>376.84500000000003</v>
      </c>
    </row>
    <row r="17" spans="1:2" ht="15" thickBot="1" x14ac:dyDescent="0.35">
      <c r="A17" s="11" t="s">
        <v>67</v>
      </c>
      <c r="B17" s="11">
        <v>359.11099999999999</v>
      </c>
    </row>
    <row r="18" spans="1:2" ht="15" thickBot="1" x14ac:dyDescent="0.35">
      <c r="A18" s="11" t="s">
        <v>68</v>
      </c>
      <c r="B18" s="11">
        <v>347.94799999999998</v>
      </c>
    </row>
    <row r="19" spans="1:2" ht="15" thickBot="1" x14ac:dyDescent="0.35">
      <c r="A19" s="11" t="s">
        <v>69</v>
      </c>
      <c r="B19" s="11">
        <v>346.76499999999999</v>
      </c>
    </row>
    <row r="20" spans="1:2" ht="15" thickBot="1" x14ac:dyDescent="0.35">
      <c r="A20" s="11" t="s">
        <v>70</v>
      </c>
      <c r="B20" s="11">
        <v>297.601</v>
      </c>
    </row>
    <row r="21" spans="1:2" ht="15" thickBot="1" x14ac:dyDescent="0.35">
      <c r="A21" s="11" t="s">
        <v>71</v>
      </c>
      <c r="B21" s="11">
        <v>289.625</v>
      </c>
    </row>
    <row r="22" spans="1:2" ht="15" thickBot="1" x14ac:dyDescent="0.35">
      <c r="A22" s="11" t="s">
        <v>72</v>
      </c>
      <c r="B22" s="11">
        <v>278.01299999999998</v>
      </c>
    </row>
    <row r="23" spans="1:2" ht="15" thickBot="1" x14ac:dyDescent="0.35">
      <c r="A23" s="11" t="s">
        <v>73</v>
      </c>
      <c r="B23" s="11">
        <v>261.57299999999998</v>
      </c>
    </row>
    <row r="24" spans="1:2" ht="15" thickBot="1" x14ac:dyDescent="0.35">
      <c r="A24" s="11" t="s">
        <v>74</v>
      </c>
      <c r="B24" s="11">
        <v>247.989</v>
      </c>
    </row>
    <row r="25" spans="1:2" ht="15" thickBot="1" x14ac:dyDescent="0.35">
      <c r="A25" s="11" t="s">
        <v>75</v>
      </c>
      <c r="B25" s="11">
        <v>242.124</v>
      </c>
    </row>
    <row r="26" spans="1:2" ht="15" thickBot="1" x14ac:dyDescent="0.35">
      <c r="A26" s="11" t="s">
        <v>76</v>
      </c>
      <c r="B26" s="11">
        <v>238.86600000000001</v>
      </c>
    </row>
    <row r="27" spans="1:2" ht="15" thickBot="1" x14ac:dyDescent="0.35">
      <c r="A27" s="11" t="s">
        <v>77</v>
      </c>
      <c r="B27" s="11">
        <v>233.7</v>
      </c>
    </row>
    <row r="28" spans="1:2" ht="15" thickBot="1" x14ac:dyDescent="0.35">
      <c r="A28" s="11" t="s">
        <v>78</v>
      </c>
      <c r="B28" s="11">
        <v>229.33</v>
      </c>
    </row>
    <row r="29" spans="1:2" ht="15" thickBot="1" x14ac:dyDescent="0.35">
      <c r="A29" s="11" t="s">
        <v>79</v>
      </c>
      <c r="B29" s="11">
        <v>202.79900000000001</v>
      </c>
    </row>
    <row r="30" spans="1:2" ht="15" thickBot="1" x14ac:dyDescent="0.35">
      <c r="A30" s="11" t="s">
        <v>80</v>
      </c>
      <c r="B30" s="11">
        <v>200</v>
      </c>
    </row>
    <row r="31" spans="1:2" ht="15" thickBot="1" x14ac:dyDescent="0.35">
      <c r="A31" s="11" t="s">
        <v>81</v>
      </c>
      <c r="B31" s="11">
        <v>198.958</v>
      </c>
    </row>
    <row r="32" spans="1:2" ht="15" thickBot="1" x14ac:dyDescent="0.35">
      <c r="A32" s="11" t="s">
        <v>82</v>
      </c>
      <c r="B32" s="11">
        <v>185.541</v>
      </c>
    </row>
    <row r="33" spans="1:2" ht="15" thickBot="1" x14ac:dyDescent="0.35">
      <c r="A33" s="11" t="s">
        <v>83</v>
      </c>
      <c r="B33" s="11">
        <v>182.041</v>
      </c>
    </row>
    <row r="34" spans="1:2" ht="15" thickBot="1" x14ac:dyDescent="0.35">
      <c r="A34" s="11" t="s">
        <v>84</v>
      </c>
      <c r="B34" s="11">
        <v>182</v>
      </c>
    </row>
    <row r="35" spans="1:2" ht="15" thickBot="1" x14ac:dyDescent="0.35">
      <c r="A35" s="11" t="s">
        <v>85</v>
      </c>
      <c r="B35" s="11">
        <v>180</v>
      </c>
    </row>
    <row r="36" spans="1:2" ht="15" thickBot="1" x14ac:dyDescent="0.35">
      <c r="A36" s="11" t="s">
        <v>86</v>
      </c>
      <c r="B36" s="11">
        <v>176.18299999999999</v>
      </c>
    </row>
    <row r="37" spans="1:2" ht="15" thickBot="1" x14ac:dyDescent="0.35">
      <c r="A37" s="11" t="s">
        <v>87</v>
      </c>
      <c r="B37" s="11">
        <v>165.697</v>
      </c>
    </row>
    <row r="38" spans="1:2" ht="15" thickBot="1" x14ac:dyDescent="0.35">
      <c r="A38" s="11" t="s">
        <v>88</v>
      </c>
      <c r="B38" s="11">
        <v>164.41499999999999</v>
      </c>
    </row>
    <row r="39" spans="1:2" ht="24.6" thickBot="1" x14ac:dyDescent="0.35">
      <c r="A39" s="11" t="s">
        <v>89</v>
      </c>
      <c r="B39" s="11">
        <v>157.857</v>
      </c>
    </row>
    <row r="40" spans="1:2" ht="15" thickBot="1" x14ac:dyDescent="0.35">
      <c r="A40" s="11" t="s">
        <v>90</v>
      </c>
      <c r="B40" s="11">
        <v>151.68299999999999</v>
      </c>
    </row>
    <row r="41" spans="1:2" ht="15" thickBot="1" x14ac:dyDescent="0.35">
      <c r="A41" s="11" t="s">
        <v>91</v>
      </c>
      <c r="B41" s="11">
        <v>143.69200000000001</v>
      </c>
    </row>
    <row r="42" spans="1:2" ht="15" thickBot="1" x14ac:dyDescent="0.35">
      <c r="A42" s="11" t="s">
        <v>92</v>
      </c>
      <c r="B42" s="11">
        <v>131.989</v>
      </c>
    </row>
    <row r="43" spans="1:2" ht="15" thickBot="1" x14ac:dyDescent="0.35">
      <c r="A43" s="11" t="s">
        <v>93</v>
      </c>
      <c r="B43" s="11">
        <v>129.447</v>
      </c>
    </row>
    <row r="44" spans="1:2" ht="15" thickBot="1" x14ac:dyDescent="0.35">
      <c r="A44" s="11" t="s">
        <v>94</v>
      </c>
      <c r="B44" s="11">
        <v>126.456</v>
      </c>
    </row>
    <row r="45" spans="1:2" ht="15" thickBot="1" x14ac:dyDescent="0.35">
      <c r="A45" s="11" t="s">
        <v>95</v>
      </c>
      <c r="B45" s="11">
        <v>126.396</v>
      </c>
    </row>
    <row r="46" spans="1:2" ht="15" thickBot="1" x14ac:dyDescent="0.35">
      <c r="A46" s="11" t="s">
        <v>96</v>
      </c>
      <c r="B46" s="11">
        <v>125.10899999999999</v>
      </c>
    </row>
    <row r="47" spans="1:2" ht="15" thickBot="1" x14ac:dyDescent="0.35">
      <c r="A47" s="11" t="s">
        <v>97</v>
      </c>
      <c r="B47" s="11">
        <v>120.372</v>
      </c>
    </row>
    <row r="48" spans="1:2" ht="15" thickBot="1" x14ac:dyDescent="0.35">
      <c r="A48" s="11" t="s">
        <v>98</v>
      </c>
      <c r="B48" s="11">
        <v>119.693</v>
      </c>
    </row>
    <row r="49" spans="1:2" ht="15" thickBot="1" x14ac:dyDescent="0.35">
      <c r="A49" s="11" t="s">
        <v>99</v>
      </c>
      <c r="B49" s="11">
        <v>115.76</v>
      </c>
    </row>
    <row r="50" spans="1:2" ht="15" thickBot="1" x14ac:dyDescent="0.35">
      <c r="A50" s="11" t="s">
        <v>100</v>
      </c>
      <c r="B50" s="11">
        <v>115.36499999999999</v>
      </c>
    </row>
    <row r="51" spans="1:2" ht="15" thickBot="1" x14ac:dyDescent="0.35">
      <c r="A51" s="11" t="s">
        <v>101</v>
      </c>
      <c r="B51" s="11">
        <v>114.565</v>
      </c>
    </row>
    <row r="52" spans="1:2" ht="15" thickBot="1" x14ac:dyDescent="0.35">
      <c r="A52" s="11" t="s">
        <v>102</v>
      </c>
      <c r="B52" s="11">
        <v>114.19499999999999</v>
      </c>
    </row>
    <row r="53" spans="1:2" ht="15" thickBot="1" x14ac:dyDescent="0.35">
      <c r="A53" s="11" t="s">
        <v>103</v>
      </c>
      <c r="B53" s="11">
        <v>105.968</v>
      </c>
    </row>
    <row r="54" spans="1:2" ht="15" thickBot="1" x14ac:dyDescent="0.35">
      <c r="A54" s="11" t="s">
        <v>104</v>
      </c>
      <c r="B54" s="11">
        <v>101.66800000000001</v>
      </c>
    </row>
    <row r="55" spans="1:2" ht="15" thickBot="1" x14ac:dyDescent="0.35">
      <c r="A55" s="11" t="s">
        <v>105</v>
      </c>
      <c r="B55" s="11">
        <v>101.343</v>
      </c>
    </row>
    <row r="56" spans="1:2" ht="15" thickBot="1" x14ac:dyDescent="0.35">
      <c r="A56" s="11" t="s">
        <v>106</v>
      </c>
      <c r="B56" s="11">
        <v>99.334000000000003</v>
      </c>
    </row>
    <row r="57" spans="1:2" ht="15" thickBot="1" x14ac:dyDescent="0.35">
      <c r="A57" s="11" t="s">
        <v>107</v>
      </c>
      <c r="B57" s="11">
        <v>99.182000000000002</v>
      </c>
    </row>
    <row r="58" spans="1:2" ht="15" thickBot="1" x14ac:dyDescent="0.35">
      <c r="A58" s="11" t="s">
        <v>108</v>
      </c>
      <c r="B58" s="11">
        <v>97.474999999999994</v>
      </c>
    </row>
    <row r="59" spans="1:2" ht="15" thickBot="1" x14ac:dyDescent="0.35">
      <c r="A59" s="11" t="s">
        <v>109</v>
      </c>
      <c r="B59" s="11">
        <v>94.703000000000003</v>
      </c>
    </row>
    <row r="60" spans="1:2" ht="15" thickBot="1" x14ac:dyDescent="0.35">
      <c r="A60" s="11" t="s">
        <v>110</v>
      </c>
      <c r="B60" s="11">
        <v>90.167000000000002</v>
      </c>
    </row>
    <row r="61" spans="1:2" ht="15" thickBot="1" x14ac:dyDescent="0.35">
      <c r="A61" s="11" t="s">
        <v>111</v>
      </c>
      <c r="B61" s="11">
        <v>87.856999999999999</v>
      </c>
    </row>
    <row r="62" spans="1:2" ht="15" thickBot="1" x14ac:dyDescent="0.35">
      <c r="A62" s="11" t="s">
        <v>112</v>
      </c>
      <c r="B62" s="11">
        <v>87.837999999999994</v>
      </c>
    </row>
    <row r="63" spans="1:2" ht="15" thickBot="1" x14ac:dyDescent="0.35">
      <c r="A63" s="11" t="s">
        <v>113</v>
      </c>
      <c r="B63" s="11">
        <v>87.759</v>
      </c>
    </row>
    <row r="64" spans="1:2" ht="15" thickBot="1" x14ac:dyDescent="0.35">
      <c r="A64" s="11" t="s">
        <v>114</v>
      </c>
      <c r="B64" s="11">
        <v>87.466999999999999</v>
      </c>
    </row>
    <row r="65" spans="1:2" ht="15" thickBot="1" x14ac:dyDescent="0.35">
      <c r="A65" s="11" t="s">
        <v>115</v>
      </c>
      <c r="B65" s="11">
        <v>84.905000000000001</v>
      </c>
    </row>
    <row r="66" spans="1:2" ht="15" thickBot="1" x14ac:dyDescent="0.35">
      <c r="A66" s="11" t="s">
        <v>116</v>
      </c>
      <c r="B66" s="11">
        <v>84.361999999999995</v>
      </c>
    </row>
    <row r="67" spans="1:2" ht="15" thickBot="1" x14ac:dyDescent="0.35">
      <c r="A67" s="11" t="s">
        <v>117</v>
      </c>
      <c r="B67" s="11">
        <v>82.998000000000005</v>
      </c>
    </row>
    <row r="68" spans="1:2" ht="15" thickBot="1" x14ac:dyDescent="0.35">
      <c r="A68" s="11" t="s">
        <v>118</v>
      </c>
      <c r="B68" s="11">
        <v>82</v>
      </c>
    </row>
    <row r="69" spans="1:2" ht="15" thickBot="1" x14ac:dyDescent="0.35">
      <c r="A69" s="11" t="s">
        <v>119</v>
      </c>
      <c r="B69" s="11">
        <v>79.44</v>
      </c>
    </row>
    <row r="70" spans="1:2" ht="15" thickBot="1" x14ac:dyDescent="0.35">
      <c r="A70" s="11" t="s">
        <v>120</v>
      </c>
      <c r="B70" s="11">
        <v>77.391000000000005</v>
      </c>
    </row>
    <row r="71" spans="1:2" ht="15" thickBot="1" x14ac:dyDescent="0.35">
      <c r="A71" s="11" t="s">
        <v>121</v>
      </c>
      <c r="B71" s="11">
        <v>77</v>
      </c>
    </row>
    <row r="72" spans="1:2" ht="15" thickBot="1" x14ac:dyDescent="0.35">
      <c r="A72" s="11" t="s">
        <v>122</v>
      </c>
      <c r="B72" s="11">
        <v>76.236999999999995</v>
      </c>
    </row>
    <row r="73" spans="1:2" ht="15" thickBot="1" x14ac:dyDescent="0.35">
      <c r="A73" s="11" t="s">
        <v>123</v>
      </c>
      <c r="B73" s="11">
        <v>76</v>
      </c>
    </row>
    <row r="74" spans="1:2" ht="15" thickBot="1" x14ac:dyDescent="0.35">
      <c r="A74" s="11" t="s">
        <v>124</v>
      </c>
      <c r="B74" s="11">
        <v>75.876999999999995</v>
      </c>
    </row>
    <row r="75" spans="1:2" ht="15" thickBot="1" x14ac:dyDescent="0.35">
      <c r="A75" s="11" t="s">
        <v>125</v>
      </c>
      <c r="B75" s="11">
        <v>74.947999999999993</v>
      </c>
    </row>
    <row r="76" spans="1:2" ht="15" thickBot="1" x14ac:dyDescent="0.35">
      <c r="A76" s="11" t="s">
        <v>126</v>
      </c>
      <c r="B76" s="11">
        <v>74.295000000000002</v>
      </c>
    </row>
    <row r="77" spans="1:2" ht="24.6" thickBot="1" x14ac:dyDescent="0.35">
      <c r="A77" s="11" t="s">
        <v>127</v>
      </c>
      <c r="B77" s="11">
        <v>74.069999999999993</v>
      </c>
    </row>
    <row r="78" spans="1:2" ht="15" thickBot="1" x14ac:dyDescent="0.35">
      <c r="A78" s="11" t="s">
        <v>128</v>
      </c>
      <c r="B78" s="11">
        <v>73.593000000000004</v>
      </c>
    </row>
    <row r="79" spans="1:2" ht="15" thickBot="1" x14ac:dyDescent="0.35">
      <c r="A79" s="11" t="s">
        <v>129</v>
      </c>
      <c r="B79" s="11">
        <v>73.423000000000002</v>
      </c>
    </row>
    <row r="80" spans="1:2" ht="24.6" thickBot="1" x14ac:dyDescent="0.35">
      <c r="A80" s="11" t="s">
        <v>130</v>
      </c>
      <c r="B80" s="11">
        <v>71.613</v>
      </c>
    </row>
    <row r="81" spans="1:2" ht="15" thickBot="1" x14ac:dyDescent="0.35">
      <c r="A81" s="11" t="s">
        <v>131</v>
      </c>
      <c r="B81" s="11">
        <v>70.617000000000004</v>
      </c>
    </row>
    <row r="82" spans="1:2" ht="15" thickBot="1" x14ac:dyDescent="0.35">
      <c r="A82" s="11" t="s">
        <v>132</v>
      </c>
      <c r="B82" s="11">
        <v>70</v>
      </c>
    </row>
    <row r="83" spans="1:2" ht="15" thickBot="1" x14ac:dyDescent="0.35">
      <c r="A83" s="11" t="s">
        <v>133</v>
      </c>
      <c r="B83" s="11">
        <v>69.575000000000003</v>
      </c>
    </row>
    <row r="84" spans="1:2" ht="15" thickBot="1" x14ac:dyDescent="0.35">
      <c r="A84" s="11" t="s">
        <v>134</v>
      </c>
      <c r="B84" s="11">
        <v>68.713999999999999</v>
      </c>
    </row>
    <row r="85" spans="1:2" ht="24.6" thickBot="1" x14ac:dyDescent="0.35">
      <c r="A85" s="11" t="s">
        <v>135</v>
      </c>
      <c r="B85" s="11">
        <v>67</v>
      </c>
    </row>
    <row r="86" spans="1:2" ht="15" thickBot="1" x14ac:dyDescent="0.35">
      <c r="A86" s="11" t="s">
        <v>136</v>
      </c>
      <c r="B86" s="11">
        <v>66.45</v>
      </c>
    </row>
    <row r="87" spans="1:2" ht="15" thickBot="1" x14ac:dyDescent="0.35">
      <c r="A87" s="11" t="s">
        <v>137</v>
      </c>
      <c r="B87" s="11">
        <v>65.558000000000007</v>
      </c>
    </row>
    <row r="88" spans="1:2" ht="15" thickBot="1" x14ac:dyDescent="0.35">
      <c r="A88" s="11" t="s">
        <v>138</v>
      </c>
      <c r="B88" s="11">
        <v>63.137999999999998</v>
      </c>
    </row>
    <row r="89" spans="1:2" ht="15" thickBot="1" x14ac:dyDescent="0.35">
      <c r="A89" s="11" t="s">
        <v>139</v>
      </c>
      <c r="B89" s="11">
        <v>60.847000000000001</v>
      </c>
    </row>
    <row r="90" spans="1:2" ht="15" thickBot="1" x14ac:dyDescent="0.35">
      <c r="A90" s="11" t="s">
        <v>140</v>
      </c>
      <c r="B90" s="11">
        <v>59.488999999999997</v>
      </c>
    </row>
    <row r="91" spans="1:2" ht="24.6" thickBot="1" x14ac:dyDescent="0.35">
      <c r="A91" s="11" t="s">
        <v>141</v>
      </c>
      <c r="B91" s="11">
        <v>58.548999999999999</v>
      </c>
    </row>
    <row r="92" spans="1:2" ht="15" thickBot="1" x14ac:dyDescent="0.35">
      <c r="A92" s="11" t="s">
        <v>142</v>
      </c>
      <c r="B92" s="11">
        <v>57.719000000000001</v>
      </c>
    </row>
    <row r="93" spans="1:2" ht="15" thickBot="1" x14ac:dyDescent="0.35">
      <c r="A93" s="11" t="s">
        <v>143</v>
      </c>
      <c r="B93" s="11">
        <v>55.063000000000002</v>
      </c>
    </row>
    <row r="94" spans="1:2" ht="15" thickBot="1" x14ac:dyDescent="0.35">
      <c r="A94" s="11" t="s">
        <v>144</v>
      </c>
      <c r="B94" s="11">
        <v>54.948</v>
      </c>
    </row>
    <row r="95" spans="1:2" ht="15" thickBot="1" x14ac:dyDescent="0.35">
      <c r="A95" s="11" t="s">
        <v>145</v>
      </c>
      <c r="B95" s="11">
        <v>54.841999999999999</v>
      </c>
    </row>
    <row r="96" spans="1:2" ht="15" thickBot="1" x14ac:dyDescent="0.35">
      <c r="A96" s="11" t="s">
        <v>146</v>
      </c>
      <c r="B96" s="11">
        <v>53.978999999999999</v>
      </c>
    </row>
    <row r="97" spans="1:2" ht="15" thickBot="1" x14ac:dyDescent="0.35">
      <c r="A97" s="11" t="s">
        <v>147</v>
      </c>
      <c r="B97" s="11">
        <v>52.337000000000003</v>
      </c>
    </row>
    <row r="98" spans="1:2" ht="15" thickBot="1" x14ac:dyDescent="0.35">
      <c r="A98" s="11" t="s">
        <v>148</v>
      </c>
      <c r="B98" s="11">
        <v>50.331000000000003</v>
      </c>
    </row>
    <row r="99" spans="1:2" ht="15" thickBot="1" x14ac:dyDescent="0.35">
      <c r="A99" s="11" t="s">
        <v>149</v>
      </c>
      <c r="B99" s="11">
        <v>50.326000000000001</v>
      </c>
    </row>
    <row r="100" spans="1:2" ht="15" thickBot="1" x14ac:dyDescent="0.35">
      <c r="A100" s="11" t="s">
        <v>150</v>
      </c>
      <c r="B100" s="11">
        <v>50.17</v>
      </c>
    </row>
    <row r="101" spans="1:2" ht="15" thickBot="1" x14ac:dyDescent="0.35">
      <c r="A101" s="11" t="s">
        <v>151</v>
      </c>
      <c r="B101" s="11">
        <v>49.454000000000001</v>
      </c>
    </row>
    <row r="102" spans="1:2" ht="15" thickBot="1" x14ac:dyDescent="0.35">
      <c r="A102" s="11" t="s">
        <v>152</v>
      </c>
      <c r="B102" s="11">
        <v>49.161000000000001</v>
      </c>
    </row>
    <row r="103" spans="1:2" ht="24.6" thickBot="1" x14ac:dyDescent="0.35">
      <c r="A103" s="11" t="s">
        <v>153</v>
      </c>
      <c r="B103" s="11">
        <v>48.93</v>
      </c>
    </row>
    <row r="104" spans="1:2" ht="15" thickBot="1" x14ac:dyDescent="0.35">
      <c r="A104" s="11" t="s">
        <v>154</v>
      </c>
      <c r="B104" s="11">
        <v>48.820999999999998</v>
      </c>
    </row>
    <row r="105" spans="1:2" ht="24.6" thickBot="1" x14ac:dyDescent="0.35">
      <c r="A105" s="11" t="s">
        <v>155</v>
      </c>
      <c r="B105" s="11">
        <v>48</v>
      </c>
    </row>
    <row r="106" spans="1:2" ht="15" thickBot="1" x14ac:dyDescent="0.35">
      <c r="A106" s="11" t="s">
        <v>156</v>
      </c>
      <c r="B106" s="11">
        <v>47.274000000000001</v>
      </c>
    </row>
    <row r="107" spans="1:2" ht="15" thickBot="1" x14ac:dyDescent="0.35">
      <c r="A107" s="11" t="s">
        <v>157</v>
      </c>
      <c r="B107" s="11">
        <v>46.493000000000002</v>
      </c>
    </row>
    <row r="108" spans="1:2" ht="15" thickBot="1" x14ac:dyDescent="0.35">
      <c r="A108" s="11" t="s">
        <v>158</v>
      </c>
      <c r="B108" s="11">
        <v>44.56</v>
      </c>
    </row>
    <row r="109" spans="1:2" ht="15" thickBot="1" x14ac:dyDescent="0.35">
      <c r="A109" s="11" t="s">
        <v>159</v>
      </c>
      <c r="B109" s="11">
        <v>43.55</v>
      </c>
    </row>
    <row r="110" spans="1:2" ht="15" thickBot="1" x14ac:dyDescent="0.35">
      <c r="A110" s="11" t="s">
        <v>160</v>
      </c>
      <c r="B110" s="11">
        <v>42.997</v>
      </c>
    </row>
    <row r="111" spans="1:2" ht="15" thickBot="1" x14ac:dyDescent="0.35">
      <c r="A111" s="11" t="s">
        <v>161</v>
      </c>
      <c r="B111" s="11">
        <v>42.786000000000001</v>
      </c>
    </row>
    <row r="112" spans="1:2" ht="15" thickBot="1" x14ac:dyDescent="0.35">
      <c r="A112" s="11" t="s">
        <v>162</v>
      </c>
      <c r="B112" s="11">
        <v>42.697000000000003</v>
      </c>
    </row>
    <row r="113" spans="1:2" ht="15" thickBot="1" x14ac:dyDescent="0.35">
      <c r="A113" s="11" t="s">
        <v>163</v>
      </c>
      <c r="B113" s="11">
        <v>42.694000000000003</v>
      </c>
    </row>
    <row r="114" spans="1:2" ht="15" thickBot="1" x14ac:dyDescent="0.35">
      <c r="A114" s="11" t="s">
        <v>164</v>
      </c>
      <c r="B114" s="11">
        <v>42.402000000000001</v>
      </c>
    </row>
    <row r="115" spans="1:2" ht="15" thickBot="1" x14ac:dyDescent="0.35">
      <c r="A115" s="11" t="s">
        <v>165</v>
      </c>
      <c r="B115" s="11">
        <v>42.24</v>
      </c>
    </row>
    <row r="116" spans="1:2" ht="15" thickBot="1" x14ac:dyDescent="0.35">
      <c r="A116" s="11" t="s">
        <v>166</v>
      </c>
      <c r="B116" s="11">
        <v>42.061999999999998</v>
      </c>
    </row>
    <row r="117" spans="1:2" ht="15" thickBot="1" x14ac:dyDescent="0.35">
      <c r="A117" s="11" t="s">
        <v>167</v>
      </c>
      <c r="B117" s="11">
        <v>41.462000000000003</v>
      </c>
    </row>
    <row r="118" spans="1:2" ht="15" thickBot="1" x14ac:dyDescent="0.35">
      <c r="A118" s="11" t="s">
        <v>168</v>
      </c>
      <c r="B118" s="11">
        <v>39.061999999999998</v>
      </c>
    </row>
    <row r="119" spans="1:2" ht="24.6" thickBot="1" x14ac:dyDescent="0.35">
      <c r="A119" s="11" t="s">
        <v>169</v>
      </c>
      <c r="B119" s="11">
        <v>38.661999999999999</v>
      </c>
    </row>
    <row r="120" spans="1:2" ht="15" thickBot="1" x14ac:dyDescent="0.35">
      <c r="A120" s="11" t="s">
        <v>170</v>
      </c>
      <c r="B120" s="11">
        <v>37.720999999999997</v>
      </c>
    </row>
    <row r="121" spans="1:2" ht="15" thickBot="1" x14ac:dyDescent="0.35">
      <c r="A121" s="11" t="s">
        <v>171</v>
      </c>
      <c r="B121" s="11">
        <v>36.11</v>
      </c>
    </row>
    <row r="122" spans="1:2" ht="15" thickBot="1" x14ac:dyDescent="0.35">
      <c r="A122" s="11" t="s">
        <v>172</v>
      </c>
      <c r="B122" s="11">
        <v>35.5</v>
      </c>
    </row>
    <row r="123" spans="1:2" ht="15" thickBot="1" x14ac:dyDescent="0.35">
      <c r="A123" s="11" t="s">
        <v>173</v>
      </c>
      <c r="B123" s="11">
        <v>34.771999999999998</v>
      </c>
    </row>
    <row r="124" spans="1:2" ht="15" thickBot="1" x14ac:dyDescent="0.35">
      <c r="A124" s="11" t="s">
        <v>174</v>
      </c>
      <c r="B124" s="11">
        <v>34.625999999999998</v>
      </c>
    </row>
    <row r="125" spans="1:2" ht="15" thickBot="1" x14ac:dyDescent="0.35">
      <c r="A125" s="11" t="s">
        <v>175</v>
      </c>
      <c r="B125" s="11">
        <v>34.625999999999998</v>
      </c>
    </row>
    <row r="126" spans="1:2" ht="15" thickBot="1" x14ac:dyDescent="0.35">
      <c r="A126" s="11" t="s">
        <v>176</v>
      </c>
      <c r="B126" s="11">
        <v>34.609000000000002</v>
      </c>
    </row>
    <row r="127" spans="1:2" ht="15" thickBot="1" x14ac:dyDescent="0.35">
      <c r="A127" s="11" t="s">
        <v>177</v>
      </c>
      <c r="B127" s="11">
        <v>34.426000000000002</v>
      </c>
    </row>
    <row r="128" spans="1:2" ht="15" thickBot="1" x14ac:dyDescent="0.35">
      <c r="A128" s="11" t="s">
        <v>178</v>
      </c>
      <c r="B128" s="11">
        <v>34.414999999999999</v>
      </c>
    </row>
    <row r="129" spans="1:2" ht="15" thickBot="1" x14ac:dyDescent="0.35">
      <c r="A129" s="11" t="s">
        <v>179</v>
      </c>
      <c r="B129" s="11">
        <v>33.892000000000003</v>
      </c>
    </row>
    <row r="130" spans="1:2" ht="15" thickBot="1" x14ac:dyDescent="0.35">
      <c r="A130" s="11" t="s">
        <v>180</v>
      </c>
      <c r="B130" s="11">
        <v>33.43</v>
      </c>
    </row>
    <row r="131" spans="1:2" ht="15" thickBot="1" x14ac:dyDescent="0.35">
      <c r="A131" s="11" t="s">
        <v>181</v>
      </c>
      <c r="B131" s="11">
        <v>33.231999999999999</v>
      </c>
    </row>
    <row r="132" spans="1:2" ht="15" thickBot="1" x14ac:dyDescent="0.35">
      <c r="A132" s="11" t="s">
        <v>182</v>
      </c>
      <c r="B132" s="11">
        <v>32.792999999999999</v>
      </c>
    </row>
    <row r="133" spans="1:2" ht="15" thickBot="1" x14ac:dyDescent="0.35">
      <c r="A133" s="11" t="s">
        <v>183</v>
      </c>
      <c r="B133" s="11">
        <v>32.64</v>
      </c>
    </row>
    <row r="134" spans="1:2" ht="15" thickBot="1" x14ac:dyDescent="0.35">
      <c r="A134" s="11" t="s">
        <v>184</v>
      </c>
      <c r="B134" s="11">
        <v>32.271999999999998</v>
      </c>
    </row>
    <row r="135" spans="1:2" ht="15" thickBot="1" x14ac:dyDescent="0.35">
      <c r="A135" s="11" t="s">
        <v>185</v>
      </c>
      <c r="B135" s="11">
        <v>32.165999999999997</v>
      </c>
    </row>
    <row r="136" spans="1:2" ht="15" thickBot="1" x14ac:dyDescent="0.35">
      <c r="A136" s="11" t="s">
        <v>186</v>
      </c>
      <c r="B136" s="11">
        <v>31.501999999999999</v>
      </c>
    </row>
    <row r="137" spans="1:2" ht="15" thickBot="1" x14ac:dyDescent="0.35">
      <c r="A137" s="11" t="s">
        <v>187</v>
      </c>
      <c r="B137" s="11">
        <v>31.395</v>
      </c>
    </row>
    <row r="138" spans="1:2" ht="15" thickBot="1" x14ac:dyDescent="0.35">
      <c r="A138" s="11" t="s">
        <v>188</v>
      </c>
      <c r="B138" s="11">
        <v>31.172999999999998</v>
      </c>
    </row>
    <row r="139" spans="1:2" ht="15" thickBot="1" x14ac:dyDescent="0.35">
      <c r="A139" s="11" t="s">
        <v>189</v>
      </c>
      <c r="B139" s="11">
        <v>31.123000000000001</v>
      </c>
    </row>
    <row r="140" spans="1:2" ht="15" thickBot="1" x14ac:dyDescent="0.35">
      <c r="A140" s="11" t="s">
        <v>190</v>
      </c>
      <c r="B140" s="11">
        <v>30.233000000000001</v>
      </c>
    </row>
    <row r="141" spans="1:2" ht="15" thickBot="1" x14ac:dyDescent="0.35">
      <c r="A141" s="11" t="s">
        <v>191</v>
      </c>
      <c r="B141" s="11">
        <v>30.178000000000001</v>
      </c>
    </row>
    <row r="142" spans="1:2" ht="15" thickBot="1" x14ac:dyDescent="0.35">
      <c r="A142" s="11" t="s">
        <v>192</v>
      </c>
      <c r="B142" s="11">
        <v>30.161000000000001</v>
      </c>
    </row>
    <row r="143" spans="1:2" ht="15" thickBot="1" x14ac:dyDescent="0.35">
      <c r="A143" s="11" t="s">
        <v>193</v>
      </c>
      <c r="B143" s="11">
        <v>29.808</v>
      </c>
    </row>
    <row r="144" spans="1:2" ht="15" thickBot="1" x14ac:dyDescent="0.35">
      <c r="A144" s="11" t="s">
        <v>194</v>
      </c>
      <c r="B144" s="11">
        <v>29.526</v>
      </c>
    </row>
    <row r="145" spans="1:2" ht="15" thickBot="1" x14ac:dyDescent="0.35">
      <c r="A145" s="11" t="s">
        <v>195</v>
      </c>
      <c r="B145" s="11">
        <v>29.018999999999998</v>
      </c>
    </row>
    <row r="146" spans="1:2" ht="15" thickBot="1" x14ac:dyDescent="0.35">
      <c r="A146" s="11" t="s">
        <v>196</v>
      </c>
      <c r="B146" s="11">
        <v>28.792999999999999</v>
      </c>
    </row>
    <row r="147" spans="1:2" ht="15" thickBot="1" x14ac:dyDescent="0.35">
      <c r="A147" s="11" t="s">
        <v>197</v>
      </c>
      <c r="B147" s="11">
        <v>27.512</v>
      </c>
    </row>
    <row r="148" spans="1:2" ht="15" thickBot="1" x14ac:dyDescent="0.35">
      <c r="A148" s="11" t="s">
        <v>198</v>
      </c>
      <c r="B148" s="11">
        <v>27</v>
      </c>
    </row>
    <row r="149" spans="1:2" ht="15" thickBot="1" x14ac:dyDescent="0.35">
      <c r="A149" s="11" t="s">
        <v>199</v>
      </c>
      <c r="B149" s="11">
        <v>26.483000000000001</v>
      </c>
    </row>
    <row r="150" spans="1:2" ht="15" thickBot="1" x14ac:dyDescent="0.35">
      <c r="A150" s="11" t="s">
        <v>200</v>
      </c>
      <c r="B150" s="11">
        <v>26.234000000000002</v>
      </c>
    </row>
    <row r="151" spans="1:2" ht="24.6" thickBot="1" x14ac:dyDescent="0.35">
      <c r="A151" s="11" t="s">
        <v>201</v>
      </c>
      <c r="B151" s="11">
        <v>25.789000000000001</v>
      </c>
    </row>
    <row r="152" spans="1:2" ht="15" thickBot="1" x14ac:dyDescent="0.35">
      <c r="A152" s="11" t="s">
        <v>202</v>
      </c>
      <c r="B152" s="11">
        <v>25.704000000000001</v>
      </c>
    </row>
    <row r="153" spans="1:2" ht="15" thickBot="1" x14ac:dyDescent="0.35">
      <c r="A153" s="11" t="s">
        <v>203</v>
      </c>
      <c r="B153" s="11">
        <v>25.683</v>
      </c>
    </row>
    <row r="154" spans="1:2" ht="15" thickBot="1" x14ac:dyDescent="0.35">
      <c r="A154" s="11" t="s">
        <v>204</v>
      </c>
      <c r="B154" s="11">
        <v>25.495999999999999</v>
      </c>
    </row>
    <row r="155" spans="1:2" ht="15" thickBot="1" x14ac:dyDescent="0.35">
      <c r="A155" s="11" t="s">
        <v>205</v>
      </c>
      <c r="B155" s="11">
        <v>25.224</v>
      </c>
    </row>
    <row r="156" spans="1:2" ht="15" thickBot="1" x14ac:dyDescent="0.35">
      <c r="A156" s="11" t="s">
        <v>206</v>
      </c>
      <c r="B156" s="11">
        <v>24.672999999999998</v>
      </c>
    </row>
    <row r="157" spans="1:2" ht="15" thickBot="1" x14ac:dyDescent="0.35">
      <c r="A157" s="11" t="s">
        <v>207</v>
      </c>
      <c r="B157" s="11">
        <v>24.670999999999999</v>
      </c>
    </row>
    <row r="158" spans="1:2" ht="24.6" thickBot="1" x14ac:dyDescent="0.35">
      <c r="A158" s="11" t="s">
        <v>208</v>
      </c>
      <c r="B158" s="11">
        <v>24.388000000000002</v>
      </c>
    </row>
    <row r="159" spans="1:2" ht="15" thickBot="1" x14ac:dyDescent="0.35">
      <c r="A159" s="11" t="s">
        <v>209</v>
      </c>
      <c r="B159" s="11">
        <v>24.023</v>
      </c>
    </row>
    <row r="160" spans="1:2" ht="15" thickBot="1" x14ac:dyDescent="0.35">
      <c r="A160" s="11" t="s">
        <v>210</v>
      </c>
      <c r="B160" s="11">
        <v>23.957000000000001</v>
      </c>
    </row>
    <row r="161" spans="1:2" ht="15" thickBot="1" x14ac:dyDescent="0.35">
      <c r="A161" s="11" t="s">
        <v>211</v>
      </c>
      <c r="B161" s="11">
        <v>23.885999999999999</v>
      </c>
    </row>
    <row r="162" spans="1:2" ht="15" thickBot="1" x14ac:dyDescent="0.35">
      <c r="A162" s="11" t="s">
        <v>212</v>
      </c>
      <c r="B162" s="11">
        <v>23.606000000000002</v>
      </c>
    </row>
    <row r="163" spans="1:2" ht="15" thickBot="1" x14ac:dyDescent="0.35">
      <c r="A163" s="11" t="s">
        <v>213</v>
      </c>
      <c r="B163" s="11">
        <v>23.271999999999998</v>
      </c>
    </row>
    <row r="164" spans="1:2" ht="15" thickBot="1" x14ac:dyDescent="0.35">
      <c r="A164" s="11" t="s">
        <v>214</v>
      </c>
      <c r="B164" s="11">
        <v>22.625</v>
      </c>
    </row>
    <row r="165" spans="1:2" ht="15" thickBot="1" x14ac:dyDescent="0.35">
      <c r="A165" s="11" t="s">
        <v>215</v>
      </c>
      <c r="B165" s="11">
        <v>22.608000000000001</v>
      </c>
    </row>
    <row r="166" spans="1:2" ht="15" thickBot="1" x14ac:dyDescent="0.35">
      <c r="A166" s="11" t="s">
        <v>216</v>
      </c>
      <c r="B166" s="11">
        <v>22.582000000000001</v>
      </c>
    </row>
    <row r="167" spans="1:2" ht="15" thickBot="1" x14ac:dyDescent="0.35">
      <c r="A167" s="11" t="s">
        <v>217</v>
      </c>
      <c r="B167" s="11">
        <v>22.459</v>
      </c>
    </row>
    <row r="168" spans="1:2" ht="15" thickBot="1" x14ac:dyDescent="0.35">
      <c r="A168" s="11" t="s">
        <v>218</v>
      </c>
      <c r="B168" s="11">
        <v>22.199000000000002</v>
      </c>
    </row>
    <row r="169" spans="1:2" ht="15" thickBot="1" x14ac:dyDescent="0.35">
      <c r="A169" s="11" t="s">
        <v>219</v>
      </c>
      <c r="B169" s="11">
        <v>21.763000000000002</v>
      </c>
    </row>
    <row r="170" spans="1:2" ht="15" thickBot="1" x14ac:dyDescent="0.35">
      <c r="A170" s="11" t="s">
        <v>220</v>
      </c>
      <c r="B170" s="11">
        <v>21.379000000000001</v>
      </c>
    </row>
    <row r="171" spans="1:2" ht="15" thickBot="1" x14ac:dyDescent="0.35">
      <c r="A171" s="11" t="s">
        <v>221</v>
      </c>
      <c r="B171" s="11">
        <v>21.282</v>
      </c>
    </row>
    <row r="172" spans="1:2" ht="15" thickBot="1" x14ac:dyDescent="0.35">
      <c r="A172" s="11" t="s">
        <v>222</v>
      </c>
      <c r="B172" s="11">
        <v>21</v>
      </c>
    </row>
    <row r="173" spans="1:2" ht="15" thickBot="1" x14ac:dyDescent="0.35">
      <c r="A173" s="11" t="s">
        <v>223</v>
      </c>
      <c r="B173" s="11">
        <v>20.95</v>
      </c>
    </row>
    <row r="174" spans="1:2" ht="24.6" thickBot="1" x14ac:dyDescent="0.35">
      <c r="A174" s="11" t="s">
        <v>224</v>
      </c>
      <c r="B174" s="11">
        <v>20.79</v>
      </c>
    </row>
    <row r="175" spans="1:2" ht="15" thickBot="1" x14ac:dyDescent="0.35">
      <c r="A175" s="11" t="s">
        <v>225</v>
      </c>
      <c r="B175" s="11">
        <v>20.65</v>
      </c>
    </row>
    <row r="176" spans="1:2" ht="15" thickBot="1" x14ac:dyDescent="0.35">
      <c r="A176" s="11" t="s">
        <v>226</v>
      </c>
      <c r="B176" s="11">
        <v>20.494</v>
      </c>
    </row>
    <row r="177" spans="1:2" ht="15" thickBot="1" x14ac:dyDescent="0.35">
      <c r="A177" s="11" t="s">
        <v>227</v>
      </c>
      <c r="B177" s="11">
        <v>20.491</v>
      </c>
    </row>
    <row r="178" spans="1:2" ht="15" thickBot="1" x14ac:dyDescent="0.35">
      <c r="A178" s="11" t="s">
        <v>228</v>
      </c>
      <c r="B178" s="11">
        <v>20.353999999999999</v>
      </c>
    </row>
    <row r="179" spans="1:2" ht="15" thickBot="1" x14ac:dyDescent="0.35">
      <c r="A179" s="11" t="s">
        <v>229</v>
      </c>
      <c r="B179" s="11">
        <v>20.321999999999999</v>
      </c>
    </row>
    <row r="180" spans="1:2" ht="15" thickBot="1" x14ac:dyDescent="0.35">
      <c r="A180" s="11" t="s">
        <v>230</v>
      </c>
      <c r="B180" s="11">
        <v>20</v>
      </c>
    </row>
    <row r="181" spans="1:2" ht="15" thickBot="1" x14ac:dyDescent="0.35">
      <c r="A181" s="11" t="s">
        <v>231</v>
      </c>
      <c r="B181" s="11">
        <v>19.968</v>
      </c>
    </row>
    <row r="182" spans="1:2" ht="15" thickBot="1" x14ac:dyDescent="0.35">
      <c r="A182" s="11" t="s">
        <v>232</v>
      </c>
      <c r="B182" s="11">
        <v>19.579000000000001</v>
      </c>
    </row>
    <row r="183" spans="1:2" ht="15" thickBot="1" x14ac:dyDescent="0.35">
      <c r="A183" s="11" t="s">
        <v>233</v>
      </c>
      <c r="B183" s="11">
        <v>19.443000000000001</v>
      </c>
    </row>
    <row r="184" spans="1:2" ht="24.6" thickBot="1" x14ac:dyDescent="0.35">
      <c r="A184" s="11" t="s">
        <v>234</v>
      </c>
      <c r="B184" s="11">
        <v>19.440000000000001</v>
      </c>
    </row>
    <row r="185" spans="1:2" ht="15" thickBot="1" x14ac:dyDescent="0.35">
      <c r="A185" s="11" t="s">
        <v>235</v>
      </c>
      <c r="B185" s="11">
        <v>19.193999999999999</v>
      </c>
    </row>
    <row r="186" spans="1:2" ht="15" thickBot="1" x14ac:dyDescent="0.35">
      <c r="A186" s="11" t="s">
        <v>236</v>
      </c>
      <c r="B186" s="11">
        <v>18.933</v>
      </c>
    </row>
    <row r="187" spans="1:2" ht="15" thickBot="1" x14ac:dyDescent="0.35">
      <c r="A187" s="11" t="s">
        <v>237</v>
      </c>
      <c r="B187" s="11">
        <v>18.927</v>
      </c>
    </row>
    <row r="188" spans="1:2" ht="15" thickBot="1" x14ac:dyDescent="0.35">
      <c r="A188" s="11" t="s">
        <v>238</v>
      </c>
      <c r="B188" s="11">
        <v>18.693000000000001</v>
      </c>
    </row>
    <row r="189" spans="1:2" ht="15" thickBot="1" x14ac:dyDescent="0.35">
      <c r="A189" s="11" t="s">
        <v>239</v>
      </c>
      <c r="B189" s="11">
        <v>18.61</v>
      </c>
    </row>
    <row r="190" spans="1:2" ht="15" thickBot="1" x14ac:dyDescent="0.35">
      <c r="A190" s="11" t="s">
        <v>240</v>
      </c>
      <c r="B190" s="11">
        <v>18.599</v>
      </c>
    </row>
    <row r="191" spans="1:2" ht="15" thickBot="1" x14ac:dyDescent="0.35">
      <c r="A191" s="11" t="s">
        <v>241</v>
      </c>
      <c r="B191" s="11">
        <v>18.585999999999999</v>
      </c>
    </row>
    <row r="192" spans="1:2" ht="15" thickBot="1" x14ac:dyDescent="0.35">
      <c r="A192" s="11" t="s">
        <v>242</v>
      </c>
      <c r="B192" s="11">
        <v>18.565000000000001</v>
      </c>
    </row>
    <row r="193" spans="1:2" ht="15" thickBot="1" x14ac:dyDescent="0.35">
      <c r="A193" s="11" t="s">
        <v>243</v>
      </c>
      <c r="B193" s="11">
        <v>18.224</v>
      </c>
    </row>
    <row r="194" spans="1:2" ht="15" thickBot="1" x14ac:dyDescent="0.35">
      <c r="A194" s="11" t="s">
        <v>244</v>
      </c>
      <c r="B194" s="11">
        <v>18.129000000000001</v>
      </c>
    </row>
    <row r="195" spans="1:2" ht="15" thickBot="1" x14ac:dyDescent="0.35">
      <c r="A195" s="11" t="s">
        <v>245</v>
      </c>
      <c r="B195" s="11">
        <v>18.099</v>
      </c>
    </row>
    <row r="196" spans="1:2" ht="15" thickBot="1" x14ac:dyDescent="0.35">
      <c r="A196" s="11" t="s">
        <v>246</v>
      </c>
      <c r="B196" s="11">
        <v>18.088000000000001</v>
      </c>
    </row>
    <row r="197" spans="1:2" ht="15" thickBot="1" x14ac:dyDescent="0.35">
      <c r="A197" s="11" t="s">
        <v>247</v>
      </c>
      <c r="B197" s="11">
        <v>18.015000000000001</v>
      </c>
    </row>
    <row r="198" spans="1:2" ht="15" thickBot="1" x14ac:dyDescent="0.35">
      <c r="A198" s="11" t="s">
        <v>248</v>
      </c>
      <c r="B198" s="11">
        <v>17.917999999999999</v>
      </c>
    </row>
    <row r="199" spans="1:2" ht="15" thickBot="1" x14ac:dyDescent="0.35">
      <c r="A199" s="11" t="s">
        <v>249</v>
      </c>
      <c r="B199" s="11">
        <v>17.766999999999999</v>
      </c>
    </row>
    <row r="200" spans="1:2" ht="15" thickBot="1" x14ac:dyDescent="0.35">
      <c r="A200" s="11" t="s">
        <v>250</v>
      </c>
      <c r="B200" s="11">
        <v>17.41</v>
      </c>
    </row>
    <row r="201" spans="1:2" ht="15" thickBot="1" x14ac:dyDescent="0.35">
      <c r="A201" s="11" t="s">
        <v>251</v>
      </c>
      <c r="B201" s="11">
        <v>17.402000000000001</v>
      </c>
    </row>
    <row r="202" spans="1:2" ht="24.6" thickBot="1" x14ac:dyDescent="0.35">
      <c r="A202" s="11" t="s">
        <v>252</v>
      </c>
      <c r="B202" s="11">
        <v>17.402000000000001</v>
      </c>
    </row>
    <row r="203" spans="1:2" ht="24.6" thickBot="1" x14ac:dyDescent="0.35">
      <c r="A203" s="11" t="s">
        <v>253</v>
      </c>
      <c r="B203" s="11">
        <v>17.280999999999999</v>
      </c>
    </row>
    <row r="204" spans="1:2" ht="24.6" thickBot="1" x14ac:dyDescent="0.35">
      <c r="A204" s="11" t="s">
        <v>254</v>
      </c>
      <c r="B204" s="11">
        <v>17.087</v>
      </c>
    </row>
    <row r="205" spans="1:2" ht="15" thickBot="1" x14ac:dyDescent="0.35">
      <c r="A205" s="11" t="s">
        <v>255</v>
      </c>
      <c r="B205" s="11">
        <v>17.015999999999998</v>
      </c>
    </row>
    <row r="206" spans="1:2" ht="24.6" thickBot="1" x14ac:dyDescent="0.35">
      <c r="A206" s="11" t="s">
        <v>256</v>
      </c>
      <c r="B206" s="11">
        <v>16.762</v>
      </c>
    </row>
    <row r="207" spans="1:2" ht="15" thickBot="1" x14ac:dyDescent="0.35">
      <c r="A207" s="11" t="s">
        <v>257</v>
      </c>
      <c r="B207" s="11">
        <v>16.738</v>
      </c>
    </row>
    <row r="208" spans="1:2" ht="15" thickBot="1" x14ac:dyDescent="0.35">
      <c r="A208" s="11" t="s">
        <v>258</v>
      </c>
      <c r="B208" s="11">
        <v>16.643000000000001</v>
      </c>
    </row>
    <row r="209" spans="1:2" ht="24.6" thickBot="1" x14ac:dyDescent="0.35">
      <c r="A209" s="11" t="s">
        <v>259</v>
      </c>
      <c r="B209" s="11">
        <v>16.515999999999998</v>
      </c>
    </row>
    <row r="210" spans="1:2" ht="15" thickBot="1" x14ac:dyDescent="0.35">
      <c r="A210" s="11" t="s">
        <v>260</v>
      </c>
      <c r="B210" s="11">
        <v>16.364999999999998</v>
      </c>
    </row>
    <row r="211" spans="1:2" ht="15" thickBot="1" x14ac:dyDescent="0.35">
      <c r="A211" s="11" t="s">
        <v>261</v>
      </c>
      <c r="B211" s="11">
        <v>16.311</v>
      </c>
    </row>
    <row r="212" spans="1:2" ht="24.6" thickBot="1" x14ac:dyDescent="0.35">
      <c r="A212" s="11" t="s">
        <v>256</v>
      </c>
      <c r="B212" s="11">
        <v>16.210999999999999</v>
      </c>
    </row>
    <row r="213" spans="1:2" ht="15" thickBot="1" x14ac:dyDescent="0.35">
      <c r="A213" s="11" t="s">
        <v>262</v>
      </c>
      <c r="B213" s="11">
        <v>16.204999999999998</v>
      </c>
    </row>
    <row r="214" spans="1:2" ht="15" thickBot="1" x14ac:dyDescent="0.35">
      <c r="A214" s="11" t="s">
        <v>263</v>
      </c>
      <c r="B214" s="11">
        <v>16.05</v>
      </c>
    </row>
    <row r="215" spans="1:2" ht="15" thickBot="1" x14ac:dyDescent="0.35">
      <c r="A215" s="11" t="s">
        <v>264</v>
      </c>
      <c r="B215" s="11">
        <v>15.988</v>
      </c>
    </row>
    <row r="216" spans="1:2" ht="15" thickBot="1" x14ac:dyDescent="0.35">
      <c r="A216" s="11" t="s">
        <v>265</v>
      </c>
      <c r="B216" s="11">
        <v>15.952999999999999</v>
      </c>
    </row>
    <row r="217" spans="1:2" ht="15" thickBot="1" x14ac:dyDescent="0.35">
      <c r="A217" s="11" t="s">
        <v>266</v>
      </c>
      <c r="B217" s="11">
        <v>15.946999999999999</v>
      </c>
    </row>
    <row r="218" spans="1:2" ht="15" thickBot="1" x14ac:dyDescent="0.35">
      <c r="A218" s="11" t="s">
        <v>267</v>
      </c>
      <c r="B218" s="11">
        <v>15.865</v>
      </c>
    </row>
    <row r="219" spans="1:2" ht="15" thickBot="1" x14ac:dyDescent="0.35">
      <c r="A219" s="11" t="s">
        <v>268</v>
      </c>
      <c r="B219" s="11">
        <v>15.808999999999999</v>
      </c>
    </row>
    <row r="220" spans="1:2" ht="24.6" thickBot="1" x14ac:dyDescent="0.35">
      <c r="A220" s="11" t="s">
        <v>269</v>
      </c>
      <c r="B220" s="11">
        <v>15.72</v>
      </c>
    </row>
    <row r="221" spans="1:2" ht="15" thickBot="1" x14ac:dyDescent="0.35">
      <c r="A221" s="11" t="s">
        <v>270</v>
      </c>
      <c r="B221" s="11">
        <v>15.686</v>
      </c>
    </row>
    <row r="222" spans="1:2" ht="15" thickBot="1" x14ac:dyDescent="0.35">
      <c r="A222" s="11" t="s">
        <v>271</v>
      </c>
      <c r="B222" s="11">
        <v>15.669</v>
      </c>
    </row>
    <row r="223" spans="1:2" ht="24.6" thickBot="1" x14ac:dyDescent="0.35">
      <c r="A223" s="11" t="s">
        <v>272</v>
      </c>
      <c r="B223" s="11">
        <v>15.605</v>
      </c>
    </row>
    <row r="224" spans="1:2" ht="15" thickBot="1" x14ac:dyDescent="0.35">
      <c r="A224" s="11" t="s">
        <v>273</v>
      </c>
      <c r="B224" s="11">
        <v>15.561</v>
      </c>
    </row>
    <row r="225" spans="1:2" ht="15" thickBot="1" x14ac:dyDescent="0.35">
      <c r="A225" s="11" t="s">
        <v>274</v>
      </c>
      <c r="B225" s="11">
        <v>15.551</v>
      </c>
    </row>
    <row r="226" spans="1:2" ht="15" thickBot="1" x14ac:dyDescent="0.35">
      <c r="A226" s="11" t="s">
        <v>275</v>
      </c>
      <c r="B226" s="11">
        <v>15.55</v>
      </c>
    </row>
    <row r="227" spans="1:2" ht="24.6" thickBot="1" x14ac:dyDescent="0.35">
      <c r="A227" s="11" t="s">
        <v>276</v>
      </c>
      <c r="B227" s="11">
        <v>15.132</v>
      </c>
    </row>
    <row r="228" spans="1:2" ht="15" thickBot="1" x14ac:dyDescent="0.35">
      <c r="A228" s="11" t="s">
        <v>277</v>
      </c>
      <c r="B228" s="11">
        <v>15.096</v>
      </c>
    </row>
    <row r="229" spans="1:2" ht="15" thickBot="1" x14ac:dyDescent="0.35">
      <c r="A229" s="11" t="s">
        <v>278</v>
      </c>
      <c r="B229" s="11">
        <v>15</v>
      </c>
    </row>
    <row r="230" spans="1:2" ht="24.6" thickBot="1" x14ac:dyDescent="0.35">
      <c r="A230" s="11" t="s">
        <v>279</v>
      </c>
      <c r="B230" s="11">
        <v>14.957000000000001</v>
      </c>
    </row>
    <row r="231" spans="1:2" ht="15" thickBot="1" x14ac:dyDescent="0.35">
      <c r="A231" s="11" t="s">
        <v>280</v>
      </c>
      <c r="B231" s="11">
        <v>14.826000000000001</v>
      </c>
    </row>
    <row r="232" spans="1:2" ht="15" thickBot="1" x14ac:dyDescent="0.35">
      <c r="A232" s="11" t="s">
        <v>281</v>
      </c>
      <c r="B232" s="11">
        <v>14.819000000000001</v>
      </c>
    </row>
    <row r="233" spans="1:2" ht="15" thickBot="1" x14ac:dyDescent="0.35">
      <c r="A233" s="11" t="s">
        <v>282</v>
      </c>
      <c r="B233" s="11">
        <v>14.811999999999999</v>
      </c>
    </row>
    <row r="234" spans="1:2" ht="15" thickBot="1" x14ac:dyDescent="0.35">
      <c r="A234" s="11" t="s">
        <v>283</v>
      </c>
      <c r="B234" s="11">
        <v>14.808</v>
      </c>
    </row>
    <row r="235" spans="1:2" ht="15" thickBot="1" x14ac:dyDescent="0.35">
      <c r="A235" s="11" t="s">
        <v>284</v>
      </c>
      <c r="B235" s="11">
        <v>14.708</v>
      </c>
    </row>
    <row r="236" spans="1:2" ht="15" thickBot="1" x14ac:dyDescent="0.35">
      <c r="A236" s="11" t="s">
        <v>285</v>
      </c>
      <c r="B236" s="11">
        <v>14.702999999999999</v>
      </c>
    </row>
    <row r="237" spans="1:2" ht="15" thickBot="1" x14ac:dyDescent="0.35">
      <c r="A237" s="11" t="s">
        <v>286</v>
      </c>
      <c r="B237" s="11">
        <v>14.686999999999999</v>
      </c>
    </row>
    <row r="238" spans="1:2" ht="15" thickBot="1" x14ac:dyDescent="0.35">
      <c r="A238" s="11" t="s">
        <v>287</v>
      </c>
      <c r="B238" s="11">
        <v>14.173</v>
      </c>
    </row>
    <row r="239" spans="1:2" ht="15" thickBot="1" x14ac:dyDescent="0.35">
      <c r="A239" s="11" t="s">
        <v>288</v>
      </c>
      <c r="B239" s="11">
        <v>14.167999999999999</v>
      </c>
    </row>
    <row r="240" spans="1:2" ht="24.6" thickBot="1" x14ac:dyDescent="0.35">
      <c r="A240" s="11" t="s">
        <v>289</v>
      </c>
      <c r="B240" s="11">
        <v>14.159000000000001</v>
      </c>
    </row>
    <row r="241" spans="1:2" ht="15" thickBot="1" x14ac:dyDescent="0.35">
      <c r="A241" s="11" t="s">
        <v>290</v>
      </c>
      <c r="B241" s="11">
        <v>13.922000000000001</v>
      </c>
    </row>
    <row r="242" spans="1:2" ht="15" thickBot="1" x14ac:dyDescent="0.35">
      <c r="A242" s="11" t="s">
        <v>291</v>
      </c>
      <c r="B242" s="11">
        <v>13.788</v>
      </c>
    </row>
    <row r="243" spans="1:2" ht="15" thickBot="1" x14ac:dyDescent="0.35">
      <c r="A243" s="11" t="s">
        <v>292</v>
      </c>
      <c r="B243" s="11">
        <v>13.737</v>
      </c>
    </row>
    <row r="244" spans="1:2" ht="15" thickBot="1" x14ac:dyDescent="0.35">
      <c r="A244" s="11" t="s">
        <v>293</v>
      </c>
      <c r="B244" s="11">
        <v>13.404999999999999</v>
      </c>
    </row>
    <row r="245" spans="1:2" ht="24.6" thickBot="1" x14ac:dyDescent="0.35">
      <c r="A245" s="11" t="s">
        <v>294</v>
      </c>
      <c r="B245" s="11">
        <v>12.957000000000001</v>
      </c>
    </row>
    <row r="246" spans="1:2" ht="24.6" thickBot="1" x14ac:dyDescent="0.35">
      <c r="A246" s="11" t="s">
        <v>295</v>
      </c>
      <c r="B246" s="11">
        <v>12.916</v>
      </c>
    </row>
    <row r="247" spans="1:2" ht="15" thickBot="1" x14ac:dyDescent="0.35">
      <c r="A247" s="11" t="s">
        <v>296</v>
      </c>
      <c r="B247" s="11">
        <v>12.779</v>
      </c>
    </row>
    <row r="248" spans="1:2" ht="15" thickBot="1" x14ac:dyDescent="0.35">
      <c r="A248" s="11" t="s">
        <v>297</v>
      </c>
      <c r="B248" s="11">
        <v>12.744</v>
      </c>
    </row>
    <row r="249" spans="1:2" ht="15" thickBot="1" x14ac:dyDescent="0.35">
      <c r="A249" s="11" t="s">
        <v>298</v>
      </c>
      <c r="B249" s="11">
        <v>12.714</v>
      </c>
    </row>
    <row r="250" spans="1:2" ht="15" thickBot="1" x14ac:dyDescent="0.35">
      <c r="A250" s="11" t="s">
        <v>299</v>
      </c>
      <c r="B250" s="11">
        <v>12.635999999999999</v>
      </c>
    </row>
    <row r="251" spans="1:2" ht="15" thickBot="1" x14ac:dyDescent="0.35">
      <c r="A251" s="11" t="s">
        <v>300</v>
      </c>
      <c r="B251" s="11">
        <v>12.507999999999999</v>
      </c>
    </row>
    <row r="252" spans="1:2" ht="15" thickBot="1" x14ac:dyDescent="0.35">
      <c r="A252" s="11" t="s">
        <v>301</v>
      </c>
      <c r="B252" s="11">
        <v>12.467000000000001</v>
      </c>
    </row>
    <row r="253" spans="1:2" ht="15" thickBot="1" x14ac:dyDescent="0.35">
      <c r="A253" s="11" t="s">
        <v>302</v>
      </c>
      <c r="B253" s="11">
        <v>12.363</v>
      </c>
    </row>
    <row r="254" spans="1:2" ht="15" thickBot="1" x14ac:dyDescent="0.35">
      <c r="A254" s="11" t="s">
        <v>303</v>
      </c>
      <c r="B254" s="11">
        <v>12.288</v>
      </c>
    </row>
    <row r="255" spans="1:2" ht="15" thickBot="1" x14ac:dyDescent="0.35">
      <c r="A255" s="11" t="s">
        <v>304</v>
      </c>
      <c r="B255" s="11">
        <v>12.282999999999999</v>
      </c>
    </row>
    <row r="256" spans="1:2" ht="15" thickBot="1" x14ac:dyDescent="0.35">
      <c r="A256" s="11" t="s">
        <v>305</v>
      </c>
      <c r="B256" s="11">
        <v>12.254</v>
      </c>
    </row>
    <row r="257" spans="1:2" ht="24.6" thickBot="1" x14ac:dyDescent="0.35">
      <c r="A257" s="11" t="s">
        <v>306</v>
      </c>
      <c r="B257" s="11">
        <v>12.076000000000001</v>
      </c>
    </row>
    <row r="258" spans="1:2" ht="15" thickBot="1" x14ac:dyDescent="0.35">
      <c r="A258" s="11" t="s">
        <v>307</v>
      </c>
      <c r="B258" s="11">
        <v>12</v>
      </c>
    </row>
    <row r="259" spans="1:2" ht="15" thickBot="1" x14ac:dyDescent="0.35">
      <c r="A259" s="11" t="s">
        <v>308</v>
      </c>
      <c r="B259" s="11">
        <v>11.917999999999999</v>
      </c>
    </row>
    <row r="260" spans="1:2" ht="15" thickBot="1" x14ac:dyDescent="0.35">
      <c r="A260" s="11" t="s">
        <v>309</v>
      </c>
      <c r="B260" s="11">
        <v>11.874000000000001</v>
      </c>
    </row>
    <row r="261" spans="1:2" ht="15" thickBot="1" x14ac:dyDescent="0.35">
      <c r="A261" s="11" t="s">
        <v>310</v>
      </c>
      <c r="B261" s="11">
        <v>11.724</v>
      </c>
    </row>
    <row r="262" spans="1:2" ht="15" thickBot="1" x14ac:dyDescent="0.35">
      <c r="A262" s="11" t="s">
        <v>311</v>
      </c>
      <c r="B262" s="11">
        <v>11.595000000000001</v>
      </c>
    </row>
    <row r="263" spans="1:2" ht="15" thickBot="1" x14ac:dyDescent="0.35">
      <c r="A263" s="11" t="s">
        <v>312</v>
      </c>
      <c r="B263" s="11">
        <v>11.584</v>
      </c>
    </row>
    <row r="264" spans="1:2" ht="15" thickBot="1" x14ac:dyDescent="0.35">
      <c r="A264" s="11" t="s">
        <v>313</v>
      </c>
      <c r="B264" s="11">
        <v>11.531000000000001</v>
      </c>
    </row>
    <row r="265" spans="1:2" ht="15" thickBot="1" x14ac:dyDescent="0.35">
      <c r="A265" s="11" t="s">
        <v>314</v>
      </c>
      <c r="B265" s="11">
        <v>11.526</v>
      </c>
    </row>
    <row r="266" spans="1:2" ht="15" thickBot="1" x14ac:dyDescent="0.35">
      <c r="A266" s="11" t="s">
        <v>315</v>
      </c>
      <c r="B266" s="11">
        <v>11.459</v>
      </c>
    </row>
    <row r="267" spans="1:2" ht="24.6" thickBot="1" x14ac:dyDescent="0.35">
      <c r="A267" s="11" t="s">
        <v>316</v>
      </c>
      <c r="B267" s="11">
        <v>11.311</v>
      </c>
    </row>
    <row r="268" spans="1:2" ht="15" thickBot="1" x14ac:dyDescent="0.35">
      <c r="A268" s="11" t="s">
        <v>317</v>
      </c>
      <c r="B268" s="11">
        <v>11.302</v>
      </c>
    </row>
    <row r="269" spans="1:2" ht="15" thickBot="1" x14ac:dyDescent="0.35">
      <c r="A269" s="11" t="s">
        <v>318</v>
      </c>
      <c r="B269" s="11">
        <v>11.196999999999999</v>
      </c>
    </row>
    <row r="270" spans="1:2" ht="15" thickBot="1" x14ac:dyDescent="0.35">
      <c r="A270" s="11" t="s">
        <v>319</v>
      </c>
      <c r="B270" s="11">
        <v>11.177</v>
      </c>
    </row>
    <row r="271" spans="1:2" ht="15" thickBot="1" x14ac:dyDescent="0.35">
      <c r="A271" s="11" t="s">
        <v>320</v>
      </c>
      <c r="B271" s="11">
        <v>11.134</v>
      </c>
    </row>
    <row r="272" spans="1:2" ht="15" thickBot="1" x14ac:dyDescent="0.35">
      <c r="A272" s="11" t="s">
        <v>321</v>
      </c>
      <c r="B272" s="11">
        <v>11.089</v>
      </c>
    </row>
    <row r="273" spans="1:2" ht="15" thickBot="1" x14ac:dyDescent="0.35">
      <c r="A273" s="11" t="s">
        <v>322</v>
      </c>
      <c r="B273" s="11">
        <v>10.887</v>
      </c>
    </row>
    <row r="274" spans="1:2" ht="15" thickBot="1" x14ac:dyDescent="0.35">
      <c r="A274" s="11" t="s">
        <v>323</v>
      </c>
      <c r="B274" s="11">
        <v>10.802</v>
      </c>
    </row>
    <row r="275" spans="1:2" ht="24.6" thickBot="1" x14ac:dyDescent="0.35">
      <c r="A275" s="11" t="s">
        <v>324</v>
      </c>
      <c r="B275" s="11">
        <v>10.68</v>
      </c>
    </row>
    <row r="276" spans="1:2" ht="24.6" thickBot="1" x14ac:dyDescent="0.35">
      <c r="A276" s="11" t="s">
        <v>325</v>
      </c>
      <c r="B276" s="11">
        <v>10.656000000000001</v>
      </c>
    </row>
    <row r="277" spans="1:2" ht="15" thickBot="1" x14ac:dyDescent="0.35">
      <c r="A277" s="11" t="s">
        <v>326</v>
      </c>
      <c r="B277" s="11">
        <v>10.634</v>
      </c>
    </row>
    <row r="278" spans="1:2" ht="15" thickBot="1" x14ac:dyDescent="0.35">
      <c r="A278" s="11" t="s">
        <v>327</v>
      </c>
      <c r="B278" s="11">
        <v>10.622</v>
      </c>
    </row>
    <row r="279" spans="1:2" ht="15" thickBot="1" x14ac:dyDescent="0.35">
      <c r="A279" s="11" t="s">
        <v>328</v>
      </c>
      <c r="B279" s="11">
        <v>10.6</v>
      </c>
    </row>
    <row r="280" spans="1:2" ht="15" thickBot="1" x14ac:dyDescent="0.35">
      <c r="A280" s="11" t="s">
        <v>329</v>
      </c>
      <c r="B280" s="11">
        <v>10.553000000000001</v>
      </c>
    </row>
    <row r="281" spans="1:2" ht="15" thickBot="1" x14ac:dyDescent="0.35">
      <c r="A281" s="11" t="s">
        <v>330</v>
      </c>
      <c r="B281" s="11">
        <v>10.518000000000001</v>
      </c>
    </row>
    <row r="282" spans="1:2" ht="24.6" thickBot="1" x14ac:dyDescent="0.35">
      <c r="A282" s="11" t="s">
        <v>331</v>
      </c>
      <c r="B282" s="11">
        <v>10.442</v>
      </c>
    </row>
    <row r="283" spans="1:2" ht="15" thickBot="1" x14ac:dyDescent="0.35">
      <c r="A283" s="11" t="s">
        <v>332</v>
      </c>
      <c r="B283" s="11">
        <v>10.412000000000001</v>
      </c>
    </row>
    <row r="284" spans="1:2" ht="15" thickBot="1" x14ac:dyDescent="0.35">
      <c r="A284" s="11" t="s">
        <v>333</v>
      </c>
      <c r="B284" s="11">
        <v>10.4</v>
      </c>
    </row>
    <row r="285" spans="1:2" ht="15" thickBot="1" x14ac:dyDescent="0.35">
      <c r="A285" s="11" t="s">
        <v>334</v>
      </c>
      <c r="B285" s="11">
        <v>10.313000000000001</v>
      </c>
    </row>
    <row r="286" spans="1:2" ht="15" thickBot="1" x14ac:dyDescent="0.35">
      <c r="A286" s="11" t="s">
        <v>335</v>
      </c>
      <c r="B286" s="11">
        <v>10.269</v>
      </c>
    </row>
    <row r="287" spans="1:2" ht="15" thickBot="1" x14ac:dyDescent="0.35">
      <c r="A287" s="11" t="s">
        <v>336</v>
      </c>
      <c r="B287" s="11">
        <v>10.132</v>
      </c>
    </row>
    <row r="288" spans="1:2" ht="15" thickBot="1" x14ac:dyDescent="0.35">
      <c r="A288" s="11" t="s">
        <v>337</v>
      </c>
      <c r="B288" s="11">
        <v>10.121</v>
      </c>
    </row>
    <row r="289" spans="1:2" ht="15" thickBot="1" x14ac:dyDescent="0.35">
      <c r="A289" s="11" t="s">
        <v>338</v>
      </c>
      <c r="B289" s="11">
        <v>10.058999999999999</v>
      </c>
    </row>
    <row r="290" spans="1:2" ht="15" thickBot="1" x14ac:dyDescent="0.35">
      <c r="A290" s="11" t="s">
        <v>339</v>
      </c>
      <c r="B290" s="11">
        <v>10.009</v>
      </c>
    </row>
    <row r="291" spans="1:2" ht="15" thickBot="1" x14ac:dyDescent="0.35">
      <c r="A291" s="11" t="s">
        <v>340</v>
      </c>
      <c r="B291" s="11">
        <v>10</v>
      </c>
    </row>
    <row r="292" spans="1:2" ht="15" thickBot="1" x14ac:dyDescent="0.35">
      <c r="A292" s="11" t="s">
        <v>341</v>
      </c>
      <c r="B292" s="11">
        <v>9.9819999999999993</v>
      </c>
    </row>
    <row r="293" spans="1:2" ht="15" thickBot="1" x14ac:dyDescent="0.35">
      <c r="A293" s="11" t="s">
        <v>342</v>
      </c>
      <c r="B293" s="11">
        <v>9.9770000000000003</v>
      </c>
    </row>
    <row r="294" spans="1:2" ht="15" thickBot="1" x14ac:dyDescent="0.35">
      <c r="A294" s="11" t="s">
        <v>343</v>
      </c>
      <c r="B294" s="11">
        <v>9.9269999999999996</v>
      </c>
    </row>
    <row r="295" spans="1:2" ht="15" thickBot="1" x14ac:dyDescent="0.35">
      <c r="A295" s="11" t="s">
        <v>344</v>
      </c>
      <c r="B295" s="11">
        <v>9.9039999999999999</v>
      </c>
    </row>
    <row r="296" spans="1:2" ht="15" thickBot="1" x14ac:dyDescent="0.35">
      <c r="A296" s="11" t="s">
        <v>345</v>
      </c>
      <c r="B296" s="11">
        <v>9.8889999999999993</v>
      </c>
    </row>
    <row r="297" spans="1:2" ht="24.6" thickBot="1" x14ac:dyDescent="0.35">
      <c r="A297" s="11" t="s">
        <v>346</v>
      </c>
      <c r="B297" s="11">
        <v>9.8849999999999998</v>
      </c>
    </row>
    <row r="298" spans="1:2" ht="15" thickBot="1" x14ac:dyDescent="0.35">
      <c r="A298" s="11" t="s">
        <v>347</v>
      </c>
      <c r="B298" s="11">
        <v>9.8260000000000005</v>
      </c>
    </row>
    <row r="299" spans="1:2" ht="15" thickBot="1" x14ac:dyDescent="0.35">
      <c r="A299" s="11" t="s">
        <v>348</v>
      </c>
      <c r="B299" s="11">
        <v>9.8130000000000006</v>
      </c>
    </row>
    <row r="300" spans="1:2" ht="15" thickBot="1" x14ac:dyDescent="0.35">
      <c r="A300" s="11" t="s">
        <v>349</v>
      </c>
      <c r="B300" s="11">
        <v>9.7430000000000003</v>
      </c>
    </row>
    <row r="301" spans="1:2" ht="15" thickBot="1" x14ac:dyDescent="0.35">
      <c r="A301" s="11" t="s">
        <v>350</v>
      </c>
      <c r="B301" s="11">
        <v>9.7070000000000007</v>
      </c>
    </row>
    <row r="302" spans="1:2" ht="15" thickBot="1" x14ac:dyDescent="0.35">
      <c r="A302" s="11" t="s">
        <v>351</v>
      </c>
      <c r="B302" s="11">
        <v>9.6530000000000005</v>
      </c>
    </row>
    <row r="303" spans="1:2" ht="15" thickBot="1" x14ac:dyDescent="0.35">
      <c r="A303" s="11" t="s">
        <v>352</v>
      </c>
      <c r="B303" s="11">
        <v>9.6129999999999995</v>
      </c>
    </row>
    <row r="304" spans="1:2" ht="15" thickBot="1" x14ac:dyDescent="0.35">
      <c r="A304" s="11" t="s">
        <v>353</v>
      </c>
      <c r="B304" s="11">
        <v>9.6069999999999993</v>
      </c>
    </row>
    <row r="305" spans="1:2" ht="15" thickBot="1" x14ac:dyDescent="0.35">
      <c r="A305" s="11" t="s">
        <v>354</v>
      </c>
      <c r="B305" s="11">
        <v>9.6069999999999993</v>
      </c>
    </row>
    <row r="306" spans="1:2" ht="15" thickBot="1" x14ac:dyDescent="0.35">
      <c r="A306" s="11" t="s">
        <v>355</v>
      </c>
      <c r="B306" s="11">
        <v>9.5619999999999994</v>
      </c>
    </row>
    <row r="307" spans="1:2" ht="15" thickBot="1" x14ac:dyDescent="0.35">
      <c r="A307" s="11" t="s">
        <v>356</v>
      </c>
      <c r="B307" s="11">
        <v>9.5389999999999997</v>
      </c>
    </row>
    <row r="308" spans="1:2" ht="15" thickBot="1" x14ac:dyDescent="0.35">
      <c r="A308" s="11" t="s">
        <v>357</v>
      </c>
      <c r="B308" s="11">
        <v>9.5030000000000001</v>
      </c>
    </row>
    <row r="309" spans="1:2" ht="15" thickBot="1" x14ac:dyDescent="0.35">
      <c r="A309" s="11" t="s">
        <v>358</v>
      </c>
      <c r="B309" s="11">
        <v>9.3620000000000001</v>
      </c>
    </row>
    <row r="310" spans="1:2" ht="15" thickBot="1" x14ac:dyDescent="0.35">
      <c r="A310" s="11" t="s">
        <v>359</v>
      </c>
      <c r="B310" s="11">
        <v>9.3360000000000003</v>
      </c>
    </row>
    <row r="311" spans="1:2" ht="15" thickBot="1" x14ac:dyDescent="0.35">
      <c r="A311" s="11" t="s">
        <v>360</v>
      </c>
      <c r="B311" s="11">
        <v>9.3290000000000006</v>
      </c>
    </row>
    <row r="312" spans="1:2" ht="15" thickBot="1" x14ac:dyDescent="0.35">
      <c r="A312" s="11" t="s">
        <v>361</v>
      </c>
      <c r="B312" s="11">
        <v>9.2870000000000008</v>
      </c>
    </row>
    <row r="313" spans="1:2" ht="15" thickBot="1" x14ac:dyDescent="0.35">
      <c r="A313" s="11" t="s">
        <v>362</v>
      </c>
      <c r="B313" s="11">
        <v>9.2729999999999997</v>
      </c>
    </row>
    <row r="314" spans="1:2" ht="15" thickBot="1" x14ac:dyDescent="0.35">
      <c r="A314" s="11" t="s">
        <v>363</v>
      </c>
      <c r="B314" s="11">
        <v>9.2639999999999993</v>
      </c>
    </row>
    <row r="315" spans="1:2" ht="15" thickBot="1" x14ac:dyDescent="0.35">
      <c r="A315" s="11" t="s">
        <v>364</v>
      </c>
      <c r="B315" s="11">
        <v>9.24</v>
      </c>
    </row>
    <row r="316" spans="1:2" ht="15" thickBot="1" x14ac:dyDescent="0.35">
      <c r="A316" s="11" t="s">
        <v>365</v>
      </c>
      <c r="B316" s="11">
        <v>9.1910000000000007</v>
      </c>
    </row>
    <row r="317" spans="1:2" ht="15" thickBot="1" x14ac:dyDescent="0.35">
      <c r="A317" s="11" t="s">
        <v>366</v>
      </c>
      <c r="B317" s="11">
        <v>8.9979999999999993</v>
      </c>
    </row>
    <row r="318" spans="1:2" ht="15" thickBot="1" x14ac:dyDescent="0.35">
      <c r="A318" s="11" t="s">
        <v>367</v>
      </c>
      <c r="B318" s="11">
        <v>8.9870000000000001</v>
      </c>
    </row>
    <row r="319" spans="1:2" ht="15" thickBot="1" x14ac:dyDescent="0.35">
      <c r="A319" s="11" t="s">
        <v>368</v>
      </c>
      <c r="B319" s="11">
        <v>8.9589999999999996</v>
      </c>
    </row>
    <row r="320" spans="1:2" ht="15" thickBot="1" x14ac:dyDescent="0.35">
      <c r="A320" s="11" t="s">
        <v>369</v>
      </c>
      <c r="B320" s="11">
        <v>8.9390000000000001</v>
      </c>
    </row>
    <row r="321" spans="1:2" ht="24.6" thickBot="1" x14ac:dyDescent="0.35">
      <c r="A321" s="11" t="s">
        <v>370</v>
      </c>
      <c r="B321" s="11">
        <v>8.8919999999999995</v>
      </c>
    </row>
    <row r="322" spans="1:2" ht="15" thickBot="1" x14ac:dyDescent="0.35">
      <c r="A322" s="11" t="s">
        <v>371</v>
      </c>
      <c r="B322" s="11">
        <v>8.7959999999999994</v>
      </c>
    </row>
    <row r="323" spans="1:2" ht="15" thickBot="1" x14ac:dyDescent="0.35">
      <c r="A323" s="11" t="s">
        <v>372</v>
      </c>
      <c r="B323" s="11">
        <v>8.7629999999999999</v>
      </c>
    </row>
    <row r="324" spans="1:2" ht="15" thickBot="1" x14ac:dyDescent="0.35">
      <c r="A324" s="11" t="s">
        <v>373</v>
      </c>
      <c r="B324" s="11">
        <v>8.7620000000000005</v>
      </c>
    </row>
    <row r="325" spans="1:2" ht="15" thickBot="1" x14ac:dyDescent="0.35">
      <c r="A325" s="11" t="s">
        <v>374</v>
      </c>
      <c r="B325" s="11">
        <v>8.74</v>
      </c>
    </row>
    <row r="326" spans="1:2" ht="15" thickBot="1" x14ac:dyDescent="0.35">
      <c r="A326" s="11" t="s">
        <v>375</v>
      </c>
      <c r="B326" s="11">
        <v>8.7230000000000008</v>
      </c>
    </row>
    <row r="327" spans="1:2" ht="15" thickBot="1" x14ac:dyDescent="0.35">
      <c r="A327" s="11" t="s">
        <v>376</v>
      </c>
      <c r="B327" s="11">
        <v>8.7149999999999999</v>
      </c>
    </row>
    <row r="328" spans="1:2" ht="15" thickBot="1" x14ac:dyDescent="0.35">
      <c r="A328" s="11" t="s">
        <v>377</v>
      </c>
      <c r="B328" s="11">
        <v>8.4640000000000004</v>
      </c>
    </row>
    <row r="329" spans="1:2" ht="15" thickBot="1" x14ac:dyDescent="0.35">
      <c r="A329" s="11" t="s">
        <v>378</v>
      </c>
      <c r="B329" s="11">
        <v>8.4179999999999993</v>
      </c>
    </row>
    <row r="330" spans="1:2" ht="15" thickBot="1" x14ac:dyDescent="0.35">
      <c r="A330" s="11" t="s">
        <v>379</v>
      </c>
      <c r="B330" s="11">
        <v>8.3829999999999991</v>
      </c>
    </row>
    <row r="331" spans="1:2" ht="15" thickBot="1" x14ac:dyDescent="0.35">
      <c r="A331" s="11" t="s">
        <v>380</v>
      </c>
      <c r="B331" s="11">
        <v>8.27</v>
      </c>
    </row>
    <row r="332" spans="1:2" ht="15" thickBot="1" x14ac:dyDescent="0.35">
      <c r="A332" s="11" t="s">
        <v>381</v>
      </c>
      <c r="B332" s="11">
        <v>8.2550000000000008</v>
      </c>
    </row>
    <row r="333" spans="1:2" ht="15" thickBot="1" x14ac:dyDescent="0.35">
      <c r="A333" s="11" t="s">
        <v>382</v>
      </c>
      <c r="B333" s="11">
        <v>8.2379999999999995</v>
      </c>
    </row>
    <row r="334" spans="1:2" ht="24.6" thickBot="1" x14ac:dyDescent="0.35">
      <c r="A334" s="11" t="s">
        <v>383</v>
      </c>
      <c r="B334" s="11">
        <v>8.23</v>
      </c>
    </row>
    <row r="335" spans="1:2" ht="15" thickBot="1" x14ac:dyDescent="0.35">
      <c r="A335" s="11" t="s">
        <v>384</v>
      </c>
      <c r="B335" s="11">
        <v>8.1950000000000003</v>
      </c>
    </row>
    <row r="336" spans="1:2" ht="15" thickBot="1" x14ac:dyDescent="0.35">
      <c r="A336" s="11" t="s">
        <v>385</v>
      </c>
      <c r="B336" s="11">
        <v>8.1630000000000003</v>
      </c>
    </row>
    <row r="337" spans="1:2" ht="15" thickBot="1" x14ac:dyDescent="0.35">
      <c r="A337" s="11" t="s">
        <v>386</v>
      </c>
      <c r="B337" s="11">
        <v>8.1080000000000005</v>
      </c>
    </row>
    <row r="338" spans="1:2" ht="15" thickBot="1" x14ac:dyDescent="0.35">
      <c r="A338" s="11" t="s">
        <v>387</v>
      </c>
      <c r="B338" s="11">
        <v>8.0890000000000004</v>
      </c>
    </row>
    <row r="339" spans="1:2" ht="15" thickBot="1" x14ac:dyDescent="0.35">
      <c r="A339" s="11" t="s">
        <v>388</v>
      </c>
      <c r="B339" s="11">
        <v>8.0879999999999992</v>
      </c>
    </row>
    <row r="340" spans="1:2" ht="15" thickBot="1" x14ac:dyDescent="0.35">
      <c r="A340" s="11" t="s">
        <v>389</v>
      </c>
      <c r="B340" s="11">
        <v>8.0830000000000002</v>
      </c>
    </row>
    <row r="341" spans="1:2" ht="15" thickBot="1" x14ac:dyDescent="0.35">
      <c r="A341" s="11" t="s">
        <v>390</v>
      </c>
      <c r="B341" s="11">
        <v>8.07</v>
      </c>
    </row>
    <row r="342" spans="1:2" ht="15" thickBot="1" x14ac:dyDescent="0.35">
      <c r="A342" s="11" t="s">
        <v>391</v>
      </c>
      <c r="B342" s="11">
        <v>8.032</v>
      </c>
    </row>
    <row r="343" spans="1:2" ht="15" thickBot="1" x14ac:dyDescent="0.35">
      <c r="A343" s="11" t="s">
        <v>392</v>
      </c>
      <c r="B343" s="11">
        <v>8.0310000000000006</v>
      </c>
    </row>
    <row r="344" spans="1:2" ht="15" thickBot="1" x14ac:dyDescent="0.35">
      <c r="A344" s="11" t="s">
        <v>393</v>
      </c>
      <c r="B344" s="11">
        <v>8.0180000000000007</v>
      </c>
    </row>
    <row r="345" spans="1:2" ht="15" thickBot="1" x14ac:dyDescent="0.35">
      <c r="A345" s="11" t="s">
        <v>394</v>
      </c>
      <c r="B345" s="11">
        <v>7.9749999999999996</v>
      </c>
    </row>
    <row r="346" spans="1:2" ht="15" thickBot="1" x14ac:dyDescent="0.35">
      <c r="A346" s="11" t="s">
        <v>395</v>
      </c>
      <c r="B346" s="11">
        <v>7.931</v>
      </c>
    </row>
    <row r="347" spans="1:2" ht="15" thickBot="1" x14ac:dyDescent="0.35">
      <c r="A347" s="11" t="s">
        <v>396</v>
      </c>
      <c r="B347" s="11">
        <v>7.9139999999999997</v>
      </c>
    </row>
    <row r="348" spans="1:2" ht="15" thickBot="1" x14ac:dyDescent="0.35">
      <c r="A348" s="11" t="s">
        <v>397</v>
      </c>
      <c r="B348" s="11">
        <v>7.7750000000000004</v>
      </c>
    </row>
    <row r="349" spans="1:2" ht="15" thickBot="1" x14ac:dyDescent="0.35">
      <c r="A349" s="11" t="s">
        <v>398</v>
      </c>
      <c r="B349" s="11">
        <v>7.6609999999999996</v>
      </c>
    </row>
    <row r="350" spans="1:2" ht="24.6" thickBot="1" x14ac:dyDescent="0.35">
      <c r="A350" s="11" t="s">
        <v>399</v>
      </c>
      <c r="B350" s="11">
        <v>7.5720000000000001</v>
      </c>
    </row>
    <row r="351" spans="1:2" ht="15" thickBot="1" x14ac:dyDescent="0.35">
      <c r="A351" s="11" t="s">
        <v>400</v>
      </c>
      <c r="B351" s="11">
        <v>7.5670000000000002</v>
      </c>
    </row>
    <row r="352" spans="1:2" ht="15" thickBot="1" x14ac:dyDescent="0.35">
      <c r="A352" s="11" t="s">
        <v>401</v>
      </c>
      <c r="B352" s="11">
        <v>7.5629999999999997</v>
      </c>
    </row>
    <row r="353" spans="1:2" ht="15" thickBot="1" x14ac:dyDescent="0.35">
      <c r="A353" s="11" t="s">
        <v>402</v>
      </c>
      <c r="B353" s="11">
        <v>7.5330000000000004</v>
      </c>
    </row>
    <row r="354" spans="1:2" ht="15" thickBot="1" x14ac:dyDescent="0.35">
      <c r="A354" s="11" t="s">
        <v>403</v>
      </c>
      <c r="B354" s="11">
        <v>7.5270000000000001</v>
      </c>
    </row>
    <row r="355" spans="1:2" ht="15" thickBot="1" x14ac:dyDescent="0.35">
      <c r="A355" s="11" t="s">
        <v>404</v>
      </c>
      <c r="B355" s="11">
        <v>7.5179999999999998</v>
      </c>
    </row>
    <row r="356" spans="1:2" ht="15" thickBot="1" x14ac:dyDescent="0.35">
      <c r="A356" s="11" t="s">
        <v>405</v>
      </c>
      <c r="B356" s="11">
        <v>7.5060000000000002</v>
      </c>
    </row>
    <row r="357" spans="1:2" ht="15" thickBot="1" x14ac:dyDescent="0.35">
      <c r="A357" s="11" t="s">
        <v>406</v>
      </c>
      <c r="B357" s="11">
        <v>7.5019999999999998</v>
      </c>
    </row>
    <row r="358" spans="1:2" ht="15" thickBot="1" x14ac:dyDescent="0.35">
      <c r="A358" s="11" t="s">
        <v>407</v>
      </c>
      <c r="B358" s="11">
        <v>7.5</v>
      </c>
    </row>
    <row r="359" spans="1:2" ht="15" thickBot="1" x14ac:dyDescent="0.35">
      <c r="A359" s="11" t="s">
        <v>408</v>
      </c>
      <c r="B359" s="11">
        <v>7.4260000000000002</v>
      </c>
    </row>
    <row r="360" spans="1:2" ht="15" thickBot="1" x14ac:dyDescent="0.35">
      <c r="A360" s="11" t="s">
        <v>409</v>
      </c>
      <c r="B360" s="11">
        <v>7.3840000000000003</v>
      </c>
    </row>
    <row r="361" spans="1:2" ht="15" thickBot="1" x14ac:dyDescent="0.35">
      <c r="A361" s="11" t="s">
        <v>410</v>
      </c>
      <c r="B361" s="11">
        <v>7.3659999999999997</v>
      </c>
    </row>
    <row r="362" spans="1:2" ht="15" thickBot="1" x14ac:dyDescent="0.35">
      <c r="A362" s="11" t="s">
        <v>411</v>
      </c>
      <c r="B362" s="11">
        <v>7.3449999999999998</v>
      </c>
    </row>
    <row r="363" spans="1:2" ht="15" thickBot="1" x14ac:dyDescent="0.35">
      <c r="A363" s="11" t="s">
        <v>412</v>
      </c>
      <c r="B363" s="11">
        <v>7.3220000000000001</v>
      </c>
    </row>
    <row r="364" spans="1:2" ht="15" thickBot="1" x14ac:dyDescent="0.35">
      <c r="A364" s="11" t="s">
        <v>413</v>
      </c>
      <c r="B364" s="11">
        <v>7.3120000000000003</v>
      </c>
    </row>
    <row r="365" spans="1:2" ht="15" thickBot="1" x14ac:dyDescent="0.35">
      <c r="A365" s="11" t="s">
        <v>414</v>
      </c>
      <c r="B365" s="11">
        <v>7.2880000000000003</v>
      </c>
    </row>
    <row r="366" spans="1:2" ht="15" thickBot="1" x14ac:dyDescent="0.35">
      <c r="A366" s="11" t="s">
        <v>415</v>
      </c>
      <c r="B366" s="11">
        <v>7.2549999999999999</v>
      </c>
    </row>
    <row r="367" spans="1:2" ht="15" thickBot="1" x14ac:dyDescent="0.35">
      <c r="A367" s="11" t="s">
        <v>416</v>
      </c>
      <c r="B367" s="11">
        <v>7.2060000000000004</v>
      </c>
    </row>
    <row r="368" spans="1:2" ht="15" thickBot="1" x14ac:dyDescent="0.35">
      <c r="A368" s="11" t="s">
        <v>417</v>
      </c>
      <c r="B368" s="11">
        <v>7.19</v>
      </c>
    </row>
    <row r="369" spans="1:2" ht="15" thickBot="1" x14ac:dyDescent="0.35">
      <c r="A369" s="11" t="s">
        <v>418</v>
      </c>
      <c r="B369" s="11">
        <v>7.1790000000000003</v>
      </c>
    </row>
    <row r="370" spans="1:2" ht="15" thickBot="1" x14ac:dyDescent="0.35">
      <c r="A370" s="11" t="s">
        <v>419</v>
      </c>
      <c r="B370" s="11">
        <v>7.0439999999999996</v>
      </c>
    </row>
    <row r="371" spans="1:2" ht="15" thickBot="1" x14ac:dyDescent="0.35">
      <c r="A371" s="11" t="s">
        <v>420</v>
      </c>
      <c r="B371" s="11">
        <v>7.0209999999999999</v>
      </c>
    </row>
    <row r="372" spans="1:2" ht="15" thickBot="1" x14ac:dyDescent="0.35">
      <c r="A372" s="11" t="s">
        <v>421</v>
      </c>
      <c r="B372" s="11">
        <v>6.9960000000000004</v>
      </c>
    </row>
    <row r="373" spans="1:2" ht="15" thickBot="1" x14ac:dyDescent="0.35">
      <c r="A373" s="11" t="s">
        <v>422</v>
      </c>
      <c r="B373" s="11">
        <v>6.9470000000000001</v>
      </c>
    </row>
    <row r="374" spans="1:2" ht="15" thickBot="1" x14ac:dyDescent="0.35">
      <c r="A374" s="11" t="s">
        <v>423</v>
      </c>
      <c r="B374" s="11">
        <v>6.915</v>
      </c>
    </row>
    <row r="375" spans="1:2" ht="15" thickBot="1" x14ac:dyDescent="0.35">
      <c r="A375" s="11" t="s">
        <v>424</v>
      </c>
      <c r="B375" s="11">
        <v>6.8209999999999997</v>
      </c>
    </row>
    <row r="376" spans="1:2" ht="15" thickBot="1" x14ac:dyDescent="0.35">
      <c r="A376" s="11" t="s">
        <v>425</v>
      </c>
      <c r="B376" s="11">
        <v>6.8140000000000001</v>
      </c>
    </row>
    <row r="377" spans="1:2" ht="15" thickBot="1" x14ac:dyDescent="0.35">
      <c r="A377" s="11" t="s">
        <v>426</v>
      </c>
      <c r="B377" s="11">
        <v>6.7729999999999997</v>
      </c>
    </row>
    <row r="378" spans="1:2" ht="15" thickBot="1" x14ac:dyDescent="0.35">
      <c r="A378" s="11" t="s">
        <v>427</v>
      </c>
      <c r="B378" s="11">
        <v>6.7249999999999996</v>
      </c>
    </row>
    <row r="379" spans="1:2" ht="15" thickBot="1" x14ac:dyDescent="0.35">
      <c r="A379" s="11" t="s">
        <v>428</v>
      </c>
      <c r="B379" s="11">
        <v>6.6769999999999996</v>
      </c>
    </row>
    <row r="380" spans="1:2" ht="24.6" thickBot="1" x14ac:dyDescent="0.35">
      <c r="A380" s="11" t="s">
        <v>429</v>
      </c>
      <c r="B380" s="11">
        <v>6.6639999999999997</v>
      </c>
    </row>
    <row r="381" spans="1:2" ht="15" thickBot="1" x14ac:dyDescent="0.35">
      <c r="A381" s="11" t="s">
        <v>430</v>
      </c>
      <c r="B381" s="11">
        <v>6.6559999999999997</v>
      </c>
    </row>
    <row r="382" spans="1:2" ht="15" thickBot="1" x14ac:dyDescent="0.35">
      <c r="A382" s="11" t="s">
        <v>431</v>
      </c>
      <c r="B382" s="11">
        <v>6.5679999999999996</v>
      </c>
    </row>
    <row r="383" spans="1:2" ht="36.6" thickBot="1" x14ac:dyDescent="0.35">
      <c r="A383" s="11" t="s">
        <v>432</v>
      </c>
      <c r="B383" s="11">
        <v>6.5270000000000001</v>
      </c>
    </row>
    <row r="384" spans="1:2" ht="15" thickBot="1" x14ac:dyDescent="0.35">
      <c r="A384" s="11" t="s">
        <v>433</v>
      </c>
      <c r="B384" s="11">
        <v>6.5129999999999999</v>
      </c>
    </row>
    <row r="385" spans="1:2" ht="15" thickBot="1" x14ac:dyDescent="0.35">
      <c r="A385" s="11" t="s">
        <v>434</v>
      </c>
      <c r="B385" s="11">
        <v>6.4809999999999999</v>
      </c>
    </row>
    <row r="386" spans="1:2" ht="15" thickBot="1" x14ac:dyDescent="0.35">
      <c r="A386" s="11" t="s">
        <v>435</v>
      </c>
      <c r="B386" s="11">
        <v>6.4690000000000003</v>
      </c>
    </row>
    <row r="387" spans="1:2" ht="15" thickBot="1" x14ac:dyDescent="0.35">
      <c r="A387" s="11" t="s">
        <v>436</v>
      </c>
      <c r="B387" s="11">
        <v>6.3959999999999999</v>
      </c>
    </row>
    <row r="388" spans="1:2" ht="15" thickBot="1" x14ac:dyDescent="0.35">
      <c r="A388" s="11" t="s">
        <v>437</v>
      </c>
      <c r="B388" s="11">
        <v>6.3949999999999996</v>
      </c>
    </row>
    <row r="389" spans="1:2" ht="15" thickBot="1" x14ac:dyDescent="0.35">
      <c r="A389" s="11" t="s">
        <v>438</v>
      </c>
      <c r="B389" s="11">
        <v>6.3170000000000002</v>
      </c>
    </row>
    <row r="390" spans="1:2" ht="15" thickBot="1" x14ac:dyDescent="0.35">
      <c r="A390" s="11" t="s">
        <v>439</v>
      </c>
      <c r="B390" s="11">
        <v>6.2919999999999998</v>
      </c>
    </row>
    <row r="391" spans="1:2" ht="15" thickBot="1" x14ac:dyDescent="0.35">
      <c r="A391" s="11" t="s">
        <v>440</v>
      </c>
      <c r="B391" s="11">
        <v>6.2779999999999996</v>
      </c>
    </row>
    <row r="392" spans="1:2" ht="15" thickBot="1" x14ac:dyDescent="0.35">
      <c r="A392" s="11" t="s">
        <v>441</v>
      </c>
      <c r="B392" s="11">
        <v>6.2610000000000001</v>
      </c>
    </row>
    <row r="393" spans="1:2" ht="15" thickBot="1" x14ac:dyDescent="0.35">
      <c r="A393" s="11" t="s">
        <v>442</v>
      </c>
      <c r="B393" s="11">
        <v>6.226</v>
      </c>
    </row>
    <row r="394" spans="1:2" ht="24.6" thickBot="1" x14ac:dyDescent="0.35">
      <c r="A394" s="11" t="s">
        <v>443</v>
      </c>
      <c r="B394" s="11">
        <v>6.1950000000000003</v>
      </c>
    </row>
    <row r="395" spans="1:2" ht="15" thickBot="1" x14ac:dyDescent="0.35">
      <c r="A395" s="11" t="s">
        <v>444</v>
      </c>
      <c r="B395" s="11">
        <v>6.1449999999999996</v>
      </c>
    </row>
    <row r="396" spans="1:2" ht="15" thickBot="1" x14ac:dyDescent="0.35">
      <c r="A396" s="11" t="s">
        <v>445</v>
      </c>
      <c r="B396" s="11">
        <v>6.1239999999999997</v>
      </c>
    </row>
    <row r="397" spans="1:2" ht="15" thickBot="1" x14ac:dyDescent="0.35">
      <c r="A397" s="11" t="s">
        <v>446</v>
      </c>
      <c r="B397" s="11">
        <v>6.0990000000000002</v>
      </c>
    </row>
    <row r="398" spans="1:2" ht="15" thickBot="1" x14ac:dyDescent="0.35">
      <c r="A398" s="11" t="s">
        <v>447</v>
      </c>
      <c r="B398" s="11">
        <v>6.0609999999999999</v>
      </c>
    </row>
    <row r="399" spans="1:2" ht="15" thickBot="1" x14ac:dyDescent="0.35">
      <c r="A399" s="11" t="s">
        <v>448</v>
      </c>
      <c r="B399" s="11">
        <v>6.0549999999999997</v>
      </c>
    </row>
    <row r="400" spans="1:2" ht="15" thickBot="1" x14ac:dyDescent="0.35">
      <c r="A400" s="11" t="s">
        <v>449</v>
      </c>
      <c r="B400" s="11">
        <v>6.0490000000000004</v>
      </c>
    </row>
    <row r="401" spans="1:2" ht="24" x14ac:dyDescent="0.3">
      <c r="A401" s="11" t="s">
        <v>450</v>
      </c>
      <c r="B401" s="11">
        <v>6.0289999999999999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2021-12-27T20:46:28Z</dcterms:modified>
</cp:coreProperties>
</file>