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er Wieland\Documents\iot4bees-ctrl\Kalkulation\"/>
    </mc:Choice>
  </mc:AlternateContent>
  <xr:revisionPtr revIDLastSave="0" documentId="13_ncr:1_{5F6F8765-61B0-402F-93DD-FBF7DE6AAAE3}" xr6:coauthVersionLast="43" xr6:coauthVersionMax="43" xr10:uidLastSave="{00000000-0000-0000-0000-000000000000}"/>
  <bookViews>
    <workbookView xWindow="-120" yWindow="-120" windowWidth="20730" windowHeight="11160" xr2:uid="{D1C7D55A-47EC-428C-BB2F-441403CBB1CE}"/>
  </bookViews>
  <sheets>
    <sheet name="Tabelle2" sheetId="2" r:id="rId1"/>
    <sheet name="Tabelle1" sheetId="1" r:id="rId2"/>
  </sheets>
  <definedNames>
    <definedName name="ExterneDaten_1" localSheetId="0" hidden="1">Tabelle2!$A$1:$M$59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2" l="1"/>
  <c r="E59" i="2"/>
  <c r="B58" i="2"/>
  <c r="E58" i="2"/>
  <c r="D42" i="2"/>
  <c r="B57" i="2"/>
  <c r="E57" i="2"/>
  <c r="E11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3" i="2"/>
  <c r="E4" i="2"/>
  <c r="E5" i="2"/>
  <c r="E6" i="2"/>
  <c r="E7" i="2"/>
  <c r="E8" i="2"/>
  <c r="E9" i="2"/>
  <c r="E2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60" i="2" l="1"/>
  <c r="E6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B44A24-91E5-477B-803F-0A58C48E1F30}" keepAlive="1" name="Abfrage - IoT4Bees-Ctrl_1V0__BOM_Std" description="Verbindung mit der Abfrage 'IoT4Bees-Ctrl_1V0__BOM_Std' in der Arbeitsmappe." type="5" refreshedVersion="6" background="1" saveData="1">
    <dbPr connection="Provider=Microsoft.Mashup.OleDb.1;Data Source=$Workbook$;Location=IoT4Bees-Ctrl_1V0__BOM_Std;Extended Properties=&quot;&quot;" command="SELECT * FROM [IoT4Bees-Ctrl_1V0__BOM_Std]"/>
  </connection>
</connections>
</file>

<file path=xl/sharedStrings.xml><?xml version="1.0" encoding="utf-8"?>
<sst xmlns="http://schemas.openxmlformats.org/spreadsheetml/2006/main" count="463" uniqueCount="242">
  <si>
    <t>Bestelllister Version 1</t>
  </si>
  <si>
    <t>Qty</t>
  </si>
  <si>
    <t>Value</t>
  </si>
  <si>
    <t>Device</t>
  </si>
  <si>
    <t>Package</t>
  </si>
  <si>
    <t>Parts</t>
  </si>
  <si>
    <t>Description</t>
  </si>
  <si>
    <t>Column1</t>
  </si>
  <si>
    <t>_1</t>
  </si>
  <si>
    <t>0R</t>
  </si>
  <si>
    <t>R-EU_R0402</t>
  </si>
  <si>
    <t>R0402</t>
  </si>
  <si>
    <t>R0401, R0421, R0441, R1901, R1902, R1903, R1904</t>
  </si>
  <si>
    <t>RESISTOR, European symbol</t>
  </si>
  <si>
    <t/>
  </si>
  <si>
    <t>0pF</t>
  </si>
  <si>
    <t>C-EUC0402</t>
  </si>
  <si>
    <t>C0402</t>
  </si>
  <si>
    <t>C1065, C1093</t>
  </si>
  <si>
    <t>CAPACITOR, European symbol</t>
  </si>
  <si>
    <t>1.8nH</t>
  </si>
  <si>
    <t>L-EUL0603</t>
  </si>
  <si>
    <t>L0603</t>
  </si>
  <si>
    <t>L1063</t>
  </si>
  <si>
    <t>INDUCTOR, European symbol</t>
  </si>
  <si>
    <t>1.8pF</t>
  </si>
  <si>
    <t>C1067</t>
  </si>
  <si>
    <t>100kR</t>
  </si>
  <si>
    <t>R0462, R0802, R1112</t>
  </si>
  <si>
    <t>100nF</t>
  </si>
  <si>
    <t>C0213, C0401, C0402, C0403, C0461, C0601, C0702, C0711, C0721, C0722, C0723, C0724, C0751, C0752, C0801, C1113, C1501, C1502, C1521, C1591, C1592, C1601, C1701, C1801, C1802, C1911, C1912, C1921, C1922, C1961, C1962, C1971, C1972</t>
  </si>
  <si>
    <t>10nF</t>
  </si>
  <si>
    <t>C0412, C1002, C1202, C2021</t>
  </si>
  <si>
    <t>10pF</t>
  </si>
  <si>
    <t>C2011, C2032</t>
  </si>
  <si>
    <t>10uF</t>
  </si>
  <si>
    <t>C-EUC0603</t>
  </si>
  <si>
    <t>C0603</t>
  </si>
  <si>
    <t>C1001, C1201, C1301, C1321, C1421</t>
  </si>
  <si>
    <t>10uH</t>
  </si>
  <si>
    <t>L0411, L1911, L1912, L1921, L1922, L1961, L1962, L1971, L1972, L2011</t>
  </si>
  <si>
    <t>13nH</t>
  </si>
  <si>
    <t>L1091</t>
  </si>
  <si>
    <t>15uH</t>
  </si>
  <si>
    <t>L-EUL0805</t>
  </si>
  <si>
    <t>L0805</t>
  </si>
  <si>
    <t>L1001</t>
  </si>
  <si>
    <t>1kR</t>
  </si>
  <si>
    <t>R2021</t>
  </si>
  <si>
    <t>1nF</t>
  </si>
  <si>
    <t>C1071, C1072</t>
  </si>
  <si>
    <t>1uF</t>
  </si>
  <si>
    <t>C0413</t>
  </si>
  <si>
    <t>2.2uH</t>
  </si>
  <si>
    <t>L-EUL2016</t>
  </si>
  <si>
    <t>L2016</t>
  </si>
  <si>
    <t>L1411</t>
  </si>
  <si>
    <t>2.7pF</t>
  </si>
  <si>
    <t>C1091</t>
  </si>
  <si>
    <t>220kR</t>
  </si>
  <si>
    <t>R0201, R0202</t>
  </si>
  <si>
    <t>22pF</t>
  </si>
  <si>
    <t>C0311, C0332</t>
  </si>
  <si>
    <t>3.8pF</t>
  </si>
  <si>
    <t>C1063, C1082, C1083, C1092</t>
  </si>
  <si>
    <t>3.9kR</t>
  </si>
  <si>
    <t>R0511, R0512</t>
  </si>
  <si>
    <t>33kR</t>
  </si>
  <si>
    <t>R0221</t>
  </si>
  <si>
    <t>39pF</t>
  </si>
  <si>
    <t>C1064, C1081</t>
  </si>
  <si>
    <t>4.7uF</t>
  </si>
  <si>
    <t>C0410, C1401</t>
  </si>
  <si>
    <t>4.7uH</t>
  </si>
  <si>
    <t>L-EUL2520</t>
  </si>
  <si>
    <t>L2520</t>
  </si>
  <si>
    <t>L1311</t>
  </si>
  <si>
    <t>470nF</t>
  </si>
  <si>
    <t>C1003</t>
  </si>
  <si>
    <t>47R</t>
  </si>
  <si>
    <t>R0731, R0811, R1011, R1021, R1024, R1051, R1052, R1053, R1071, R1111, R1257, R1266, R1271, R1272, R1911, R1912, R1921, R1922, R1961, R1962, R1971, R1972</t>
  </si>
  <si>
    <t>47kR</t>
  </si>
  <si>
    <t>R0461</t>
  </si>
  <si>
    <t>47nF</t>
  </si>
  <si>
    <t>C1005</t>
  </si>
  <si>
    <t>47nH</t>
  </si>
  <si>
    <t>L1002, L1062</t>
  </si>
  <si>
    <t>47pF</t>
  </si>
  <si>
    <t>C1004</t>
  </si>
  <si>
    <t>47uF</t>
  </si>
  <si>
    <t>C-EUC0805</t>
  </si>
  <si>
    <t>C0805</t>
  </si>
  <si>
    <t>C0451</t>
  </si>
  <si>
    <t>6.5nH</t>
  </si>
  <si>
    <t>L1064</t>
  </si>
  <si>
    <t>6V</t>
  </si>
  <si>
    <t>SMD5</t>
  </si>
  <si>
    <t>SMD2,54-5,08</t>
  </si>
  <si>
    <t>VIN+, VIN-</t>
  </si>
  <si>
    <t>SMD PAD</t>
  </si>
  <si>
    <t>7.2pF</t>
  </si>
  <si>
    <t>C1066</t>
  </si>
  <si>
    <t>9.1nH</t>
  </si>
  <si>
    <t>L1082</t>
  </si>
  <si>
    <t>ABM3B-32.0000MHZ</t>
  </si>
  <si>
    <t>ABM3B</t>
  </si>
  <si>
    <t>Q1011</t>
  </si>
  <si>
    <t>ABM3B Ceramic SMD Crystal</t>
  </si>
  <si>
    <t>ABS07-32.768KHZ</t>
  </si>
  <si>
    <t>ABS07</t>
  </si>
  <si>
    <t>Q0321</t>
  </si>
  <si>
    <t>ABRACON ABS07</t>
  </si>
  <si>
    <t>ANTENNATINY</t>
  </si>
  <si>
    <t>SMA_UFL_PAD_TINY</t>
  </si>
  <si>
    <t>X1081</t>
  </si>
  <si>
    <t>SMA Antenna Connector</t>
  </si>
  <si>
    <t>CUI Inc.  CEB-44D06</t>
  </si>
  <si>
    <t>BUZZER+, BUZZER-</t>
  </si>
  <si>
    <t>ESP-12F__2P00_24MM-X-16MM</t>
  </si>
  <si>
    <t>U1211</t>
  </si>
  <si>
    <t>AI-THINKER ESP-12F</t>
  </si>
  <si>
    <t>MAX6129BEUK30+T</t>
  </si>
  <si>
    <t>MAX6129_VREF</t>
  </si>
  <si>
    <t>SOT23P290X160-5N</t>
  </si>
  <si>
    <t>U0751</t>
  </si>
  <si>
    <t>MAX6129</t>
  </si>
  <si>
    <t>MOUNT-PAD-ROUND2.8</t>
  </si>
  <si>
    <t>2,8-PAD</t>
  </si>
  <si>
    <t>H2211, H2221, H2231, H2241</t>
  </si>
  <si>
    <t>MOUNTING PAD, round</t>
  </si>
  <si>
    <t>MR44V064BMAZAATL</t>
  </si>
  <si>
    <t>FEDR44V064B-02_FRAM_8K-8_I2C</t>
  </si>
  <si>
    <t>SOIC8_150MIL</t>
  </si>
  <si>
    <t>U0611</t>
  </si>
  <si>
    <t>FEDR44V064B-02 / MR44V064B</t>
  </si>
  <si>
    <t>NAU7802SGI</t>
  </si>
  <si>
    <t>NAU7802_24BIT_I2C</t>
  </si>
  <si>
    <t>LSOP16</t>
  </si>
  <si>
    <t>U0711</t>
  </si>
  <si>
    <t>NAU7802</t>
  </si>
  <si>
    <t>PCAL6416APW</t>
  </si>
  <si>
    <t>TSSOP24_SOT355-1</t>
  </si>
  <si>
    <t>U0811, U1111</t>
  </si>
  <si>
    <t>NXP PCAL6416A</t>
  </si>
  <si>
    <t>PE4259</t>
  </si>
  <si>
    <t>SC-70_6-LEAD_2X1MM25_0P65</t>
  </si>
  <si>
    <t>U1071</t>
  </si>
  <si>
    <t>pSemi  PE4259</t>
  </si>
  <si>
    <t>PHOENIX_1990067_1X8X2MM50_PTSA-0-5</t>
  </si>
  <si>
    <t>X2111</t>
  </si>
  <si>
    <t>PCB terminal block - PTSA 0,5/8-2,5-Z - 1990067</t>
  </si>
  <si>
    <t>PTR1TP06R</t>
  </si>
  <si>
    <t>TP06R</t>
  </si>
  <si>
    <t>TP_+1V2_MCU, TP_+3V3_BRIDGES, TP_+3V3_I2C1, TP_+3V3_SPI3, TP_+3V3_USART1, TP_BAT_VOLTAGE, TP_SX_DIO1, TP_SX_DIO2, TP_SX_DIO3, TP_VBAT</t>
  </si>
  <si>
    <t>TEST PIN</t>
  </si>
  <si>
    <t>REED-SWITCH-MK6-10</t>
  </si>
  <si>
    <t>MK6-10</t>
  </si>
  <si>
    <t>S2031</t>
  </si>
  <si>
    <t>Reed Sensor</t>
  </si>
  <si>
    <t>STM32L452RET_64PIN_SMPS</t>
  </si>
  <si>
    <t>LQFP64</t>
  </si>
  <si>
    <t>U0101</t>
  </si>
  <si>
    <t>STM32L452RET6P 64LQFP</t>
  </si>
  <si>
    <t>SX1261IMLTRT</t>
  </si>
  <si>
    <t>SX1261</t>
  </si>
  <si>
    <t>QFN24-4X4-0P5-PAD</t>
  </si>
  <si>
    <t>U1001</t>
  </si>
  <si>
    <t>Semtech SX1261/2</t>
  </si>
  <si>
    <t>TPS62743YFPR</t>
  </si>
  <si>
    <t>TPS62743</t>
  </si>
  <si>
    <t>WCSP-8</t>
  </si>
  <si>
    <t>U1411</t>
  </si>
  <si>
    <t>TPS62743 300/400 mA High Efficiency Buck Converter with Ultra-low Quiescent Current</t>
  </si>
  <si>
    <t>TPS62745DSSR</t>
  </si>
  <si>
    <t>TPS62745</t>
  </si>
  <si>
    <t>WSON-12</t>
  </si>
  <si>
    <t>U1311</t>
  </si>
  <si>
    <t>TPS62745 Dual-cell Ultra Low IQ Step Down Converter for Low Power Wireless Applications</t>
  </si>
  <si>
    <t>TS5A23166</t>
  </si>
  <si>
    <t>R-PDSO-G8</t>
  </si>
  <si>
    <t>U1511, U1601, U1701, U1801</t>
  </si>
  <si>
    <t>DigiKey</t>
  </si>
  <si>
    <t>497-17986-ND</t>
  </si>
  <si>
    <t>MR44V064BMAZAATLCT-ND</t>
  </si>
  <si>
    <t>NAU7802SGI-ND</t>
  </si>
  <si>
    <t>SX1261IMLTRTCT-ND</t>
  </si>
  <si>
    <t>1046-1011-1-ND</t>
  </si>
  <si>
    <t>MAX6129BEUK30+TCT-ND</t>
  </si>
  <si>
    <t>568-9922-1-ND</t>
  </si>
  <si>
    <t>296-42392-1-ND</t>
  </si>
  <si>
    <t>296-44339-1-ND</t>
  </si>
  <si>
    <t>296-17906-1-ND</t>
  </si>
  <si>
    <t>374-1352-ND</t>
  </si>
  <si>
    <t>277-1800-ND</t>
  </si>
  <si>
    <t>102-1170-ND</t>
  </si>
  <si>
    <t>H9161-ND</t>
  </si>
  <si>
    <t>541-0.0YBCT-ND</t>
  </si>
  <si>
    <t>490-16639-1-ND</t>
  </si>
  <si>
    <t>1276-1659-1-ND</t>
  </si>
  <si>
    <t>RR05P100KDCT-ND</t>
  </si>
  <si>
    <t>1276-1043-1-ND</t>
  </si>
  <si>
    <t>11-3339-1-ND</t>
  </si>
  <si>
    <t>1276-1623-1-ND</t>
  </si>
  <si>
    <t>1276-6830-1-ND</t>
  </si>
  <si>
    <t>445-6389-1-ND</t>
  </si>
  <si>
    <t>490-6865-1-ND</t>
  </si>
  <si>
    <t>445-6763-1-ND</t>
  </si>
  <si>
    <t>RR05P1.0KDCT-ND</t>
  </si>
  <si>
    <t>311-1351-1-ND</t>
  </si>
  <si>
    <t>1276-1067-1-ND</t>
  </si>
  <si>
    <t>445-172963-1-ND</t>
  </si>
  <si>
    <t>1276-1679-1-ND</t>
  </si>
  <si>
    <t>P220KLCT-ND</t>
  </si>
  <si>
    <t>1276-1116-1-ND</t>
  </si>
  <si>
    <t>490-11214-1-ND</t>
  </si>
  <si>
    <t>RR05P3.9KDCT-ND</t>
  </si>
  <si>
    <t>RR05P33.0KDCT-ND</t>
  </si>
  <si>
    <t>311-1655-1-ND</t>
  </si>
  <si>
    <t>1276-1044-1-ND</t>
  </si>
  <si>
    <t>490-10639-1-ND</t>
  </si>
  <si>
    <t>490-12274-1-ND</t>
  </si>
  <si>
    <t>P47.0LCT-ND</t>
  </si>
  <si>
    <t>RR05P47.0KDCT-ND</t>
  </si>
  <si>
    <t>1292-1213-1-ND</t>
  </si>
  <si>
    <t>490-15695-1-ND</t>
  </si>
  <si>
    <t>1276-1699-1-ND</t>
  </si>
  <si>
    <t>490-15730-1-ND</t>
  </si>
  <si>
    <t>399-16113-1-ND</t>
  </si>
  <si>
    <t>490-15760-1-ND</t>
  </si>
  <si>
    <t>535-14373-1-ND</t>
  </si>
  <si>
    <t>535-13478-1-ND</t>
  </si>
  <si>
    <t>Multi (10)</t>
  </si>
  <si>
    <t>Bestellmenge</t>
  </si>
  <si>
    <t>Einzelpreis</t>
  </si>
  <si>
    <t>Gesamt</t>
  </si>
  <si>
    <t>36-2478-ND‎</t>
  </si>
  <si>
    <t>AI-Thinker ESP8266 ESP-07S WiFi/WLAN Modul</t>
  </si>
  <si>
    <t>20160099  =&gt; Watterott</t>
  </si>
  <si>
    <t>Platine =&gt; JLCPCB</t>
  </si>
  <si>
    <t>ebay =&gt; SonOff-Gehäuse</t>
  </si>
  <si>
    <t>Batteriehalter 4AA</t>
  </si>
  <si>
    <t>Gehäuse IP66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</si>
</sst>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\ _€"/>
    <numFmt numFmtId="170" formatCode="#,##0.000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169" fontId="0" fillId="0" borderId="0" xfId="0" applyNumberFormat="1"/>
    <xf numFmtId="170" fontId="0" fillId="0" borderId="0" xfId="0" applyNumberFormat="1"/>
    <xf numFmtId="170" fontId="1" fillId="0" borderId="0" xfId="0" applyNumberFormat="1" applyFont="1"/>
    <xf numFmtId="0" fontId="0" fillId="2" borderId="0" xfId="0" quotePrefix="1" applyFill="1"/>
  </cellXfs>
  <cellStyles count="1">
    <cellStyle name="Stand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#,##0.00000\ &quot;€&quot;"/>
    </dxf>
    <dxf>
      <numFmt numFmtId="169" formatCode="#,##0.00\ _€"/>
    </dxf>
    <dxf>
      <numFmt numFmtId="170" formatCode="#,##0.00000\ &quot;€&quot;"/>
    </dxf>
    <dxf>
      <numFmt numFmtId="169" formatCode="#,##0.00\ _€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D790000-EB02-4C4D-BB40-508DD24F976A}" autoFormatId="16" applyNumberFormats="0" applyBorderFormats="0" applyFontFormats="0" applyPatternFormats="0" applyAlignmentFormats="0" applyWidthHeightFormats="0">
  <queryTableRefresh nextId="14">
    <queryTableFields count="13">
      <queryTableField id="1" name="Qty" tableColumnId="1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9" dataBound="0" tableColumnId="9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1F4DF-A599-4040-A40A-54837F7D0C14}" name="IoT4Bees_Ctrl_1V0__BOM_Std" displayName="IoT4Bees_Ctrl_1V0__BOM_Std" ref="A1:M60" tableType="queryTable" totalsRowCount="1">
  <autoFilter ref="A1:M59" xr:uid="{CCE8F208-E455-468A-B160-B6AA2D775A86}"/>
  <tableColumns count="13">
    <tableColumn id="1" xr3:uid="{FEB215C5-CD95-4416-A912-FC681CA77236}" uniqueName="1" name="Qty" queryTableFieldId="1"/>
    <tableColumn id="10" xr3:uid="{0676B708-434F-4769-9A0B-2BE17780D772}" uniqueName="10" name="Multi (10)" queryTableFieldId="10"/>
    <tableColumn id="11" xr3:uid="{4B5DB7D2-A2DA-4BD1-9AD8-0DC0824ED8B3}" uniqueName="11" name="Bestellmenge" queryTableFieldId="11"/>
    <tableColumn id="12" xr3:uid="{D2754355-D41F-4D58-AC68-7E7B88CE18F4}" uniqueName="12" name="Einzelpreis" queryTableFieldId="12" dataDxfId="10" totalsRowDxfId="8"/>
    <tableColumn id="13" xr3:uid="{49F6278B-7154-427F-964B-E3ED55D9A995}" uniqueName="13" name="Gesamt" totalsRowFunction="custom" queryTableFieldId="13" dataDxfId="9" totalsRowDxfId="7">
      <calculatedColumnFormula>IoT4Bees_Ctrl_1V0__BOM_Std[[#This Row],[Qty]]*IoT4Bees_Ctrl_1V0__BOM_Std[[#This Row],[Einzelpreis]]</calculatedColumnFormula>
      <totalsRowFormula>SUM(IoT4Bees_Ctrl_1V0__BOM_Std[Gesamt])</totalsRowFormula>
    </tableColumn>
    <tableColumn id="9" xr3:uid="{62CEDAFB-8951-4663-BD1D-C58F68E31381}" uniqueName="9" name="DigiKey" queryTableFieldId="9"/>
    <tableColumn id="2" xr3:uid="{8A33BD2C-3E9B-4AF7-860C-46ACA1B722E3}" uniqueName="2" name="Value" queryTableFieldId="2" dataDxfId="17" totalsRowDxfId="6"/>
    <tableColumn id="3" xr3:uid="{7CC1D840-5B23-4132-85A2-3CBAA4439A2D}" uniqueName="3" name="Device" queryTableFieldId="3" dataDxfId="16" totalsRowDxfId="5"/>
    <tableColumn id="4" xr3:uid="{F3F7FD28-2F96-426A-8C34-A41A7E570BDD}" uniqueName="4" name="Package" queryTableFieldId="4" dataDxfId="15" totalsRowDxfId="4"/>
    <tableColumn id="5" xr3:uid="{930D5B7B-9A9F-4798-8360-C4463A9B3BDD}" uniqueName="5" name="Parts" queryTableFieldId="5" dataDxfId="14" totalsRowDxfId="3"/>
    <tableColumn id="6" xr3:uid="{F9026C7B-EA7D-40E7-9ABF-D1F8AA884AF1}" uniqueName="6" name="Description" queryTableFieldId="6" dataDxfId="13" totalsRowDxfId="2"/>
    <tableColumn id="7" xr3:uid="{AB64A007-2201-40A9-A444-CDB344F0D7C1}" uniqueName="7" name="Column1" queryTableFieldId="7" dataDxfId="12" totalsRowDxfId="1"/>
    <tableColumn id="8" xr3:uid="{49187DCA-D7C3-4AF9-8EB0-3B84D60A363D}" uniqueName="8" name="_1" queryTableFieldId="8" dataDxfId="1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8901-491B-4EBC-933E-4E517D225708}">
  <dimension ref="A1:M61"/>
  <sheetViews>
    <sheetView tabSelected="1" topLeftCell="A46" workbookViewId="0">
      <selection activeCell="E61" sqref="E61"/>
    </sheetView>
  </sheetViews>
  <sheetFormatPr baseColWidth="10" defaultRowHeight="15" x14ac:dyDescent="0.25"/>
  <cols>
    <col min="1" max="1" width="6.42578125" bestFit="1" customWidth="1"/>
    <col min="2" max="2" width="12" bestFit="1" customWidth="1"/>
    <col min="3" max="3" width="15.5703125" bestFit="1" customWidth="1"/>
    <col min="4" max="4" width="13" style="3" bestFit="1" customWidth="1"/>
    <col min="5" max="5" width="10.140625" style="4" bestFit="1" customWidth="1"/>
    <col min="6" max="6" width="25.5703125" bestFit="1" customWidth="1"/>
    <col min="7" max="9" width="38.28515625" bestFit="1" customWidth="1"/>
    <col min="10" max="11" width="81.140625" bestFit="1" customWidth="1"/>
    <col min="12" max="12" width="11.140625" bestFit="1" customWidth="1"/>
    <col min="13" max="13" width="5.28515625" bestFit="1" customWidth="1"/>
  </cols>
  <sheetData>
    <row r="1" spans="1:13" x14ac:dyDescent="0.25">
      <c r="A1" t="s">
        <v>1</v>
      </c>
      <c r="B1" t="s">
        <v>231</v>
      </c>
      <c r="C1" t="s">
        <v>232</v>
      </c>
      <c r="D1" s="3" t="s">
        <v>233</v>
      </c>
      <c r="E1" s="4" t="s">
        <v>234</v>
      </c>
      <c r="F1" t="s">
        <v>181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7</v>
      </c>
      <c r="B2">
        <f>IoT4Bees_Ctrl_1V0__BOM_Std[[#This Row],[Qty]]*10</f>
        <v>70</v>
      </c>
      <c r="C2">
        <v>100</v>
      </c>
      <c r="D2" s="4">
        <v>4.24E-2</v>
      </c>
      <c r="E2" s="4">
        <f>IoT4Bees_Ctrl_1V0__BOM_Std[[#This Row],[Qty]]*IoT4Bees_Ctrl_1V0__BOM_Std[[#This Row],[Einzelpreis]]</f>
        <v>0.29680000000000001</v>
      </c>
      <c r="F2" t="s">
        <v>196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14</v>
      </c>
    </row>
    <row r="3" spans="1:13" x14ac:dyDescent="0.25">
      <c r="A3">
        <v>2</v>
      </c>
      <c r="B3">
        <f>IoT4Bees_Ctrl_1V0__BOM_Std[[#This Row],[Qty]]*10</f>
        <v>20</v>
      </c>
      <c r="D3" s="4"/>
      <c r="E3" s="4">
        <f>IoT4Bees_Ctrl_1V0__BOM_Std[[#This Row],[Qty]]*IoT4Bees_Ctrl_1V0__BOM_Std[[#This Row],[Einzelpreis]]</f>
        <v>0</v>
      </c>
      <c r="F3" s="2"/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14</v>
      </c>
      <c r="M3" s="1" t="s">
        <v>14</v>
      </c>
    </row>
    <row r="4" spans="1:13" x14ac:dyDescent="0.25">
      <c r="A4">
        <v>1</v>
      </c>
      <c r="B4">
        <f>IoT4Bees_Ctrl_1V0__BOM_Std[[#This Row],[Qty]]*10</f>
        <v>10</v>
      </c>
      <c r="C4">
        <v>100</v>
      </c>
      <c r="D4" s="4">
        <v>7.4999999999999997E-2</v>
      </c>
      <c r="E4" s="4">
        <f>IoT4Bees_Ctrl_1V0__BOM_Std[[#This Row],[Qty]]*IoT4Bees_Ctrl_1V0__BOM_Std[[#This Row],[Einzelpreis]]</f>
        <v>7.4999999999999997E-2</v>
      </c>
      <c r="F4" t="s">
        <v>197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14</v>
      </c>
      <c r="M4" s="1" t="s">
        <v>14</v>
      </c>
    </row>
    <row r="5" spans="1:13" x14ac:dyDescent="0.25">
      <c r="A5">
        <v>1</v>
      </c>
      <c r="B5">
        <f>IoT4Bees_Ctrl_1V0__BOM_Std[[#This Row],[Qty]]*10</f>
        <v>10</v>
      </c>
      <c r="C5">
        <v>100</v>
      </c>
      <c r="D5" s="4">
        <v>2.0299999999999999E-2</v>
      </c>
      <c r="E5" s="4">
        <f>IoT4Bees_Ctrl_1V0__BOM_Std[[#This Row],[Qty]]*IoT4Bees_Ctrl_1V0__BOM_Std[[#This Row],[Einzelpreis]]</f>
        <v>2.0299999999999999E-2</v>
      </c>
      <c r="F5" t="s">
        <v>198</v>
      </c>
      <c r="G5" s="1" t="s">
        <v>25</v>
      </c>
      <c r="H5" s="1" t="s">
        <v>16</v>
      </c>
      <c r="I5" s="1" t="s">
        <v>17</v>
      </c>
      <c r="J5" s="1" t="s">
        <v>26</v>
      </c>
      <c r="K5" s="1" t="s">
        <v>19</v>
      </c>
      <c r="L5" s="1" t="s">
        <v>14</v>
      </c>
      <c r="M5" s="1" t="s">
        <v>14</v>
      </c>
    </row>
    <row r="6" spans="1:13" x14ac:dyDescent="0.25">
      <c r="A6">
        <v>3</v>
      </c>
      <c r="B6">
        <f>IoT4Bees_Ctrl_1V0__BOM_Std[[#This Row],[Qty]]*10</f>
        <v>30</v>
      </c>
      <c r="C6">
        <v>100</v>
      </c>
      <c r="D6" s="4">
        <v>2.53E-2</v>
      </c>
      <c r="E6" s="4">
        <f>IoT4Bees_Ctrl_1V0__BOM_Std[[#This Row],[Qty]]*IoT4Bees_Ctrl_1V0__BOM_Std[[#This Row],[Einzelpreis]]</f>
        <v>7.5899999999999995E-2</v>
      </c>
      <c r="F6" t="s">
        <v>199</v>
      </c>
      <c r="G6" s="1" t="s">
        <v>27</v>
      </c>
      <c r="H6" s="1" t="s">
        <v>10</v>
      </c>
      <c r="I6" s="1" t="s">
        <v>11</v>
      </c>
      <c r="J6" s="1" t="s">
        <v>28</v>
      </c>
      <c r="K6" s="1" t="s">
        <v>13</v>
      </c>
      <c r="L6" s="1" t="s">
        <v>14</v>
      </c>
      <c r="M6" s="1" t="s">
        <v>14</v>
      </c>
    </row>
    <row r="7" spans="1:13" x14ac:dyDescent="0.25">
      <c r="A7">
        <v>33</v>
      </c>
      <c r="B7">
        <f>IoT4Bees_Ctrl_1V0__BOM_Std[[#This Row],[Qty]]*10</f>
        <v>330</v>
      </c>
      <c r="C7">
        <v>500</v>
      </c>
      <c r="D7" s="4">
        <v>8.94E-3</v>
      </c>
      <c r="E7" s="4">
        <f>IoT4Bees_Ctrl_1V0__BOM_Std[[#This Row],[Qty]]*IoT4Bees_Ctrl_1V0__BOM_Std[[#This Row],[Einzelpreis]]</f>
        <v>0.29502</v>
      </c>
      <c r="F7" t="s">
        <v>200</v>
      </c>
      <c r="G7" s="1" t="s">
        <v>29</v>
      </c>
      <c r="H7" s="1" t="s">
        <v>16</v>
      </c>
      <c r="I7" s="1" t="s">
        <v>17</v>
      </c>
      <c r="J7" s="1" t="s">
        <v>30</v>
      </c>
      <c r="K7" s="1" t="s">
        <v>19</v>
      </c>
      <c r="L7" s="1" t="s">
        <v>14</v>
      </c>
      <c r="M7" s="1" t="s">
        <v>14</v>
      </c>
    </row>
    <row r="8" spans="1:13" x14ac:dyDescent="0.25">
      <c r="A8">
        <v>4</v>
      </c>
      <c r="B8">
        <f>IoT4Bees_Ctrl_1V0__BOM_Std[[#This Row],[Qty]]*10</f>
        <v>40</v>
      </c>
      <c r="C8">
        <v>100</v>
      </c>
      <c r="D8" s="4">
        <v>1.5900000000000001E-2</v>
      </c>
      <c r="E8" s="4">
        <f>IoT4Bees_Ctrl_1V0__BOM_Std[[#This Row],[Qty]]*IoT4Bees_Ctrl_1V0__BOM_Std[[#This Row],[Einzelpreis]]</f>
        <v>6.3600000000000004E-2</v>
      </c>
      <c r="F8" t="s">
        <v>201</v>
      </c>
      <c r="G8" s="1" t="s">
        <v>31</v>
      </c>
      <c r="H8" s="1" t="s">
        <v>16</v>
      </c>
      <c r="I8" s="1" t="s">
        <v>17</v>
      </c>
      <c r="J8" s="1" t="s">
        <v>32</v>
      </c>
      <c r="K8" s="1" t="s">
        <v>19</v>
      </c>
      <c r="L8" s="1" t="s">
        <v>14</v>
      </c>
      <c r="M8" s="1" t="s">
        <v>14</v>
      </c>
    </row>
    <row r="9" spans="1:13" x14ac:dyDescent="0.25">
      <c r="A9">
        <v>2</v>
      </c>
      <c r="B9">
        <f>IoT4Bees_Ctrl_1V0__BOM_Std[[#This Row],[Qty]]*10</f>
        <v>20</v>
      </c>
      <c r="C9">
        <v>100</v>
      </c>
      <c r="D9" s="4">
        <v>1.77E-2</v>
      </c>
      <c r="E9" s="4">
        <f>IoT4Bees_Ctrl_1V0__BOM_Std[[#This Row],[Qty]]*IoT4Bees_Ctrl_1V0__BOM_Std[[#This Row],[Einzelpreis]]</f>
        <v>3.5400000000000001E-2</v>
      </c>
      <c r="F9" t="s">
        <v>202</v>
      </c>
      <c r="G9" s="1" t="s">
        <v>33</v>
      </c>
      <c r="H9" s="1" t="s">
        <v>16</v>
      </c>
      <c r="I9" s="1" t="s">
        <v>17</v>
      </c>
      <c r="J9" s="1" t="s">
        <v>34</v>
      </c>
      <c r="K9" s="1" t="s">
        <v>19</v>
      </c>
      <c r="L9" s="1" t="s">
        <v>14</v>
      </c>
      <c r="M9" s="1" t="s">
        <v>14</v>
      </c>
    </row>
    <row r="10" spans="1:13" x14ac:dyDescent="0.25">
      <c r="A10">
        <v>5</v>
      </c>
      <c r="B10">
        <f>IoT4Bees_Ctrl_1V0__BOM_Std[[#This Row],[Qty]]*10</f>
        <v>50</v>
      </c>
      <c r="C10">
        <v>100</v>
      </c>
      <c r="D10" s="4">
        <v>0.20669999999999999</v>
      </c>
      <c r="E10" s="4">
        <f>IoT4Bees_Ctrl_1V0__BOM_Std[[#This Row],[Qty]]*IoT4Bees_Ctrl_1V0__BOM_Std[[#This Row],[Einzelpreis]]</f>
        <v>1.0335000000000001</v>
      </c>
      <c r="F10" t="s">
        <v>203</v>
      </c>
      <c r="G10" s="1" t="s">
        <v>35</v>
      </c>
      <c r="H10" s="1" t="s">
        <v>36</v>
      </c>
      <c r="I10" s="1" t="s">
        <v>37</v>
      </c>
      <c r="J10" s="1" t="s">
        <v>38</v>
      </c>
      <c r="K10" s="1" t="s">
        <v>19</v>
      </c>
      <c r="L10" s="1" t="s">
        <v>14</v>
      </c>
      <c r="M10" s="1" t="s">
        <v>14</v>
      </c>
    </row>
    <row r="11" spans="1:13" x14ac:dyDescent="0.25">
      <c r="A11">
        <v>10</v>
      </c>
      <c r="B11">
        <f>IoT4Bees_Ctrl_1V0__BOM_Std[[#This Row],[Qty]]*10</f>
        <v>100</v>
      </c>
      <c r="C11">
        <v>110</v>
      </c>
      <c r="D11" s="4">
        <v>9.1800000000000007E-2</v>
      </c>
      <c r="E11" s="4">
        <f>IoT4Bees_Ctrl_1V0__BOM_Std[[#This Row],[Qty]]*IoT4Bees_Ctrl_1V0__BOM_Std[[#This Row],[Einzelpreis]]</f>
        <v>0.91800000000000004</v>
      </c>
      <c r="F11" t="s">
        <v>204</v>
      </c>
      <c r="G11" s="1" t="s">
        <v>39</v>
      </c>
      <c r="H11" s="1" t="s">
        <v>21</v>
      </c>
      <c r="I11" s="1" t="s">
        <v>22</v>
      </c>
      <c r="J11" s="1" t="s">
        <v>40</v>
      </c>
      <c r="K11" s="1" t="s">
        <v>24</v>
      </c>
      <c r="L11" s="1" t="s">
        <v>14</v>
      </c>
      <c r="M11" s="1" t="s">
        <v>14</v>
      </c>
    </row>
    <row r="12" spans="1:13" x14ac:dyDescent="0.25">
      <c r="A12">
        <v>1</v>
      </c>
      <c r="B12">
        <f>IoT4Bees_Ctrl_1V0__BOM_Std[[#This Row],[Qty]]*10</f>
        <v>10</v>
      </c>
      <c r="C12">
        <v>20</v>
      </c>
      <c r="D12" s="4">
        <v>0.13800000000000001</v>
      </c>
      <c r="E12" s="4">
        <f>IoT4Bees_Ctrl_1V0__BOM_Std[[#This Row],[Qty]]*IoT4Bees_Ctrl_1V0__BOM_Std[[#This Row],[Einzelpreis]]</f>
        <v>0.13800000000000001</v>
      </c>
      <c r="F12" t="s">
        <v>205</v>
      </c>
      <c r="G12" s="1" t="s">
        <v>41</v>
      </c>
      <c r="H12" s="1" t="s">
        <v>21</v>
      </c>
      <c r="I12" s="1" t="s">
        <v>22</v>
      </c>
      <c r="J12" s="1" t="s">
        <v>42</v>
      </c>
      <c r="K12" s="1" t="s">
        <v>24</v>
      </c>
      <c r="L12" s="1" t="s">
        <v>14</v>
      </c>
      <c r="M12" s="1" t="s">
        <v>14</v>
      </c>
    </row>
    <row r="13" spans="1:13" x14ac:dyDescent="0.25">
      <c r="A13">
        <v>1</v>
      </c>
      <c r="B13">
        <f>IoT4Bees_Ctrl_1V0__BOM_Std[[#This Row],[Qty]]*10</f>
        <v>10</v>
      </c>
      <c r="C13">
        <v>20</v>
      </c>
      <c r="D13" s="4">
        <v>0.114</v>
      </c>
      <c r="E13" s="4">
        <f>IoT4Bees_Ctrl_1V0__BOM_Std[[#This Row],[Qty]]*IoT4Bees_Ctrl_1V0__BOM_Std[[#This Row],[Einzelpreis]]</f>
        <v>0.114</v>
      </c>
      <c r="F13" t="s">
        <v>206</v>
      </c>
      <c r="G13" s="1" t="s">
        <v>43</v>
      </c>
      <c r="H13" s="1" t="s">
        <v>44</v>
      </c>
      <c r="I13" s="1" t="s">
        <v>45</v>
      </c>
      <c r="J13" s="1" t="s">
        <v>46</v>
      </c>
      <c r="K13" s="1" t="s">
        <v>24</v>
      </c>
      <c r="L13" s="1" t="s">
        <v>14</v>
      </c>
      <c r="M13" s="1" t="s">
        <v>14</v>
      </c>
    </row>
    <row r="14" spans="1:13" x14ac:dyDescent="0.25">
      <c r="A14">
        <v>1</v>
      </c>
      <c r="B14">
        <f>IoT4Bees_Ctrl_1V0__BOM_Std[[#This Row],[Qty]]*10</f>
        <v>10</v>
      </c>
      <c r="C14">
        <v>100</v>
      </c>
      <c r="D14" s="4">
        <v>2.53E-2</v>
      </c>
      <c r="E14" s="4">
        <f>IoT4Bees_Ctrl_1V0__BOM_Std[[#This Row],[Qty]]*IoT4Bees_Ctrl_1V0__BOM_Std[[#This Row],[Einzelpreis]]</f>
        <v>2.53E-2</v>
      </c>
      <c r="F14" t="s">
        <v>207</v>
      </c>
      <c r="G14" s="1" t="s">
        <v>47</v>
      </c>
      <c r="H14" s="1" t="s">
        <v>10</v>
      </c>
      <c r="I14" s="1" t="s">
        <v>11</v>
      </c>
      <c r="J14" s="1" t="s">
        <v>48</v>
      </c>
      <c r="K14" s="1" t="s">
        <v>13</v>
      </c>
      <c r="L14" s="1" t="s">
        <v>14</v>
      </c>
      <c r="M14" s="1" t="s">
        <v>14</v>
      </c>
    </row>
    <row r="15" spans="1:13" x14ac:dyDescent="0.25">
      <c r="A15">
        <v>2</v>
      </c>
      <c r="B15">
        <f>IoT4Bees_Ctrl_1V0__BOM_Std[[#This Row],[Qty]]*10</f>
        <v>20</v>
      </c>
      <c r="C15">
        <v>100</v>
      </c>
      <c r="D15" s="4">
        <v>1.3599999999999999E-2</v>
      </c>
      <c r="E15" s="4">
        <f>IoT4Bees_Ctrl_1V0__BOM_Std[[#This Row],[Qty]]*IoT4Bees_Ctrl_1V0__BOM_Std[[#This Row],[Einzelpreis]]</f>
        <v>2.7199999999999998E-2</v>
      </c>
      <c r="F15" t="s">
        <v>208</v>
      </c>
      <c r="G15" s="1" t="s">
        <v>49</v>
      </c>
      <c r="H15" s="1" t="s">
        <v>16</v>
      </c>
      <c r="I15" s="1" t="s">
        <v>17</v>
      </c>
      <c r="J15" s="1" t="s">
        <v>50</v>
      </c>
      <c r="K15" s="1" t="s">
        <v>19</v>
      </c>
      <c r="L15" s="1" t="s">
        <v>14</v>
      </c>
      <c r="M15" s="1" t="s">
        <v>14</v>
      </c>
    </row>
    <row r="16" spans="1:13" x14ac:dyDescent="0.25">
      <c r="A16">
        <v>1</v>
      </c>
      <c r="B16">
        <f>IoT4Bees_Ctrl_1V0__BOM_Std[[#This Row],[Qty]]*10</f>
        <v>10</v>
      </c>
      <c r="C16">
        <v>100</v>
      </c>
      <c r="D16" s="4">
        <v>1.9599999999999999E-2</v>
      </c>
      <c r="E16" s="4">
        <f>IoT4Bees_Ctrl_1V0__BOM_Std[[#This Row],[Qty]]*IoT4Bees_Ctrl_1V0__BOM_Std[[#This Row],[Einzelpreis]]</f>
        <v>1.9599999999999999E-2</v>
      </c>
      <c r="F16" t="s">
        <v>209</v>
      </c>
      <c r="G16" s="1" t="s">
        <v>51</v>
      </c>
      <c r="H16" s="1" t="s">
        <v>16</v>
      </c>
      <c r="I16" s="1" t="s">
        <v>17</v>
      </c>
      <c r="J16" s="1" t="s">
        <v>52</v>
      </c>
      <c r="K16" s="1" t="s">
        <v>19</v>
      </c>
      <c r="L16" s="1" t="s">
        <v>14</v>
      </c>
      <c r="M16" s="1" t="s">
        <v>14</v>
      </c>
    </row>
    <row r="17" spans="1:13" x14ac:dyDescent="0.25">
      <c r="A17">
        <v>1</v>
      </c>
      <c r="B17">
        <f>IoT4Bees_Ctrl_1V0__BOM_Std[[#This Row],[Qty]]*10</f>
        <v>10</v>
      </c>
      <c r="C17">
        <v>15</v>
      </c>
      <c r="D17" s="4">
        <v>0.35099999999999998</v>
      </c>
      <c r="E17" s="4">
        <f>IoT4Bees_Ctrl_1V0__BOM_Std[[#This Row],[Qty]]*IoT4Bees_Ctrl_1V0__BOM_Std[[#This Row],[Einzelpreis]]</f>
        <v>0.35099999999999998</v>
      </c>
      <c r="F17" t="s">
        <v>210</v>
      </c>
      <c r="G17" s="1" t="s">
        <v>53</v>
      </c>
      <c r="H17" s="1" t="s">
        <v>54</v>
      </c>
      <c r="I17" s="1" t="s">
        <v>55</v>
      </c>
      <c r="J17" s="1" t="s">
        <v>56</v>
      </c>
      <c r="K17" s="1" t="s">
        <v>24</v>
      </c>
      <c r="L17" s="1" t="s">
        <v>14</v>
      </c>
      <c r="M17" s="1" t="s">
        <v>14</v>
      </c>
    </row>
    <row r="18" spans="1:13" x14ac:dyDescent="0.25">
      <c r="A18">
        <v>1</v>
      </c>
      <c r="B18">
        <f>IoT4Bees_Ctrl_1V0__BOM_Std[[#This Row],[Qty]]*10</f>
        <v>10</v>
      </c>
      <c r="C18">
        <v>100</v>
      </c>
      <c r="D18" s="4">
        <v>1.5800000000000002E-2</v>
      </c>
      <c r="E18" s="4">
        <f>IoT4Bees_Ctrl_1V0__BOM_Std[[#This Row],[Qty]]*IoT4Bees_Ctrl_1V0__BOM_Std[[#This Row],[Einzelpreis]]</f>
        <v>1.5800000000000002E-2</v>
      </c>
      <c r="F18" t="s">
        <v>211</v>
      </c>
      <c r="G18" s="1" t="s">
        <v>57</v>
      </c>
      <c r="H18" s="1" t="s">
        <v>16</v>
      </c>
      <c r="I18" s="1" t="s">
        <v>17</v>
      </c>
      <c r="J18" s="1" t="s">
        <v>58</v>
      </c>
      <c r="K18" s="1" t="s">
        <v>19</v>
      </c>
      <c r="L18" s="1" t="s">
        <v>14</v>
      </c>
      <c r="M18" s="1" t="s">
        <v>14</v>
      </c>
    </row>
    <row r="19" spans="1:13" x14ac:dyDescent="0.25">
      <c r="A19">
        <v>2</v>
      </c>
      <c r="B19">
        <f>IoT4Bees_Ctrl_1V0__BOM_Std[[#This Row],[Qty]]*10</f>
        <v>20</v>
      </c>
      <c r="C19">
        <v>100</v>
      </c>
      <c r="D19" s="4">
        <v>1.6400000000000001E-2</v>
      </c>
      <c r="E19" s="4">
        <f>IoT4Bees_Ctrl_1V0__BOM_Std[[#This Row],[Qty]]*IoT4Bees_Ctrl_1V0__BOM_Std[[#This Row],[Einzelpreis]]</f>
        <v>3.2800000000000003E-2</v>
      </c>
      <c r="F19" t="s">
        <v>212</v>
      </c>
      <c r="G19" s="1" t="s">
        <v>59</v>
      </c>
      <c r="H19" s="1" t="s">
        <v>10</v>
      </c>
      <c r="I19" s="1" t="s">
        <v>11</v>
      </c>
      <c r="J19" s="1" t="s">
        <v>60</v>
      </c>
      <c r="K19" s="1" t="s">
        <v>13</v>
      </c>
      <c r="L19" s="1" t="s">
        <v>14</v>
      </c>
      <c r="M19" s="1" t="s">
        <v>14</v>
      </c>
    </row>
    <row r="20" spans="1:13" x14ac:dyDescent="0.25">
      <c r="A20">
        <v>2</v>
      </c>
      <c r="B20">
        <f>IoT4Bees_Ctrl_1V0__BOM_Std[[#This Row],[Qty]]*10</f>
        <v>20</v>
      </c>
      <c r="C20">
        <v>100</v>
      </c>
      <c r="D20" s="4">
        <v>1.3100000000000001E-2</v>
      </c>
      <c r="E20" s="4">
        <f>IoT4Bees_Ctrl_1V0__BOM_Std[[#This Row],[Qty]]*IoT4Bees_Ctrl_1V0__BOM_Std[[#This Row],[Einzelpreis]]</f>
        <v>2.6200000000000001E-2</v>
      </c>
      <c r="F20" t="s">
        <v>213</v>
      </c>
      <c r="G20" s="1" t="s">
        <v>61</v>
      </c>
      <c r="H20" s="1" t="s">
        <v>16</v>
      </c>
      <c r="I20" s="1" t="s">
        <v>17</v>
      </c>
      <c r="J20" s="1" t="s">
        <v>62</v>
      </c>
      <c r="K20" s="1" t="s">
        <v>19</v>
      </c>
      <c r="L20" s="1" t="s">
        <v>14</v>
      </c>
      <c r="M20" s="1" t="s">
        <v>14</v>
      </c>
    </row>
    <row r="21" spans="1:13" x14ac:dyDescent="0.25">
      <c r="A21">
        <v>4</v>
      </c>
      <c r="B21">
        <f>IoT4Bees_Ctrl_1V0__BOM_Std[[#This Row],[Qty]]*10</f>
        <v>40</v>
      </c>
      <c r="C21">
        <v>100</v>
      </c>
      <c r="D21" s="4">
        <v>5.8500000000000003E-2</v>
      </c>
      <c r="E21" s="4">
        <f>IoT4Bees_Ctrl_1V0__BOM_Std[[#This Row],[Qty]]*IoT4Bees_Ctrl_1V0__BOM_Std[[#This Row],[Einzelpreis]]</f>
        <v>0.23400000000000001</v>
      </c>
      <c r="F21" t="s">
        <v>214</v>
      </c>
      <c r="G21" s="1" t="s">
        <v>63</v>
      </c>
      <c r="H21" s="1" t="s">
        <v>16</v>
      </c>
      <c r="I21" s="1" t="s">
        <v>17</v>
      </c>
      <c r="J21" s="1" t="s">
        <v>64</v>
      </c>
      <c r="K21" s="1" t="s">
        <v>19</v>
      </c>
      <c r="L21" s="1" t="s">
        <v>14</v>
      </c>
      <c r="M21" s="1" t="s">
        <v>14</v>
      </c>
    </row>
    <row r="22" spans="1:13" x14ac:dyDescent="0.25">
      <c r="A22">
        <v>2</v>
      </c>
      <c r="B22">
        <f>IoT4Bees_Ctrl_1V0__BOM_Std[[#This Row],[Qty]]*10</f>
        <v>20</v>
      </c>
      <c r="C22">
        <v>100</v>
      </c>
      <c r="D22" s="4">
        <v>2.53E-2</v>
      </c>
      <c r="E22" s="4">
        <f>IoT4Bees_Ctrl_1V0__BOM_Std[[#This Row],[Qty]]*IoT4Bees_Ctrl_1V0__BOM_Std[[#This Row],[Einzelpreis]]</f>
        <v>5.0599999999999999E-2</v>
      </c>
      <c r="F22" t="s">
        <v>215</v>
      </c>
      <c r="G22" s="1" t="s">
        <v>65</v>
      </c>
      <c r="H22" s="1" t="s">
        <v>10</v>
      </c>
      <c r="I22" s="1" t="s">
        <v>11</v>
      </c>
      <c r="J22" s="1" t="s">
        <v>66</v>
      </c>
      <c r="K22" s="1" t="s">
        <v>13</v>
      </c>
      <c r="L22" s="1" t="s">
        <v>14</v>
      </c>
      <c r="M22" s="1" t="s">
        <v>14</v>
      </c>
    </row>
    <row r="23" spans="1:13" x14ac:dyDescent="0.25">
      <c r="A23">
        <v>1</v>
      </c>
      <c r="B23">
        <f>IoT4Bees_Ctrl_1V0__BOM_Std[[#This Row],[Qty]]*10</f>
        <v>10</v>
      </c>
      <c r="C23">
        <v>100</v>
      </c>
      <c r="D23" s="4">
        <v>2.53E-2</v>
      </c>
      <c r="E23" s="4">
        <f>IoT4Bees_Ctrl_1V0__BOM_Std[[#This Row],[Qty]]*IoT4Bees_Ctrl_1V0__BOM_Std[[#This Row],[Einzelpreis]]</f>
        <v>2.53E-2</v>
      </c>
      <c r="F23" t="s">
        <v>216</v>
      </c>
      <c r="G23" s="1" t="s">
        <v>67</v>
      </c>
      <c r="H23" s="1" t="s">
        <v>10</v>
      </c>
      <c r="I23" s="1" t="s">
        <v>11</v>
      </c>
      <c r="J23" s="1" t="s">
        <v>68</v>
      </c>
      <c r="K23" s="1" t="s">
        <v>13</v>
      </c>
      <c r="L23" s="1" t="s">
        <v>14</v>
      </c>
      <c r="M23" s="1" t="s">
        <v>14</v>
      </c>
    </row>
    <row r="24" spans="1:13" x14ac:dyDescent="0.25">
      <c r="A24">
        <v>2</v>
      </c>
      <c r="B24">
        <f>IoT4Bees_Ctrl_1V0__BOM_Std[[#This Row],[Qty]]*10</f>
        <v>20</v>
      </c>
      <c r="C24">
        <v>100</v>
      </c>
      <c r="D24" s="4">
        <v>2.0400000000000001E-2</v>
      </c>
      <c r="E24" s="4">
        <f>IoT4Bees_Ctrl_1V0__BOM_Std[[#This Row],[Qty]]*IoT4Bees_Ctrl_1V0__BOM_Std[[#This Row],[Einzelpreis]]</f>
        <v>4.0800000000000003E-2</v>
      </c>
      <c r="F24" t="s">
        <v>217</v>
      </c>
      <c r="G24" s="1" t="s">
        <v>69</v>
      </c>
      <c r="H24" s="1" t="s">
        <v>16</v>
      </c>
      <c r="I24" s="1" t="s">
        <v>17</v>
      </c>
      <c r="J24" s="1" t="s">
        <v>70</v>
      </c>
      <c r="K24" s="1" t="s">
        <v>19</v>
      </c>
      <c r="L24" s="1" t="s">
        <v>14</v>
      </c>
      <c r="M24" s="1" t="s">
        <v>14</v>
      </c>
    </row>
    <row r="25" spans="1:13" x14ac:dyDescent="0.25">
      <c r="A25">
        <v>2</v>
      </c>
      <c r="B25">
        <f>IoT4Bees_Ctrl_1V0__BOM_Std[[#This Row],[Qty]]*10</f>
        <v>20</v>
      </c>
      <c r="C25">
        <v>100</v>
      </c>
      <c r="D25" s="4">
        <v>4.3700000000000003E-2</v>
      </c>
      <c r="E25" s="4">
        <f>IoT4Bees_Ctrl_1V0__BOM_Std[[#This Row],[Qty]]*IoT4Bees_Ctrl_1V0__BOM_Std[[#This Row],[Einzelpreis]]</f>
        <v>8.7400000000000005E-2</v>
      </c>
      <c r="F25" t="s">
        <v>218</v>
      </c>
      <c r="G25" s="1" t="s">
        <v>71</v>
      </c>
      <c r="H25" s="1" t="s">
        <v>36</v>
      </c>
      <c r="I25" s="1" t="s">
        <v>37</v>
      </c>
      <c r="J25" s="1" t="s">
        <v>72</v>
      </c>
      <c r="K25" s="1" t="s">
        <v>19</v>
      </c>
      <c r="L25" s="1" t="s">
        <v>14</v>
      </c>
      <c r="M25" s="1" t="s">
        <v>14</v>
      </c>
    </row>
    <row r="26" spans="1:13" x14ac:dyDescent="0.25">
      <c r="A26">
        <v>1</v>
      </c>
      <c r="B26">
        <f>IoT4Bees_Ctrl_1V0__BOM_Std[[#This Row],[Qty]]*10</f>
        <v>10</v>
      </c>
      <c r="C26">
        <v>20</v>
      </c>
      <c r="D26" s="4">
        <v>0.33500000000000002</v>
      </c>
      <c r="E26" s="4">
        <f>IoT4Bees_Ctrl_1V0__BOM_Std[[#This Row],[Qty]]*IoT4Bees_Ctrl_1V0__BOM_Std[[#This Row],[Einzelpreis]]</f>
        <v>0.33500000000000002</v>
      </c>
      <c r="F26" t="s">
        <v>219</v>
      </c>
      <c r="G26" s="1" t="s">
        <v>73</v>
      </c>
      <c r="H26" s="1" t="s">
        <v>74</v>
      </c>
      <c r="I26" s="1" t="s">
        <v>75</v>
      </c>
      <c r="J26" s="1" t="s">
        <v>76</v>
      </c>
      <c r="K26" s="1" t="s">
        <v>24</v>
      </c>
      <c r="L26" s="1" t="s">
        <v>14</v>
      </c>
      <c r="M26" s="1" t="s">
        <v>14</v>
      </c>
    </row>
    <row r="27" spans="1:13" x14ac:dyDescent="0.25">
      <c r="A27">
        <v>1</v>
      </c>
      <c r="B27">
        <f>IoT4Bees_Ctrl_1V0__BOM_Std[[#This Row],[Qty]]*10</f>
        <v>10</v>
      </c>
      <c r="C27">
        <v>100</v>
      </c>
      <c r="D27" s="5">
        <v>4.2200000000000001E-2</v>
      </c>
      <c r="E27" s="4">
        <f>IoT4Bees_Ctrl_1V0__BOM_Std[[#This Row],[Qty]]*IoT4Bees_Ctrl_1V0__BOM_Std[[#This Row],[Einzelpreis]]</f>
        <v>4.2200000000000001E-2</v>
      </c>
      <c r="F27" t="s">
        <v>220</v>
      </c>
      <c r="G27" s="1" t="s">
        <v>77</v>
      </c>
      <c r="H27" s="1" t="s">
        <v>16</v>
      </c>
      <c r="I27" s="1" t="s">
        <v>17</v>
      </c>
      <c r="J27" s="1" t="s">
        <v>78</v>
      </c>
      <c r="K27" s="1" t="s">
        <v>19</v>
      </c>
      <c r="L27" s="1" t="s">
        <v>14</v>
      </c>
      <c r="M27" s="1" t="s">
        <v>14</v>
      </c>
    </row>
    <row r="28" spans="1:13" x14ac:dyDescent="0.25">
      <c r="A28">
        <v>22</v>
      </c>
      <c r="B28">
        <f>IoT4Bees_Ctrl_1V0__BOM_Std[[#This Row],[Qty]]*10</f>
        <v>220</v>
      </c>
      <c r="C28">
        <v>300</v>
      </c>
      <c r="D28" s="4">
        <v>1.6199999999999999E-2</v>
      </c>
      <c r="E28" s="4">
        <f>IoT4Bees_Ctrl_1V0__BOM_Std[[#This Row],[Qty]]*IoT4Bees_Ctrl_1V0__BOM_Std[[#This Row],[Einzelpreis]]</f>
        <v>0.35639999999999999</v>
      </c>
      <c r="F28" t="s">
        <v>221</v>
      </c>
      <c r="G28" s="1" t="s">
        <v>79</v>
      </c>
      <c r="H28" s="1" t="s">
        <v>10</v>
      </c>
      <c r="I28" s="1" t="s">
        <v>11</v>
      </c>
      <c r="J28" s="1" t="s">
        <v>80</v>
      </c>
      <c r="K28" s="1" t="s">
        <v>13</v>
      </c>
      <c r="L28" s="1" t="s">
        <v>14</v>
      </c>
      <c r="M28" s="1" t="s">
        <v>14</v>
      </c>
    </row>
    <row r="29" spans="1:13" x14ac:dyDescent="0.25">
      <c r="A29">
        <v>1</v>
      </c>
      <c r="B29">
        <f>IoT4Bees_Ctrl_1V0__BOM_Std[[#This Row],[Qty]]*10</f>
        <v>10</v>
      </c>
      <c r="C29">
        <v>100</v>
      </c>
      <c r="D29" s="4">
        <v>2.53E-2</v>
      </c>
      <c r="E29" s="4">
        <f>IoT4Bees_Ctrl_1V0__BOM_Std[[#This Row],[Qty]]*IoT4Bees_Ctrl_1V0__BOM_Std[[#This Row],[Einzelpreis]]</f>
        <v>2.53E-2</v>
      </c>
      <c r="F29" t="s">
        <v>222</v>
      </c>
      <c r="G29" s="1" t="s">
        <v>81</v>
      </c>
      <c r="H29" s="1" t="s">
        <v>10</v>
      </c>
      <c r="I29" s="1" t="s">
        <v>11</v>
      </c>
      <c r="J29" s="1" t="s">
        <v>82</v>
      </c>
      <c r="K29" s="1" t="s">
        <v>13</v>
      </c>
      <c r="L29" s="1" t="s">
        <v>14</v>
      </c>
      <c r="M29" s="1" t="s">
        <v>14</v>
      </c>
    </row>
    <row r="30" spans="1:13" x14ac:dyDescent="0.25">
      <c r="A30">
        <v>1</v>
      </c>
      <c r="B30">
        <f>IoT4Bees_Ctrl_1V0__BOM_Std[[#This Row],[Qty]]*10</f>
        <v>10</v>
      </c>
      <c r="C30">
        <v>100</v>
      </c>
      <c r="D30" s="4">
        <v>1.95E-2</v>
      </c>
      <c r="E30" s="4">
        <f>IoT4Bees_Ctrl_1V0__BOM_Std[[#This Row],[Qty]]*IoT4Bees_Ctrl_1V0__BOM_Std[[#This Row],[Einzelpreis]]</f>
        <v>1.95E-2</v>
      </c>
      <c r="F30" t="s">
        <v>223</v>
      </c>
      <c r="G30" s="1" t="s">
        <v>83</v>
      </c>
      <c r="H30" s="1" t="s">
        <v>16</v>
      </c>
      <c r="I30" s="1" t="s">
        <v>17</v>
      </c>
      <c r="J30" s="1" t="s">
        <v>84</v>
      </c>
      <c r="K30" s="1" t="s">
        <v>19</v>
      </c>
      <c r="L30" s="1" t="s">
        <v>14</v>
      </c>
      <c r="M30" s="1" t="s">
        <v>14</v>
      </c>
    </row>
    <row r="31" spans="1:13" x14ac:dyDescent="0.25">
      <c r="A31">
        <v>2</v>
      </c>
      <c r="B31">
        <f>IoT4Bees_Ctrl_1V0__BOM_Std[[#This Row],[Qty]]*10</f>
        <v>20</v>
      </c>
      <c r="C31">
        <v>30</v>
      </c>
      <c r="D31" s="4">
        <v>0.245</v>
      </c>
      <c r="E31" s="4">
        <f>IoT4Bees_Ctrl_1V0__BOM_Std[[#This Row],[Qty]]*IoT4Bees_Ctrl_1V0__BOM_Std[[#This Row],[Einzelpreis]]</f>
        <v>0.49</v>
      </c>
      <c r="F31" t="s">
        <v>224</v>
      </c>
      <c r="G31" s="1" t="s">
        <v>85</v>
      </c>
      <c r="H31" s="1" t="s">
        <v>21</v>
      </c>
      <c r="I31" s="1" t="s">
        <v>22</v>
      </c>
      <c r="J31" s="1" t="s">
        <v>86</v>
      </c>
      <c r="K31" s="1" t="s">
        <v>24</v>
      </c>
      <c r="L31" s="1" t="s">
        <v>14</v>
      </c>
      <c r="M31" s="1" t="s">
        <v>14</v>
      </c>
    </row>
    <row r="32" spans="1:13" x14ac:dyDescent="0.25">
      <c r="A32">
        <v>1</v>
      </c>
      <c r="B32">
        <f>IoT4Bees_Ctrl_1V0__BOM_Std[[#This Row],[Qty]]*10</f>
        <v>10</v>
      </c>
      <c r="C32">
        <v>100</v>
      </c>
      <c r="D32" s="4">
        <v>7.7000000000000002E-3</v>
      </c>
      <c r="E32" s="4">
        <f>IoT4Bees_Ctrl_1V0__BOM_Std[[#This Row],[Qty]]*IoT4Bees_Ctrl_1V0__BOM_Std[[#This Row],[Einzelpreis]]</f>
        <v>7.7000000000000002E-3</v>
      </c>
      <c r="F32" t="s">
        <v>225</v>
      </c>
      <c r="G32" s="1" t="s">
        <v>87</v>
      </c>
      <c r="H32" s="1" t="s">
        <v>16</v>
      </c>
      <c r="I32" s="1" t="s">
        <v>17</v>
      </c>
      <c r="J32" s="1" t="s">
        <v>88</v>
      </c>
      <c r="K32" s="1" t="s">
        <v>19</v>
      </c>
      <c r="L32" s="1" t="s">
        <v>14</v>
      </c>
      <c r="M32" s="1" t="s">
        <v>14</v>
      </c>
    </row>
    <row r="33" spans="1:13" x14ac:dyDescent="0.25">
      <c r="A33">
        <v>1</v>
      </c>
      <c r="B33">
        <f>IoT4Bees_Ctrl_1V0__BOM_Std[[#This Row],[Qty]]*10</f>
        <v>10</v>
      </c>
      <c r="C33">
        <v>100</v>
      </c>
      <c r="D33" s="4">
        <v>1.95E-2</v>
      </c>
      <c r="E33" s="4">
        <f>IoT4Bees_Ctrl_1V0__BOM_Std[[#This Row],[Qty]]*IoT4Bees_Ctrl_1V0__BOM_Std[[#This Row],[Einzelpreis]]</f>
        <v>1.95E-2</v>
      </c>
      <c r="F33" t="s">
        <v>223</v>
      </c>
      <c r="G33" s="1" t="s">
        <v>89</v>
      </c>
      <c r="H33" s="1" t="s">
        <v>90</v>
      </c>
      <c r="I33" s="1" t="s">
        <v>91</v>
      </c>
      <c r="J33" s="1" t="s">
        <v>92</v>
      </c>
      <c r="K33" s="1" t="s">
        <v>19</v>
      </c>
      <c r="L33" s="1" t="s">
        <v>14</v>
      </c>
      <c r="M33" s="1" t="s">
        <v>14</v>
      </c>
    </row>
    <row r="34" spans="1:13" x14ac:dyDescent="0.25">
      <c r="A34">
        <v>1</v>
      </c>
      <c r="B34">
        <f>IoT4Bees_Ctrl_1V0__BOM_Std[[#This Row],[Qty]]*10</f>
        <v>10</v>
      </c>
      <c r="C34">
        <v>20</v>
      </c>
      <c r="D34" s="4">
        <v>0.245</v>
      </c>
      <c r="E34" s="4">
        <f>IoT4Bees_Ctrl_1V0__BOM_Std[[#This Row],[Qty]]*IoT4Bees_Ctrl_1V0__BOM_Std[[#This Row],[Einzelpreis]]</f>
        <v>0.245</v>
      </c>
      <c r="F34" t="s">
        <v>226</v>
      </c>
      <c r="G34" s="1" t="s">
        <v>93</v>
      </c>
      <c r="H34" s="1" t="s">
        <v>21</v>
      </c>
      <c r="I34" s="1" t="s">
        <v>22</v>
      </c>
      <c r="J34" s="1" t="s">
        <v>94</v>
      </c>
      <c r="K34" s="1" t="s">
        <v>24</v>
      </c>
      <c r="L34" s="1" t="s">
        <v>14</v>
      </c>
      <c r="M34" s="1" t="s">
        <v>14</v>
      </c>
    </row>
    <row r="35" spans="1:13" x14ac:dyDescent="0.25">
      <c r="A35">
        <v>2</v>
      </c>
      <c r="B35">
        <f>IoT4Bees_Ctrl_1V0__BOM_Std[[#This Row],[Qty]]*10</f>
        <v>20</v>
      </c>
      <c r="D35" s="4"/>
      <c r="E35" s="4">
        <f>IoT4Bees_Ctrl_1V0__BOM_Std[[#This Row],[Qty]]*IoT4Bees_Ctrl_1V0__BOM_Std[[#This Row],[Einzelpreis]]</f>
        <v>0</v>
      </c>
      <c r="F35" s="2"/>
      <c r="G35" s="1" t="s">
        <v>95</v>
      </c>
      <c r="H35" s="1" t="s">
        <v>96</v>
      </c>
      <c r="I35" s="1" t="s">
        <v>97</v>
      </c>
      <c r="J35" s="1" t="s">
        <v>98</v>
      </c>
      <c r="K35" s="1" t="s">
        <v>99</v>
      </c>
      <c r="L35" s="1" t="s">
        <v>14</v>
      </c>
      <c r="M35" s="1" t="s">
        <v>14</v>
      </c>
    </row>
    <row r="36" spans="1:13" x14ac:dyDescent="0.25">
      <c r="A36">
        <v>1</v>
      </c>
      <c r="B36">
        <f>IoT4Bees_Ctrl_1V0__BOM_Std[[#This Row],[Qty]]*10</f>
        <v>10</v>
      </c>
      <c r="C36">
        <v>20</v>
      </c>
      <c r="D36" s="4">
        <v>0.13</v>
      </c>
      <c r="E36" s="4">
        <f>IoT4Bees_Ctrl_1V0__BOM_Std[[#This Row],[Qty]]*IoT4Bees_Ctrl_1V0__BOM_Std[[#This Row],[Einzelpreis]]</f>
        <v>0.13</v>
      </c>
      <c r="F36" t="s">
        <v>227</v>
      </c>
      <c r="G36" s="1" t="s">
        <v>100</v>
      </c>
      <c r="H36" s="1" t="s">
        <v>16</v>
      </c>
      <c r="I36" s="1" t="s">
        <v>17</v>
      </c>
      <c r="J36" s="1" t="s">
        <v>101</v>
      </c>
      <c r="K36" s="1" t="s">
        <v>19</v>
      </c>
      <c r="L36" s="1" t="s">
        <v>14</v>
      </c>
      <c r="M36" s="1" t="s">
        <v>14</v>
      </c>
    </row>
    <row r="37" spans="1:13" x14ac:dyDescent="0.25">
      <c r="A37">
        <v>1</v>
      </c>
      <c r="B37">
        <f>IoT4Bees_Ctrl_1V0__BOM_Std[[#This Row],[Qty]]*10</f>
        <v>10</v>
      </c>
      <c r="C37">
        <v>15</v>
      </c>
      <c r="D37" s="4">
        <v>0.245</v>
      </c>
      <c r="E37" s="4">
        <f>IoT4Bees_Ctrl_1V0__BOM_Std[[#This Row],[Qty]]*IoT4Bees_Ctrl_1V0__BOM_Std[[#This Row],[Einzelpreis]]</f>
        <v>0.245</v>
      </c>
      <c r="F37" t="s">
        <v>228</v>
      </c>
      <c r="G37" s="1" t="s">
        <v>102</v>
      </c>
      <c r="H37" s="1" t="s">
        <v>21</v>
      </c>
      <c r="I37" s="1" t="s">
        <v>22</v>
      </c>
      <c r="J37" s="1" t="s">
        <v>103</v>
      </c>
      <c r="K37" s="1" t="s">
        <v>24</v>
      </c>
      <c r="L37" s="1" t="s">
        <v>14</v>
      </c>
      <c r="M37" s="1" t="s">
        <v>14</v>
      </c>
    </row>
    <row r="38" spans="1:13" x14ac:dyDescent="0.25">
      <c r="A38">
        <v>1</v>
      </c>
      <c r="B38">
        <f>IoT4Bees_Ctrl_1V0__BOM_Std[[#This Row],[Qty]]*10</f>
        <v>10</v>
      </c>
      <c r="C38">
        <v>15</v>
      </c>
      <c r="D38" s="4">
        <v>0.876</v>
      </c>
      <c r="E38" s="4">
        <f>IoT4Bees_Ctrl_1V0__BOM_Std[[#This Row],[Qty]]*IoT4Bees_Ctrl_1V0__BOM_Std[[#This Row],[Einzelpreis]]</f>
        <v>0.876</v>
      </c>
      <c r="F38" t="s">
        <v>229</v>
      </c>
      <c r="G38" s="1" t="s">
        <v>104</v>
      </c>
      <c r="H38" s="1" t="s">
        <v>104</v>
      </c>
      <c r="I38" s="1" t="s">
        <v>105</v>
      </c>
      <c r="J38" s="1" t="s">
        <v>106</v>
      </c>
      <c r="K38" s="1" t="s">
        <v>107</v>
      </c>
      <c r="L38" s="1" t="s">
        <v>14</v>
      </c>
      <c r="M38" s="1" t="s">
        <v>14</v>
      </c>
    </row>
    <row r="39" spans="1:13" x14ac:dyDescent="0.25">
      <c r="A39">
        <v>1</v>
      </c>
      <c r="B39">
        <f>IoT4Bees_Ctrl_1V0__BOM_Std[[#This Row],[Qty]]*10</f>
        <v>10</v>
      </c>
      <c r="C39">
        <v>15</v>
      </c>
      <c r="D39" s="4">
        <v>0.85299999999999998</v>
      </c>
      <c r="E39" s="4">
        <f>IoT4Bees_Ctrl_1V0__BOM_Std[[#This Row],[Qty]]*IoT4Bees_Ctrl_1V0__BOM_Std[[#This Row],[Einzelpreis]]</f>
        <v>0.85299999999999998</v>
      </c>
      <c r="F39" t="s">
        <v>230</v>
      </c>
      <c r="G39" s="1" t="s">
        <v>108</v>
      </c>
      <c r="H39" s="1" t="s">
        <v>108</v>
      </c>
      <c r="I39" s="1" t="s">
        <v>109</v>
      </c>
      <c r="J39" s="1" t="s">
        <v>110</v>
      </c>
      <c r="K39" s="1" t="s">
        <v>111</v>
      </c>
      <c r="L39" s="1" t="s">
        <v>14</v>
      </c>
      <c r="M39" s="1" t="s">
        <v>14</v>
      </c>
    </row>
    <row r="40" spans="1:13" x14ac:dyDescent="0.25">
      <c r="A40">
        <v>1</v>
      </c>
      <c r="B40">
        <f>IoT4Bees_Ctrl_1V0__BOM_Std[[#This Row],[Qty]]*10</f>
        <v>10</v>
      </c>
      <c r="C40">
        <v>15</v>
      </c>
      <c r="D40" s="4">
        <v>0.996</v>
      </c>
      <c r="E40" s="4">
        <f>IoT4Bees_Ctrl_1V0__BOM_Std[[#This Row],[Qty]]*IoT4Bees_Ctrl_1V0__BOM_Std[[#This Row],[Einzelpreis]]</f>
        <v>0.996</v>
      </c>
      <c r="F40" t="s">
        <v>195</v>
      </c>
      <c r="G40" s="1" t="s">
        <v>112</v>
      </c>
      <c r="H40" s="1" t="s">
        <v>112</v>
      </c>
      <c r="I40" s="1" t="s">
        <v>113</v>
      </c>
      <c r="J40" s="1" t="s">
        <v>114</v>
      </c>
      <c r="K40" s="1" t="s">
        <v>115</v>
      </c>
      <c r="L40" s="1" t="s">
        <v>14</v>
      </c>
      <c r="M40" s="1" t="s">
        <v>14</v>
      </c>
    </row>
    <row r="41" spans="1:13" x14ac:dyDescent="0.25">
      <c r="A41">
        <v>2</v>
      </c>
      <c r="B41">
        <f>IoT4Bees_Ctrl_1V0__BOM_Std[[#This Row],[Qty]]*10</f>
        <v>20</v>
      </c>
      <c r="C41">
        <v>12</v>
      </c>
      <c r="D41" s="4">
        <v>1.5069999999999999</v>
      </c>
      <c r="E41" s="4">
        <f>IoT4Bees_Ctrl_1V0__BOM_Std[[#This Row],[Qty]]*IoT4Bees_Ctrl_1V0__BOM_Std[[#This Row],[Einzelpreis]]</f>
        <v>3.0139999999999998</v>
      </c>
      <c r="F41" t="s">
        <v>194</v>
      </c>
      <c r="G41" s="1" t="s">
        <v>116</v>
      </c>
      <c r="H41" s="1" t="s">
        <v>96</v>
      </c>
      <c r="I41" s="1" t="s">
        <v>97</v>
      </c>
      <c r="J41" s="1" t="s">
        <v>117</v>
      </c>
      <c r="K41" s="1" t="s">
        <v>99</v>
      </c>
      <c r="L41" s="1" t="s">
        <v>14</v>
      </c>
      <c r="M41" s="1" t="s">
        <v>14</v>
      </c>
    </row>
    <row r="42" spans="1:13" x14ac:dyDescent="0.25">
      <c r="A42">
        <v>1</v>
      </c>
      <c r="B42">
        <f>IoT4Bees_Ctrl_1V0__BOM_Std[[#This Row],[Qty]]*10</f>
        <v>10</v>
      </c>
      <c r="C42">
        <v>12</v>
      </c>
      <c r="D42" s="4">
        <f>4.3/1.19</f>
        <v>3.6134453781512605</v>
      </c>
      <c r="E42" s="4">
        <f>IoT4Bees_Ctrl_1V0__BOM_Std[[#This Row],[Qty]]*IoT4Bees_Ctrl_1V0__BOM_Std[[#This Row],[Einzelpreis]]</f>
        <v>3.6134453781512605</v>
      </c>
      <c r="F42" s="6" t="s">
        <v>237</v>
      </c>
      <c r="G42" s="1" t="s">
        <v>236</v>
      </c>
      <c r="H42" s="1" t="s">
        <v>236</v>
      </c>
      <c r="I42" s="1" t="s">
        <v>118</v>
      </c>
      <c r="J42" s="1" t="s">
        <v>119</v>
      </c>
      <c r="K42" s="1" t="s">
        <v>120</v>
      </c>
      <c r="L42" s="1" t="s">
        <v>14</v>
      </c>
      <c r="M42" s="1" t="s">
        <v>14</v>
      </c>
    </row>
    <row r="43" spans="1:13" x14ac:dyDescent="0.25">
      <c r="A43">
        <v>1</v>
      </c>
      <c r="B43">
        <f>IoT4Bees_Ctrl_1V0__BOM_Std[[#This Row],[Qty]]*10</f>
        <v>10</v>
      </c>
      <c r="C43">
        <v>12</v>
      </c>
      <c r="D43" s="4">
        <v>2.4</v>
      </c>
      <c r="E43" s="4">
        <f>IoT4Bees_Ctrl_1V0__BOM_Std[[#This Row],[Qty]]*IoT4Bees_Ctrl_1V0__BOM_Std[[#This Row],[Einzelpreis]]</f>
        <v>2.4</v>
      </c>
      <c r="F43" t="s">
        <v>187</v>
      </c>
      <c r="G43" s="1" t="s">
        <v>121</v>
      </c>
      <c r="H43" s="1" t="s">
        <v>122</v>
      </c>
      <c r="I43" s="1" t="s">
        <v>123</v>
      </c>
      <c r="J43" s="1" t="s">
        <v>124</v>
      </c>
      <c r="K43" s="1" t="s">
        <v>125</v>
      </c>
      <c r="L43" s="1" t="s">
        <v>14</v>
      </c>
      <c r="M43" s="1" t="s">
        <v>14</v>
      </c>
    </row>
    <row r="44" spans="1:13" x14ac:dyDescent="0.25">
      <c r="A44">
        <v>4</v>
      </c>
      <c r="B44">
        <f>IoT4Bees_Ctrl_1V0__BOM_Std[[#This Row],[Qty]]*10</f>
        <v>40</v>
      </c>
      <c r="D44" s="4"/>
      <c r="E44" s="4">
        <f>IoT4Bees_Ctrl_1V0__BOM_Std[[#This Row],[Qty]]*IoT4Bees_Ctrl_1V0__BOM_Std[[#This Row],[Einzelpreis]]</f>
        <v>0</v>
      </c>
      <c r="F44" s="2"/>
      <c r="G44" s="1" t="s">
        <v>126</v>
      </c>
      <c r="H44" s="1" t="s">
        <v>126</v>
      </c>
      <c r="I44" s="1" t="s">
        <v>127</v>
      </c>
      <c r="J44" s="1" t="s">
        <v>128</v>
      </c>
      <c r="K44" s="1" t="s">
        <v>129</v>
      </c>
      <c r="L44" s="1" t="s">
        <v>14</v>
      </c>
      <c r="M44" s="1" t="s">
        <v>14</v>
      </c>
    </row>
    <row r="45" spans="1:13" x14ac:dyDescent="0.25">
      <c r="A45">
        <v>1</v>
      </c>
      <c r="B45">
        <f>IoT4Bees_Ctrl_1V0__BOM_Std[[#This Row],[Qty]]*10</f>
        <v>10</v>
      </c>
      <c r="C45">
        <v>12</v>
      </c>
      <c r="D45" s="4">
        <v>1.845</v>
      </c>
      <c r="E45" s="4">
        <f>IoT4Bees_Ctrl_1V0__BOM_Std[[#This Row],[Qty]]*IoT4Bees_Ctrl_1V0__BOM_Std[[#This Row],[Einzelpreis]]</f>
        <v>1.845</v>
      </c>
      <c r="F45" t="s">
        <v>183</v>
      </c>
      <c r="G45" s="1" t="s">
        <v>130</v>
      </c>
      <c r="H45" s="1" t="s">
        <v>131</v>
      </c>
      <c r="I45" s="1" t="s">
        <v>132</v>
      </c>
      <c r="J45" s="1" t="s">
        <v>133</v>
      </c>
      <c r="K45" s="1" t="s">
        <v>134</v>
      </c>
      <c r="L45" s="1" t="s">
        <v>14</v>
      </c>
      <c r="M45" s="1" t="s">
        <v>14</v>
      </c>
    </row>
    <row r="46" spans="1:13" x14ac:dyDescent="0.25">
      <c r="A46">
        <v>1</v>
      </c>
      <c r="B46">
        <f>IoT4Bees_Ctrl_1V0__BOM_Std[[#This Row],[Qty]]*10</f>
        <v>10</v>
      </c>
      <c r="C46">
        <v>12</v>
      </c>
      <c r="D46" s="4">
        <v>1.47</v>
      </c>
      <c r="E46" s="4">
        <f>IoT4Bees_Ctrl_1V0__BOM_Std[[#This Row],[Qty]]*IoT4Bees_Ctrl_1V0__BOM_Std[[#This Row],[Einzelpreis]]</f>
        <v>1.47</v>
      </c>
      <c r="F46" t="s">
        <v>184</v>
      </c>
      <c r="G46" s="1" t="s">
        <v>135</v>
      </c>
      <c r="H46" s="1" t="s">
        <v>136</v>
      </c>
      <c r="I46" s="1" t="s">
        <v>137</v>
      </c>
      <c r="J46" s="1" t="s">
        <v>138</v>
      </c>
      <c r="K46" s="1" t="s">
        <v>139</v>
      </c>
      <c r="L46" s="1" t="s">
        <v>14</v>
      </c>
      <c r="M46" s="1" t="s">
        <v>14</v>
      </c>
    </row>
    <row r="47" spans="1:13" x14ac:dyDescent="0.25">
      <c r="A47">
        <v>2</v>
      </c>
      <c r="B47">
        <f>IoT4Bees_Ctrl_1V0__BOM_Std[[#This Row],[Qty]]*10</f>
        <v>20</v>
      </c>
      <c r="C47">
        <v>25</v>
      </c>
      <c r="D47" s="4">
        <v>0.97099999999999997</v>
      </c>
      <c r="E47" s="4">
        <f>IoT4Bees_Ctrl_1V0__BOM_Std[[#This Row],[Qty]]*IoT4Bees_Ctrl_1V0__BOM_Std[[#This Row],[Einzelpreis]]</f>
        <v>1.9419999999999999</v>
      </c>
      <c r="F47" t="s">
        <v>188</v>
      </c>
      <c r="G47" s="1" t="s">
        <v>140</v>
      </c>
      <c r="H47" s="1" t="s">
        <v>140</v>
      </c>
      <c r="I47" s="1" t="s">
        <v>141</v>
      </c>
      <c r="J47" s="1" t="s">
        <v>142</v>
      </c>
      <c r="K47" s="1" t="s">
        <v>143</v>
      </c>
      <c r="L47" s="1" t="s">
        <v>14</v>
      </c>
      <c r="M47" s="1" t="s">
        <v>14</v>
      </c>
    </row>
    <row r="48" spans="1:13" x14ac:dyDescent="0.25">
      <c r="A48">
        <v>1</v>
      </c>
      <c r="B48">
        <f>IoT4Bees_Ctrl_1V0__BOM_Std[[#This Row],[Qty]]*10</f>
        <v>10</v>
      </c>
      <c r="C48">
        <v>15</v>
      </c>
      <c r="D48" s="4">
        <v>0.57999999999999996</v>
      </c>
      <c r="E48" s="4">
        <f>IoT4Bees_Ctrl_1V0__BOM_Std[[#This Row],[Qty]]*IoT4Bees_Ctrl_1V0__BOM_Std[[#This Row],[Einzelpreis]]</f>
        <v>0.57999999999999996</v>
      </c>
      <c r="F48" t="s">
        <v>186</v>
      </c>
      <c r="G48" s="1" t="s">
        <v>144</v>
      </c>
      <c r="H48" s="1" t="s">
        <v>144</v>
      </c>
      <c r="I48" s="1" t="s">
        <v>145</v>
      </c>
      <c r="J48" s="1" t="s">
        <v>146</v>
      </c>
      <c r="K48" s="1" t="s">
        <v>147</v>
      </c>
      <c r="L48" s="1" t="s">
        <v>14</v>
      </c>
      <c r="M48" s="1" t="s">
        <v>14</v>
      </c>
    </row>
    <row r="49" spans="1:13" x14ac:dyDescent="0.25">
      <c r="A49">
        <v>1</v>
      </c>
      <c r="B49">
        <f>IoT4Bees_Ctrl_1V0__BOM_Std[[#This Row],[Qty]]*10</f>
        <v>10</v>
      </c>
      <c r="C49">
        <v>15</v>
      </c>
      <c r="D49" s="4">
        <v>0.92300000000000004</v>
      </c>
      <c r="E49" s="4">
        <f>IoT4Bees_Ctrl_1V0__BOM_Std[[#This Row],[Qty]]*IoT4Bees_Ctrl_1V0__BOM_Std[[#This Row],[Einzelpreis]]</f>
        <v>0.92300000000000004</v>
      </c>
      <c r="F49" t="s">
        <v>193</v>
      </c>
      <c r="G49" s="1" t="s">
        <v>148</v>
      </c>
      <c r="H49" s="1" t="s">
        <v>148</v>
      </c>
      <c r="I49" s="1" t="s">
        <v>148</v>
      </c>
      <c r="J49" s="1" t="s">
        <v>149</v>
      </c>
      <c r="K49" s="1" t="s">
        <v>150</v>
      </c>
      <c r="L49" s="1" t="s">
        <v>14</v>
      </c>
      <c r="M49" s="1" t="s">
        <v>14</v>
      </c>
    </row>
    <row r="50" spans="1:13" x14ac:dyDescent="0.25">
      <c r="A50">
        <v>10</v>
      </c>
      <c r="B50">
        <f>IoT4Bees_Ctrl_1V0__BOM_Std[[#This Row],[Qty]]*10</f>
        <v>100</v>
      </c>
      <c r="D50" s="4"/>
      <c r="E50" s="4">
        <f>IoT4Bees_Ctrl_1V0__BOM_Std[[#This Row],[Qty]]*IoT4Bees_Ctrl_1V0__BOM_Std[[#This Row],[Einzelpreis]]</f>
        <v>0</v>
      </c>
      <c r="F50" s="2"/>
      <c r="G50" s="1" t="s">
        <v>151</v>
      </c>
      <c r="H50" s="1" t="s">
        <v>151</v>
      </c>
      <c r="I50" s="1" t="s">
        <v>152</v>
      </c>
      <c r="J50" s="1" t="s">
        <v>153</v>
      </c>
      <c r="K50" s="1" t="s">
        <v>154</v>
      </c>
      <c r="L50" s="1" t="s">
        <v>14</v>
      </c>
      <c r="M50" s="1" t="s">
        <v>14</v>
      </c>
    </row>
    <row r="51" spans="1:13" x14ac:dyDescent="0.25">
      <c r="A51">
        <v>1</v>
      </c>
      <c r="B51">
        <f>IoT4Bees_Ctrl_1V0__BOM_Std[[#This Row],[Qty]]*10</f>
        <v>10</v>
      </c>
      <c r="C51">
        <v>15</v>
      </c>
      <c r="D51" s="4">
        <v>0.39500000000000002</v>
      </c>
      <c r="E51" s="4">
        <f>IoT4Bees_Ctrl_1V0__BOM_Std[[#This Row],[Qty]]*IoT4Bees_Ctrl_1V0__BOM_Std[[#This Row],[Einzelpreis]]</f>
        <v>0.39500000000000002</v>
      </c>
      <c r="F51" t="s">
        <v>192</v>
      </c>
      <c r="G51" s="1" t="s">
        <v>155</v>
      </c>
      <c r="H51" s="1" t="s">
        <v>155</v>
      </c>
      <c r="I51" s="1" t="s">
        <v>156</v>
      </c>
      <c r="J51" s="1" t="s">
        <v>157</v>
      </c>
      <c r="K51" s="1" t="s">
        <v>158</v>
      </c>
      <c r="L51" s="1" t="s">
        <v>14</v>
      </c>
      <c r="M51" s="1" t="s">
        <v>14</v>
      </c>
    </row>
    <row r="52" spans="1:13" x14ac:dyDescent="0.25">
      <c r="A52">
        <v>1</v>
      </c>
      <c r="B52">
        <f>IoT4Bees_Ctrl_1V0__BOM_Std[[#This Row],[Qty]]*10</f>
        <v>10</v>
      </c>
      <c r="C52">
        <v>11</v>
      </c>
      <c r="D52" s="4">
        <v>6.5</v>
      </c>
      <c r="E52" s="4">
        <f>IoT4Bees_Ctrl_1V0__BOM_Std[[#This Row],[Qty]]*IoT4Bees_Ctrl_1V0__BOM_Std[[#This Row],[Einzelpreis]]</f>
        <v>6.5</v>
      </c>
      <c r="F52" t="s">
        <v>182</v>
      </c>
      <c r="G52" s="1" t="s">
        <v>159</v>
      </c>
      <c r="H52" s="1" t="s">
        <v>159</v>
      </c>
      <c r="I52" s="1" t="s">
        <v>160</v>
      </c>
      <c r="J52" s="1" t="s">
        <v>161</v>
      </c>
      <c r="K52" s="1" t="s">
        <v>162</v>
      </c>
      <c r="L52" s="1" t="s">
        <v>14</v>
      </c>
      <c r="M52" s="1" t="s">
        <v>14</v>
      </c>
    </row>
    <row r="53" spans="1:13" x14ac:dyDescent="0.25">
      <c r="A53">
        <v>1</v>
      </c>
      <c r="B53">
        <f>IoT4Bees_Ctrl_1V0__BOM_Std[[#This Row],[Qty]]*10</f>
        <v>10</v>
      </c>
      <c r="C53">
        <v>13</v>
      </c>
      <c r="D53" s="4">
        <v>6.1289999999999996</v>
      </c>
      <c r="E53" s="4">
        <f>IoT4Bees_Ctrl_1V0__BOM_Std[[#This Row],[Qty]]*IoT4Bees_Ctrl_1V0__BOM_Std[[#This Row],[Einzelpreis]]</f>
        <v>6.1289999999999996</v>
      </c>
      <c r="F53" t="s">
        <v>185</v>
      </c>
      <c r="G53" s="1" t="s">
        <v>163</v>
      </c>
      <c r="H53" s="1" t="s">
        <v>164</v>
      </c>
      <c r="I53" s="1" t="s">
        <v>165</v>
      </c>
      <c r="J53" s="1" t="s">
        <v>166</v>
      </c>
      <c r="K53" s="1" t="s">
        <v>167</v>
      </c>
      <c r="L53" s="1" t="s">
        <v>14</v>
      </c>
      <c r="M53" s="1" t="s">
        <v>14</v>
      </c>
    </row>
    <row r="54" spans="1:13" x14ac:dyDescent="0.25">
      <c r="A54">
        <v>1</v>
      </c>
      <c r="B54">
        <f>IoT4Bees_Ctrl_1V0__BOM_Std[[#This Row],[Qty]]*10</f>
        <v>10</v>
      </c>
      <c r="C54">
        <v>12</v>
      </c>
      <c r="D54" s="4">
        <v>1.47</v>
      </c>
      <c r="E54" s="4">
        <f>IoT4Bees_Ctrl_1V0__BOM_Std[[#This Row],[Qty]]*IoT4Bees_Ctrl_1V0__BOM_Std[[#This Row],[Einzelpreis]]</f>
        <v>1.47</v>
      </c>
      <c r="F54" t="s">
        <v>189</v>
      </c>
      <c r="G54" s="1" t="s">
        <v>168</v>
      </c>
      <c r="H54" s="1" t="s">
        <v>169</v>
      </c>
      <c r="I54" s="1" t="s">
        <v>170</v>
      </c>
      <c r="J54" s="1" t="s">
        <v>171</v>
      </c>
      <c r="K54" s="1" t="s">
        <v>172</v>
      </c>
      <c r="L54" s="1" t="s">
        <v>14</v>
      </c>
      <c r="M54" s="1" t="s">
        <v>14</v>
      </c>
    </row>
    <row r="55" spans="1:13" x14ac:dyDescent="0.25">
      <c r="A55">
        <v>1</v>
      </c>
      <c r="B55">
        <f>IoT4Bees_Ctrl_1V0__BOM_Std[[#This Row],[Qty]]*10</f>
        <v>10</v>
      </c>
      <c r="C55">
        <v>12</v>
      </c>
      <c r="D55" s="4">
        <v>1.5980000000000001</v>
      </c>
      <c r="E55" s="4">
        <f>IoT4Bees_Ctrl_1V0__BOM_Std[[#This Row],[Qty]]*IoT4Bees_Ctrl_1V0__BOM_Std[[#This Row],[Einzelpreis]]</f>
        <v>1.5980000000000001</v>
      </c>
      <c r="F55" t="s">
        <v>190</v>
      </c>
      <c r="G55" s="1" t="s">
        <v>173</v>
      </c>
      <c r="H55" s="1" t="s">
        <v>174</v>
      </c>
      <c r="I55" s="1" t="s">
        <v>175</v>
      </c>
      <c r="J55" s="1" t="s">
        <v>176</v>
      </c>
      <c r="K55" s="1" t="s">
        <v>177</v>
      </c>
      <c r="L55" s="1" t="s">
        <v>14</v>
      </c>
      <c r="M55" s="1" t="s">
        <v>14</v>
      </c>
    </row>
    <row r="56" spans="1:13" x14ac:dyDescent="0.25">
      <c r="A56">
        <v>4</v>
      </c>
      <c r="B56">
        <f>IoT4Bees_Ctrl_1V0__BOM_Std[[#This Row],[Qty]]*10</f>
        <v>40</v>
      </c>
      <c r="C56">
        <v>50</v>
      </c>
      <c r="D56" s="4">
        <v>0.66900000000000004</v>
      </c>
      <c r="E56" s="4">
        <f>IoT4Bees_Ctrl_1V0__BOM_Std[[#This Row],[Qty]]*IoT4Bees_Ctrl_1V0__BOM_Std[[#This Row],[Einzelpreis]]</f>
        <v>2.6760000000000002</v>
      </c>
      <c r="F56" t="s">
        <v>191</v>
      </c>
      <c r="G56" s="1" t="s">
        <v>178</v>
      </c>
      <c r="H56" s="1" t="s">
        <v>178</v>
      </c>
      <c r="I56" s="1" t="s">
        <v>179</v>
      </c>
      <c r="J56" s="1" t="s">
        <v>180</v>
      </c>
      <c r="K56" s="1" t="s">
        <v>178</v>
      </c>
      <c r="L56" s="1" t="s">
        <v>14</v>
      </c>
      <c r="M56" s="1" t="s">
        <v>14</v>
      </c>
    </row>
    <row r="57" spans="1:13" x14ac:dyDescent="0.25">
      <c r="A57">
        <v>1</v>
      </c>
      <c r="B57">
        <f>IoT4Bees_Ctrl_1V0__BOM_Std[[#This Row],[Qty]]*10</f>
        <v>10</v>
      </c>
      <c r="C57">
        <v>10</v>
      </c>
      <c r="D57" s="4">
        <v>1.2629999999999999</v>
      </c>
      <c r="E57" s="4">
        <f>IoT4Bees_Ctrl_1V0__BOM_Std[[#This Row],[Qty]]*IoT4Bees_Ctrl_1V0__BOM_Std[[#This Row],[Einzelpreis]]</f>
        <v>1.2629999999999999</v>
      </c>
      <c r="F57" t="s">
        <v>235</v>
      </c>
      <c r="G57" s="1" t="s">
        <v>240</v>
      </c>
      <c r="H57" s="1" t="s">
        <v>240</v>
      </c>
      <c r="I57" s="1" t="s">
        <v>240</v>
      </c>
      <c r="J57" s="1" t="s">
        <v>240</v>
      </c>
      <c r="K57" s="1" t="s">
        <v>240</v>
      </c>
      <c r="L57" s="1"/>
      <c r="M57" s="1"/>
    </row>
    <row r="58" spans="1:13" x14ac:dyDescent="0.25">
      <c r="A58">
        <v>1</v>
      </c>
      <c r="B58">
        <f>IoT4Bees_Ctrl_1V0__BOM_Std[[#This Row],[Qty]]*10</f>
        <v>10</v>
      </c>
      <c r="C58">
        <v>10</v>
      </c>
      <c r="D58" s="4">
        <v>1.306</v>
      </c>
      <c r="E58" s="4">
        <f>IoT4Bees_Ctrl_1V0__BOM_Std[[#This Row],[Qty]]*IoT4Bees_Ctrl_1V0__BOM_Std[[#This Row],[Einzelpreis]]</f>
        <v>1.306</v>
      </c>
      <c r="F58" s="2" t="s">
        <v>238</v>
      </c>
      <c r="L58" s="1"/>
      <c r="M58" s="1"/>
    </row>
    <row r="59" spans="1:13" x14ac:dyDescent="0.25">
      <c r="A59">
        <v>1</v>
      </c>
      <c r="B59">
        <f>IoT4Bees_Ctrl_1V0__BOM_Std[[#This Row],[Qty]]*10</f>
        <v>10</v>
      </c>
      <c r="C59">
        <v>10</v>
      </c>
      <c r="D59" s="4">
        <v>4.6500000000000004</v>
      </c>
      <c r="E59" s="4">
        <f>IoT4Bees_Ctrl_1V0__BOM_Std[[#This Row],[Qty]]*IoT4Bees_Ctrl_1V0__BOM_Std[[#This Row],[Einzelpreis]]</f>
        <v>4.6500000000000004</v>
      </c>
      <c r="F59" s="2" t="s">
        <v>239</v>
      </c>
      <c r="G59" s="1" t="s">
        <v>241</v>
      </c>
      <c r="H59" s="1" t="s">
        <v>241</v>
      </c>
      <c r="I59" s="1" t="s">
        <v>241</v>
      </c>
      <c r="J59" s="1" t="s">
        <v>241</v>
      </c>
      <c r="K59" s="1" t="s">
        <v>241</v>
      </c>
      <c r="L59" s="1"/>
      <c r="M59" s="1"/>
    </row>
    <row r="60" spans="1:13" x14ac:dyDescent="0.25">
      <c r="E60" s="4">
        <f>SUM(IoT4Bees_Ctrl_1V0__BOM_Std[Gesamt])</f>
        <v>50.416565378151248</v>
      </c>
      <c r="G60" s="1"/>
      <c r="H60" s="1"/>
      <c r="I60" s="1"/>
      <c r="J60" s="1"/>
      <c r="K60" s="1"/>
      <c r="L60" s="1"/>
      <c r="M60" s="1"/>
    </row>
    <row r="61" spans="1:13" x14ac:dyDescent="0.25">
      <c r="E61" s="4">
        <f>IoT4Bees_Ctrl_1V0__BOM_Std[[#Totals],[Gesamt]]*1.19</f>
        <v>59.995712799999978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67FB-3802-4F1C-B24F-9F569DA0D731}">
  <dimension ref="A1"/>
  <sheetViews>
    <sheetView workbookViewId="0">
      <selection activeCell="E10" sqref="E10"/>
    </sheetView>
  </sheetViews>
  <sheetFormatPr baseColWidth="10" defaultRowHeight="15" x14ac:dyDescent="0.25"/>
  <cols>
    <col min="1" max="1" width="20.5703125" bestFit="1" customWidth="1"/>
  </cols>
  <sheetData>
    <row r="1" spans="1:1" x14ac:dyDescent="0.25">
      <c r="A1" t="s"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B 2 K P T s c v 3 7 S n A A A A + A A A A B I A H A B D b 2 5 m a W c v U G F j a 2 F n Z S 5 4 b W w g o h g A K K A U A A A A A A A A A A A A A A A A A A A A A A A A A A A A h Y 8 x D o I w G E a v Q r r T l o p o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M c L f A 8 p C F m U Q B k w p A p / V X Y W I w p k B 8 I q 7 6 2 f S d 5 I f 3 1 B s g 0 g b x f 8 C d Q S w M E F A A C A A g A B 2 K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i j 0 6 Z A H E H a Q E A A I M C A A A T A B w A R m 9 y b X V s Y X M v U 2 V j d G l v b j E u b S C i G A A o o B Q A A A A A A A A A A A A A A A A A A A A A A A A A A A B 1 k k 9 O A j E U x v c k 3 K G p G 0 j G i R A 0 R j I L H F B c q C i o C 8 Z M a u c J j Z 2 W 9 L 0 h E s J t P I M X 8 G I W R 6 M G 6 K b t 7 / 3 7 v q Y I k p Q 1 b F j u j X a 1 U q 3 g V D j I 2 B 6 / s K P W K Q D u x + R 0 2 r g / S N P T 6 8 t 0 S B l n E d N A 1 Q r z 6 6 Y A r c G T G O d h 1 8 o i B 0 O 1 M 6 U h j K 0 h f 8 E a j 0 + S O w S H y a 1 Q B h x 7 U K C F y Z K f f E y U p d b T e p r 0 0 5 K 4 0 0 1 6 Y q I h 2 a 0 i l D j n 9 W D c B a 1 y R e A i 3 u Y B i 6 0 u c o P R c c B 6 R t p M m U n U a B 4 2 A 6 / U E g x p o S H 6 P Y Z X 1 s B j P S j N 7 P H + x / v U C 5 w A U v F M w P o g M n B r x y P x 5 N M H z u a + t s R Y K 9 0 H b P z N O 1 o P p d D C Y U S u + N v 4 H D 7 e j K / x Q t l o M f v t O H L C 4 L N 1 e a n c x w B r O 4 U E y y W / o Y U 3 e m H o q B W u 0 1 c B W / J 7 o Q v w m D x g B K / 0 R b s w V 3 I T D 4 R 8 E Z N t 3 B F u a Y L S q d n 6 j 2 z E N k D a + I d W 9 W p F m V 2 P 0 P 4 E U E s B A i 0 A F A A C A A g A B 2 K P T s c v 3 7 S n A A A A + A A A A B I A A A A A A A A A A A A A A A A A A A A A A E N v b m Z p Z y 9 Q Y W N r Y W d l L n h t b F B L A Q I t A B Q A A g A I A A d i j 0 4 P y u m r p A A A A O k A A A A T A A A A A A A A A A A A A A A A A P M A A A B b Q 2 9 u d G V u d F 9 U e X B l c 1 0 u e G 1 s U E s B A i 0 A F A A C A A g A B 2 K P T p k A c Q d p A Q A A g w I A A B M A A A A A A A A A A A A A A A A A 5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0 A A A A A A A B C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V D R C Z W V z L U N 0 c m x f M V Y w X 1 9 C T 0 1 f U 3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9 U N E J l Z X N f Q 3 R y b F 8 x V j B f X 0 J P T V 9 T d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V U M T A 6 M T Y 6 M T M u O T Y 5 N z M 5 N F o i I C 8 + P E V u d H J 5 I F R 5 c G U 9 I k Z p b G x D b 2 x 1 b W 5 U e X B l c y I g V m F s d W U 9 I n N B d 1 l H Q m d Z R 0 J n W T 0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1 Q 0 Q m V l c y 1 D d H J s X z F W M F 9 f Q k 9 N X 1 N 0 Z C 9 H Z c O k b m R l c n R l c i B U e X A u e 1 F 0 e S w w f S Z x d W 9 0 O y w m c X V v d D t T Z W N 0 a W 9 u M S 9 J b 1 Q 0 Q m V l c y 1 D d H J s X z F W M F 9 f Q k 9 N X 1 N 0 Z C 9 H Z c O k b m R l c n R l c i B U e X A u e 1 Z h b H V l L D F 9 J n F 1 b 3 Q 7 L C Z x d W 9 0 O 1 N l Y 3 R p b 2 4 x L 0 l v V D R C Z W V z L U N 0 c m x f M V Y w X 1 9 C T 0 1 f U 3 R k L 0 d l w 6 R u Z G V y d G V y I F R 5 c C 5 7 R G V 2 a W N l L D J 9 J n F 1 b 3 Q 7 L C Z x d W 9 0 O 1 N l Y 3 R p b 2 4 x L 0 l v V D R C Z W V z L U N 0 c m x f M V Y w X 1 9 C T 0 1 f U 3 R k L 0 d l w 6 R u Z G V y d G V y I F R 5 c C 5 7 U G F j a 2 F n Z S w z f S Z x d W 9 0 O y w m c X V v d D t T Z W N 0 a W 9 u M S 9 J b 1 Q 0 Q m V l c y 1 D d H J s X z F W M F 9 f Q k 9 N X 1 N 0 Z C 9 H Z c O k b m R l c n R l c i B U e X A u e 1 B h c n R z L D R 9 J n F 1 b 3 Q 7 L C Z x d W 9 0 O 1 N l Y 3 R p b 2 4 x L 0 l v V D R C Z W V z L U N 0 c m x f M V Y w X 1 9 C T 0 1 f U 3 R k L 0 d l w 6 R u Z G V y d G V y I F R 5 c C 5 7 R G V z Y 3 J p c H R p b 2 4 s N X 0 m c X V v d D s s J n F 1 b 3 Q 7 U 2 V j d G l v b j E v S W 9 U N E J l Z X M t Q 3 R y b F 8 x V j B f X 0 J P T V 9 T d G Q v R 2 X D p G 5 k Z X J 0 Z X I g V H l w L n s s N n 0 m c X V v d D s s J n F 1 b 3 Q 7 U 2 V j d G l v b j E v S W 9 U N E J l Z X M t Q 3 R y b F 8 x V j B f X 0 J P T V 9 T d G Q v R 2 X D p G 5 k Z X J 0 Z X I g V H l w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1 Q 0 Q m V l c y 1 D d H J s X z F W M F 9 f Q k 9 N X 1 N 0 Z C 9 H Z c O k b m R l c n R l c i B U e X A u e 1 F 0 e S w w f S Z x d W 9 0 O y w m c X V v d D t T Z W N 0 a W 9 u M S 9 J b 1 Q 0 Q m V l c y 1 D d H J s X z F W M F 9 f Q k 9 N X 1 N 0 Z C 9 H Z c O k b m R l c n R l c i B U e X A u e 1 Z h b H V l L D F 9 J n F 1 b 3 Q 7 L C Z x d W 9 0 O 1 N l Y 3 R p b 2 4 x L 0 l v V D R C Z W V z L U N 0 c m x f M V Y w X 1 9 C T 0 1 f U 3 R k L 0 d l w 6 R u Z G V y d G V y I F R 5 c C 5 7 R G V 2 a W N l L D J 9 J n F 1 b 3 Q 7 L C Z x d W 9 0 O 1 N l Y 3 R p b 2 4 x L 0 l v V D R C Z W V z L U N 0 c m x f M V Y w X 1 9 C T 0 1 f U 3 R k L 0 d l w 6 R u Z G V y d G V y I F R 5 c C 5 7 U G F j a 2 F n Z S w z f S Z x d W 9 0 O y w m c X V v d D t T Z W N 0 a W 9 u M S 9 J b 1 Q 0 Q m V l c y 1 D d H J s X z F W M F 9 f Q k 9 N X 1 N 0 Z C 9 H Z c O k b m R l c n R l c i B U e X A u e 1 B h c n R z L D R 9 J n F 1 b 3 Q 7 L C Z x d W 9 0 O 1 N l Y 3 R p b 2 4 x L 0 l v V D R C Z W V z L U N 0 c m x f M V Y w X 1 9 C T 0 1 f U 3 R k L 0 d l w 6 R u Z G V y d G V y I F R 5 c C 5 7 R G V z Y 3 J p c H R p b 2 4 s N X 0 m c X V v d D s s J n F 1 b 3 Q 7 U 2 V j d G l v b j E v S W 9 U N E J l Z X M t Q 3 R y b F 8 x V j B f X 0 J P T V 9 T d G Q v R 2 X D p G 5 k Z X J 0 Z X I g V H l w L n s s N n 0 m c X V v d D s s J n F 1 b 3 Q 7 U 2 V j d G l v b j E v S W 9 U N E J l Z X M t Q 3 R y b F 8 x V j B f X 0 J P T V 9 T d G Q v R 2 X D p G 5 k Z X J 0 Z X I g V H l w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9 U N E J l Z X M t Q 3 R y b F 8 x V j B f X 0 J P T V 9 T d G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9 U N E J l Z X M t Q 3 R y b F 8 x V j B f X 0 J P T V 9 T d G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9 U N E J l Z X M t Q 3 R y b F 8 x V j B f X 0 J P T V 9 T d G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m u f S 0 y 5 V I p f E u m N 4 1 U N U A A A A A A g A A A A A A E G Y A A A A B A A A g A A A A v q V I q O 4 J i y p e W A w B + y 9 M + I l S a o D s u + o / r V r 2 p r a 8 G 9 Q A A A A A D o A A A A A C A A A g A A A A W 1 4 E z T c P B E X L E R C I W m z B U F Q i 5 R R h / + 4 F S G m 6 b E H 5 k c N Q A A A A B b 3 P 4 E 5 K P Z W 3 N 7 X w j M c M U B d l J / j J O b K L C 6 z F t A G R a y 1 B K L e q O U p C T 4 K 6 M P W f g k o 9 j b l H 6 v D L Y F T d x q Y 7 8 p o E k i 8 i m Z N R Z v l Z K E Z O 7 F T w C O N A A A A A a 7 n P + z H l m e d C Q T i L K L M I S R 9 W 3 s i A w O 9 f Z S v 5 B a 7 3 t F 9 X x f M u O I y N 2 C 6 S E z J s H F m + F T m i 3 7 3 e Y C A n M 7 y 4 e g d V K g = = < / D a t a M a s h u p > 
</file>

<file path=customXml/itemProps1.xml><?xml version="1.0" encoding="utf-8"?>
<ds:datastoreItem xmlns:ds="http://schemas.openxmlformats.org/officeDocument/2006/customXml" ds:itemID="{F28B88A5-97BB-4254-9F73-CDE9A4B2BB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Wieland</dc:creator>
  <cp:lastModifiedBy>Rainer Wieland</cp:lastModifiedBy>
  <dcterms:created xsi:type="dcterms:W3CDTF">2019-04-15T10:14:24Z</dcterms:created>
  <dcterms:modified xsi:type="dcterms:W3CDTF">2019-04-15T16:22:33Z</dcterms:modified>
</cp:coreProperties>
</file>