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06"/>
  <workbookPr/>
  <mc:AlternateContent xmlns:mc="http://schemas.openxmlformats.org/markup-compatibility/2006">
    <mc:Choice Requires="x15">
      <x15ac:absPath xmlns:x15ac="http://schemas.microsoft.com/office/spreadsheetml/2010/11/ac" url="https://educationgovuk-my.sharepoint.com/personal/angela_lathan_education_gov_uk/Documents/Desktop/"/>
    </mc:Choice>
  </mc:AlternateContent>
  <xr:revisionPtr revIDLastSave="0" documentId="8_{AE2F3369-D52C-4467-AA4E-5FCDCDFD4464}" xr6:coauthVersionLast="47" xr6:coauthVersionMax="47" xr10:uidLastSave="{00000000-0000-0000-0000-000000000000}"/>
  <bookViews>
    <workbookView xWindow="-110" yWindow="-110" windowWidth="22780" windowHeight="14540" tabRatio="343" firstSheet="1" activeTab="1" xr2:uid="{00000000-000D-0000-FFFF-FFFF00000000}"/>
  </bookViews>
  <sheets>
    <sheet name="Version" sheetId="19" r:id="rId1"/>
    <sheet name="Guidance" sheetId="15" r:id="rId2"/>
    <sheet name="Contract Tiering Tool" sheetId="16" state="hidden" r:id="rId3"/>
    <sheet name="Replace" sheetId="13" state="hidden" r:id="rId4"/>
    <sheet name="Delete" sheetId="14" state="hidden" r:id="rId5"/>
    <sheet name="Risk Assessment Tool" sheetId="8" r:id="rId6"/>
    <sheet name="LOOKUP" sheetId="11" state="hidden" r:id="rId7"/>
    <sheet name="MSA" sheetId="17" r:id="rId8"/>
    <sheet name="Version Control" sheetId="12" state="hidden" r:id="rId9"/>
  </sheets>
  <definedNames>
    <definedName name="_ftn3" localSheetId="7">MSA!#REF!</definedName>
    <definedName name="_ftnref1" localSheetId="7">MSA!$B$2</definedName>
    <definedName name="_ftnref2" localSheetId="7">MSA!$B$8</definedName>
    <definedName name="EstV">#REF!</definedName>
    <definedName name="_xlnm.Print_Area" localSheetId="8">'Version Control'!$A$1:$E$45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8" l="1"/>
  <c r="G5" i="8"/>
  <c r="G6" i="8"/>
  <c r="F6" i="8"/>
  <c r="I21" i="8" l="1"/>
  <c r="E8" i="11" l="1"/>
  <c r="I22" i="8"/>
  <c r="I20" i="8"/>
  <c r="I19" i="8"/>
  <c r="I18" i="8"/>
  <c r="I17" i="8"/>
  <c r="I16" i="8"/>
  <c r="I15" i="8"/>
  <c r="I14" i="8"/>
  <c r="I13" i="8"/>
  <c r="I23" i="8" l="1"/>
  <c r="L23" i="8" s="1"/>
  <c r="R40" i="14"/>
  <c r="L40" i="14"/>
  <c r="G40" i="14"/>
  <c r="R39" i="14"/>
  <c r="L39" i="14"/>
  <c r="G39" i="14"/>
  <c r="R38" i="14"/>
  <c r="L38" i="14"/>
  <c r="G38" i="14"/>
  <c r="R37" i="14"/>
  <c r="L37" i="14"/>
  <c r="G37" i="14"/>
  <c r="R36" i="14"/>
  <c r="L36" i="14"/>
  <c r="G36" i="14"/>
  <c r="R35" i="14"/>
  <c r="L35" i="14"/>
  <c r="G35" i="14"/>
  <c r="R34" i="14"/>
  <c r="L34" i="14"/>
  <c r="G34" i="14"/>
  <c r="R33" i="14"/>
  <c r="L33" i="14"/>
  <c r="G33" i="14"/>
  <c r="R32" i="14"/>
  <c r="L32" i="14"/>
  <c r="G32" i="14"/>
  <c r="R31" i="14"/>
  <c r="L31" i="14"/>
  <c r="G31" i="14"/>
  <c r="R30" i="14"/>
  <c r="L30" i="14"/>
  <c r="G30" i="14"/>
  <c r="R29" i="14"/>
  <c r="L29" i="14"/>
  <c r="G29" i="14"/>
  <c r="R28" i="14"/>
  <c r="L28" i="14"/>
  <c r="G28" i="14"/>
  <c r="R27" i="14"/>
  <c r="L27" i="14"/>
  <c r="G27" i="14"/>
  <c r="R26" i="14"/>
  <c r="L26" i="14"/>
  <c r="G26" i="14"/>
  <c r="R25" i="14"/>
  <c r="L25" i="14"/>
  <c r="G25" i="14"/>
  <c r="R24" i="14"/>
  <c r="L24" i="14"/>
  <c r="G24" i="14"/>
  <c r="R23" i="14"/>
  <c r="L23" i="14"/>
  <c r="G23" i="14"/>
  <c r="R22" i="14"/>
  <c r="L22" i="14"/>
  <c r="G22" i="14"/>
  <c r="A7" i="8" l="1"/>
  <c r="H6" i="8" l="1"/>
  <c r="L22" i="8"/>
  <c r="G2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 Joss</author>
  </authors>
  <commentList>
    <comment ref="E9" authorId="0" shapeId="0" xr:uid="{A56BC841-F19E-4B86-8BEA-117529EC9ED5}">
      <text>
        <r>
          <rPr>
            <b/>
            <sz val="9"/>
            <color indexed="81"/>
            <rFont val="Tahoma"/>
            <family val="2"/>
          </rPr>
          <t>Low= under £0.099m, Medium £0.1m-£2.49m), High &gt;£2.5m</t>
        </r>
      </text>
    </comment>
    <comment ref="F9" authorId="0" shapeId="0" xr:uid="{DC957AB8-BDA4-43D7-AE26-C82FEF4D5BB6}">
      <text>
        <r>
          <rPr>
            <b/>
            <sz val="9"/>
            <color indexed="81"/>
            <rFont val="Tahoma"/>
            <family val="2"/>
          </rPr>
          <t>Low= 0-9%, Medium 10-45%, High 46%-100%</t>
        </r>
      </text>
    </comment>
    <comment ref="J9" authorId="0" shapeId="0" xr:uid="{6BF10D0E-56C3-49E7-867E-9BABD792AD1A}">
      <text>
        <r>
          <rPr>
            <b/>
            <sz val="9"/>
            <color indexed="81"/>
            <rFont val="Tahoma"/>
            <family val="2"/>
          </rPr>
          <t>Low= under £0.099m, Medium £0.1m-£2.49m), High &gt;£2.5m</t>
        </r>
      </text>
    </comment>
    <comment ref="K9" authorId="0" shapeId="0" xr:uid="{2D7A3140-CCAD-4765-A55D-DBDB9CE52F88}">
      <text>
        <r>
          <rPr>
            <b/>
            <sz val="9"/>
            <color indexed="81"/>
            <rFont val="Tahoma"/>
            <family val="2"/>
          </rPr>
          <t>Low= 0-9%, Medium 10-45%, High 46%-100%</t>
        </r>
      </text>
    </comment>
    <comment ref="P9" authorId="0" shapeId="0" xr:uid="{CB778EBA-5080-45D3-8CB0-E48557C4474D}">
      <text>
        <r>
          <rPr>
            <b/>
            <sz val="9"/>
            <color indexed="81"/>
            <rFont val="Tahoma"/>
            <family val="2"/>
          </rPr>
          <t>Low= under £0.099m, Medium £0.1m-£2.49m), High &gt;£2.5m</t>
        </r>
      </text>
    </comment>
    <comment ref="Q9" authorId="0" shapeId="0" xr:uid="{4166CD8D-90B5-4B36-8E7E-C461559AEF2A}">
      <text>
        <r>
          <rPr>
            <b/>
            <sz val="9"/>
            <color indexed="81"/>
            <rFont val="Tahoma"/>
            <family val="2"/>
          </rPr>
          <t>Low= 0-9%, Medium 10-45%, High 46%-100%</t>
        </r>
      </text>
    </comment>
  </commentList>
</comments>
</file>

<file path=xl/sharedStrings.xml><?xml version="1.0" encoding="utf-8"?>
<sst xmlns="http://schemas.openxmlformats.org/spreadsheetml/2006/main" count="301" uniqueCount="249">
  <si>
    <t>PRAT - Procurement Risk Assessment Tool</t>
  </si>
  <si>
    <t>Document Version Control</t>
  </si>
  <si>
    <t>Date</t>
  </si>
  <si>
    <t>Latest Version</t>
  </si>
  <si>
    <t>Author</t>
  </si>
  <si>
    <t>Change Status</t>
  </si>
  <si>
    <t>Summary of Changes</t>
  </si>
  <si>
    <t>Jordan Gregory</t>
  </si>
  <si>
    <t>Major Change</t>
  </si>
  <si>
    <t>Added COI to guidance and the tool. Added Complexity to the tool and Media to Guidance.</t>
  </si>
  <si>
    <t>Minor Change</t>
  </si>
  <si>
    <t>Agreed to remove COI from the tool but keep it in the guidance</t>
  </si>
  <si>
    <t>Added section for IR35</t>
  </si>
  <si>
    <t>Revised COI guidance around Ministerial interests.</t>
  </si>
  <si>
    <t>Updated Modern Slavery table and removed reference to Library of Special Clauses</t>
  </si>
  <si>
    <t>updated Modern Slavery Table - Commodities, wording and links</t>
  </si>
  <si>
    <t>Updated Link to Prompt Payment PPN</t>
  </si>
  <si>
    <t>Name change to assist Assurance identify Control Documents</t>
  </si>
  <si>
    <t xml:space="preserve">The Procurement Risk Assessment tool must be completed prior to commencing for all type of Procurement activity and value i.e. New Contracts or Grants, Extensions or Variations to existing contracts or grants unless they fall within the self service or GPC routes </t>
  </si>
  <si>
    <t>If you already know that your Project is &gt;£100k or will not be competed (Direct Award) please refer directly to your Commercial Category Team. 
The Procurement Act 2023 introduces the concept of a 'convertible contract', where the total contractual value following the modification of a regulated below threshold contract exceeds the relevant threshold and becomes a Public Contract. Please note a contract can only be modified using the same grounds that apply to Public Contracts and  will be subject to the provisions in the Act that govern public contracts.   Please contact Commercial for further advice before modifying a below threshold contract.</t>
  </si>
  <si>
    <r>
      <t xml:space="preserve">PRIOR TO COMMENCING YOUR PROCUREMENT, PLEASE ALSO CONSIDER THE FOLLOWING AND ANY ASSOCIATED REQUIREMENTS:
OUTSOURCING PLAYBOOK: The Outsourcing Playbook is aimed at Commercial, Finance, Project Delivery, Policy, and any professionals across central government departments who are responsible for the planning and delivery of insourcing and outsourcing projects. This applies whether we decide to outsource and deliver a service in partnership with the private and third sector, insource and use in-house resources, or a mix of both. 
MODERN SLAVERY: Modern slavery is often a hidden crime involving one person denying another person his or her freedom. It includes slavery, servitude, forced and compulsory labour and human trafficking. To tackle these crimes, the Modern Slavery Act 2015 was introduced and Government departments are mandated to identify, mitigate  and manage modern slavery risks throughout the commercial life cycle. Consider which characteristics apply to your procurement activity; 1 (Industry type), 3 (Supplier location) and/or 5 (Commodity type). Once you have identified the procurement falls into one or more of these categories, you should then establish whether categories 2 (Nature of workforce), 4 (Context in which the supplier operates) and/or 6 (business/supply chain model) also apply. If more than one characteristic applies, please consult your Commercial Category Team.
PROMPT PAYMENT: The Government understands the importance of prompt, fair and effective payment in all businesses. Being paid promptly for work done ensures businesses have a healthy cash flow. Where departments are awarding Contracts (not Grants) with an anticipated value of &gt;£5 Million per annum, there are specific requirements to ensure we are selecting suppliers who comply with these principles. Please refer to the link to the right of this guidance.
SOCIAL VALUE:  Whilst the overarching objective for the Government’s commercial activities will remain achieving the best commercial outcome, it is right that the Government applies its commissioning to supporting key social outcomes. The public sector must maximise social value effectively and comprehensively through its procurement. Procurement Policy Note PPN 06/20 – taking account of social value in the award of central government contracts, launched a new model to deliver social value through government’s commercial activities. It applies to all procurements that commenced after 1st January 2021 that are within the scope of Part 2 of the Public Contracts Regulations 2015. (For further information and advice regarding these regulations you should contact your Category Team).  This is regardless of your route to market.  Whilst not mandatory, you can choose to voluntarily apply it outside of these parameters. In addition to the PPN, there is the Social Value Model that shows how to apply the PPN. For further information and guidance please refer to the link on the right.
CONFLICT OF INTEREST: Declarations of interests are an essential tool in preventing, identifying, and remedying conflicts of interests. Ensure all staff engaged, e.g. the senior responsible officer, budget holder, commercial director, members of the management board, commercial staff, members of the evaluation panel, external experts, private sector secondees and consultants, as well as those whose role could be perceived as having some relevance, e.g. non-executive board members, special advisersn and private office employees, declare any potential conflict of interest at the earliest opportunity by completing the Declaration of Interest Form. Declarations may also be required from those outside the organisation, for example where a person(s) has a cross government role which could influence or be seen to influence a commercial decision. Where Ministers are involved in a procurement, usually for high-profile, strategic contracts, and there is an opportunity or perceived opportunity to influence decision making, you must check the published list of Ministers’ declared interests prior and only where an interest hasn’t been declared should the Declaration of Interest form be completed. Please note, there should be no duplication of declarations where one already exists. 
MEDIA INTEREST: When planning your procurement you should also think about the impact your procurement may have on the public, media and pressure groups and consider consulting with the Media Office prior to making your procurement live to the public. If your project will attract significant public, business and pressure group interest you must contact the media office before the procurement is made public.
                                                                                                                                                                                                                                                                                                                                             IR35 in Procurement: If undertaking any procurement related to the hiring of temporary resources or the buying of Managed Service, Consultancy, Legal Services, Research, and other Professional Services, an IR35 determination MUST be undertaken prior to engaging any supplier when buying such services.  DfE now starts at the position that all engagements will be adjudged to be in-scope of IR35. This is particularly true for contingent labour roles but also to managed services, particularly in the digital space where either blended working or agile methodologies are adopted. 
If you feel that an engagement is deemed to be out of scope of IR35, please contact the DfE Tax Team at </t>
    </r>
    <r>
      <rPr>
        <b/>
        <i/>
        <u/>
        <sz val="14"/>
        <color rgb="FF000000"/>
        <rFont val="Calibri"/>
        <scheme val="minor"/>
      </rPr>
      <t>ir35.advice@education.gov.uk</t>
    </r>
    <r>
      <rPr>
        <b/>
        <sz val="14"/>
        <color rgb="FF000000"/>
        <rFont val="Calibri"/>
        <scheme val="minor"/>
      </rPr>
      <t xml:space="preserve"> for support. The IR35 experts within this team will evaluate the business case, rationale for out-of-scope and any other accompanying information and provide a final decision on IR35 status.</t>
    </r>
  </si>
  <si>
    <t>Link to Outsourcing Playbook</t>
  </si>
  <si>
    <t>Link to Modern Slavery Assessment Table</t>
  </si>
  <si>
    <t>Link to Modern Slavery PPN</t>
  </si>
  <si>
    <t>Link to Prompt Payment Requirements</t>
  </si>
  <si>
    <t>Link to Social Value PPN</t>
  </si>
  <si>
    <t>Link to Social Value Model</t>
  </si>
  <si>
    <t xml:space="preserve">Conflicts of Interest </t>
  </si>
  <si>
    <t xml:space="preserve">Contact with the Media </t>
  </si>
  <si>
    <t>Service vs Resource Determination tool</t>
  </si>
  <si>
    <t>Guidance for completing the Procurement Risk Assessment tool</t>
  </si>
  <si>
    <t>Step 1</t>
  </si>
  <si>
    <t>Complete Project Header information</t>
  </si>
  <si>
    <t>This section highlights key information about the project including title, timings, type of agreement, procurement route and categories of spend. Please note if the response to the question 'Will this be competed' is No and /or Category of Spend is  Consultancy &gt;£20K the minimum default is a Medium overall pre-procurement risk.  
Where Commercial spend highlighted as 'Y' - please refer to the guidance to determine next steps</t>
  </si>
  <si>
    <t>Step 2</t>
  </si>
  <si>
    <t>Score Risk Areas</t>
  </si>
  <si>
    <r>
      <rPr>
        <b/>
        <sz val="14"/>
        <color theme="1"/>
        <rFont val="Calibri"/>
        <family val="2"/>
        <scheme val="minor"/>
      </rPr>
      <t>IMPACT</t>
    </r>
    <r>
      <rPr>
        <sz val="14"/>
        <color theme="1"/>
        <rFont val="Calibri"/>
        <family val="2"/>
        <scheme val="minor"/>
      </rPr>
      <t xml:space="preserve">
Score Low, Medium, High to assess what the political, public and operational impact would be if there was a failure in Project delivery. </t>
    </r>
  </si>
  <si>
    <r>
      <rPr>
        <b/>
        <sz val="14"/>
        <color theme="1"/>
        <rFont val="Calibri"/>
        <family val="2"/>
        <scheme val="minor"/>
      </rPr>
      <t xml:space="preserve">SCALE
</t>
    </r>
    <r>
      <rPr>
        <sz val="14"/>
        <color theme="1"/>
        <rFont val="Calibri"/>
        <family val="2"/>
        <scheme val="minor"/>
      </rPr>
      <t xml:space="preserve">
Score Low, Medium, High ro assess the scale of the project taking in to account budget, length of agreement and number of stakeholders involved</t>
    </r>
  </si>
  <si>
    <r>
      <rPr>
        <b/>
        <sz val="14"/>
        <color theme="1"/>
        <rFont val="Calibri"/>
        <family val="2"/>
        <scheme val="minor"/>
      </rPr>
      <t xml:space="preserve">COMPLEXITY
</t>
    </r>
    <r>
      <rPr>
        <sz val="14"/>
        <color theme="1"/>
        <rFont val="Calibri"/>
        <family val="2"/>
        <scheme val="minor"/>
      </rPr>
      <t xml:space="preserve">
Score Low, Medium, High ro assess the complexity of the project taking in to account timescales, how well understood the requirements of the project are and the type of arrangement needed</t>
    </r>
  </si>
  <si>
    <r>
      <rPr>
        <b/>
        <sz val="14"/>
        <color theme="1"/>
        <rFont val="Calibri"/>
        <family val="2"/>
        <scheme val="minor"/>
      </rPr>
      <t xml:space="preserve">MARKET
</t>
    </r>
    <r>
      <rPr>
        <sz val="14"/>
        <color theme="1"/>
        <rFont val="Calibri"/>
        <family val="2"/>
        <scheme val="minor"/>
      </rPr>
      <t xml:space="preserve">
Score Low, Medium, High ro assess the availability of suppliers in the market who can meet the requirements of the project</t>
    </r>
  </si>
  <si>
    <t>Step 3</t>
  </si>
  <si>
    <t>Check overall Score</t>
  </si>
  <si>
    <t>If Score is 'Low', Continue with Procurement in accordance with guidance on the intranet (link)
If Score is 'Medium' or 'High', Commercial will lead the project on your behalf</t>
  </si>
  <si>
    <t>Step 4</t>
  </si>
  <si>
    <t xml:space="preserve">Develop Action Plan </t>
  </si>
  <si>
    <t>Where you have identified any 'High' or 'medium' risk areas, columns G-K should be completed to identify the rationale for why this has been scored in this manner, any identified mitigations to manage this risk and associated actions and owners</t>
  </si>
  <si>
    <t>Step 5</t>
  </si>
  <si>
    <t>Include Risk Assessment within Business Case for approval</t>
  </si>
  <si>
    <t>Results of the Risk assessment should be presented with the business case and reviewed as part of the approval process
Where able to, complete the tiering tool simultaneously and continue to review</t>
  </si>
  <si>
    <t>Step 6</t>
  </si>
  <si>
    <t>Monitor and Re-assess</t>
  </si>
  <si>
    <t>The Risk Assessment and any associated actions should be regularly reviewed throughout the Project lifecycle and at key approval stages.
At the final stage, the results of the tiering tool should also be shared and reviewed to understand the impact on on-going contract management</t>
  </si>
  <si>
    <t>Supplier name:</t>
  </si>
  <si>
    <t>For the supply of:</t>
  </si>
  <si>
    <t>Contract name:</t>
  </si>
  <si>
    <t>Tool completed by:</t>
  </si>
  <si>
    <t>Contract Lead(s):</t>
  </si>
  <si>
    <t>Tool approved by:</t>
  </si>
  <si>
    <t>Contract reference:</t>
  </si>
  <si>
    <t>Date of tool completion:</t>
  </si>
  <si>
    <t>Contracts Finder URL (If known):</t>
  </si>
  <si>
    <t>For Example: https://www.contractsfinder.service.gov.uk/Notice/????????????????????</t>
  </si>
  <si>
    <t>Date of last review:</t>
  </si>
  <si>
    <t>Purpose: Overview of contract tier classification</t>
  </si>
  <si>
    <t>Contract Tier Classification:</t>
  </si>
  <si>
    <r>
      <t xml:space="preserve">Contract Tier Classification Guidance:
</t>
    </r>
    <r>
      <rPr>
        <sz val="11"/>
        <color theme="1"/>
        <rFont val="Calibri"/>
        <family val="2"/>
        <scheme val="minor"/>
      </rPr>
      <t xml:space="preserve">This classification tool should be used in advance of and following contract award to determine the level of risk presented by a contract, and therefore the level of contract management that should be applied.  
This section of the tool should be completed by members of both the procurement team and contract management team.  If the pre procurement risk is gold, we suggest that this section of the tool is completed jointly.  
Any decision to alter a classification must be made by a Grade 6 or above.  This must be documented by completing the appropriate fields in the red box on the '2. Tool' tab.  
The resulting classification from this tab will indicate the level of contract management applied.  
Please apply the appropriate toolkit as set out in the CM checklist.  
</t>
    </r>
    <r>
      <rPr>
        <i/>
        <sz val="11"/>
        <color theme="1"/>
        <rFont val="Calibri"/>
        <family val="2"/>
        <scheme val="minor"/>
      </rPr>
      <t xml:space="preserve">The tool should be completed by selecting the appropriate option from the dropdown menu in column C for each of the metrics in column B.  Evidence should then be provided in column F to support the selection.  </t>
    </r>
    <r>
      <rPr>
        <sz val="11"/>
        <color theme="1"/>
        <rFont val="Calibri"/>
        <family val="2"/>
        <scheme val="minor"/>
      </rPr>
      <t xml:space="preserve">
</t>
    </r>
  </si>
  <si>
    <t>GOLD</t>
  </si>
  <si>
    <t>Page 2</t>
  </si>
  <si>
    <t>Project Sponsor:</t>
  </si>
  <si>
    <t>Functional Risk Controller:</t>
  </si>
  <si>
    <t>Ref</t>
  </si>
  <si>
    <t>Risk Type</t>
  </si>
  <si>
    <t>Risk (Event/Cause/Effect)</t>
  </si>
  <si>
    <t>Risk Owner</t>
  </si>
  <si>
    <t>Gross Risk</t>
  </si>
  <si>
    <t>Contingency Plan (how to reduce Impact)</t>
  </si>
  <si>
    <t>Mitigation Plan (how to reduce Liklihood)</t>
  </si>
  <si>
    <t>Net Risk</t>
  </si>
  <si>
    <t>Action Plan</t>
  </si>
  <si>
    <t>Target Risk</t>
  </si>
  <si>
    <t xml:space="preserve">Impact </t>
  </si>
  <si>
    <t>Likelihood</t>
  </si>
  <si>
    <t>Severity</t>
  </si>
  <si>
    <t>Agreed Action</t>
  </si>
  <si>
    <t>Action Owner</t>
  </si>
  <si>
    <t>Next Review</t>
  </si>
  <si>
    <t xml:space="preserve">Procurement Risk Assessment Tool 
(Contracts and Grants)                                                                                                                                                              </t>
  </si>
  <si>
    <t>PROJECT TITLE:</t>
  </si>
  <si>
    <t>Test</t>
  </si>
  <si>
    <t>Completed by:</t>
  </si>
  <si>
    <t>Date completed:</t>
  </si>
  <si>
    <t>Contract or Grant</t>
  </si>
  <si>
    <t>&lt;Please Select&gt;</t>
  </si>
  <si>
    <t>Activity Type</t>
  </si>
  <si>
    <t>Will this be competed?</t>
  </si>
  <si>
    <t>Category of Spend</t>
  </si>
  <si>
    <t>Do Commercial Spend Apply? If Answer is 'Y' REFER TO GUIDANCE via link in Column F</t>
  </si>
  <si>
    <t>Spend Controls Guidance</t>
  </si>
  <si>
    <t>Please indicate if any of the following apply:</t>
  </si>
  <si>
    <t>Outsourcing Playbook</t>
  </si>
  <si>
    <t>Modern Slavery</t>
  </si>
  <si>
    <t>Prompt Payment</t>
  </si>
  <si>
    <t>Social Value: You must refer to the guidance tab to determine if your requirement is in scope or not</t>
  </si>
  <si>
    <t>IR35 legislation: Refer to the guidance tab</t>
  </si>
  <si>
    <t>Low Risk</t>
  </si>
  <si>
    <t>Medium Risk</t>
  </si>
  <si>
    <t>High Risk</t>
  </si>
  <si>
    <t xml:space="preserve">Select an option </t>
  </si>
  <si>
    <t>Rationale</t>
  </si>
  <si>
    <t>Mitigation/Contingency</t>
  </si>
  <si>
    <t>Score</t>
  </si>
  <si>
    <r>
      <t xml:space="preserve">Impact                                 </t>
    </r>
    <r>
      <rPr>
        <sz val="12"/>
        <color theme="1"/>
        <rFont val="Calibri"/>
        <family val="2"/>
        <scheme val="minor"/>
      </rPr>
      <t>(if project failed to deliver)</t>
    </r>
    <r>
      <rPr>
        <b/>
        <sz val="14"/>
        <color theme="1"/>
        <rFont val="Calibri"/>
        <family val="2"/>
        <scheme val="minor"/>
      </rPr>
      <t xml:space="preserve">  </t>
    </r>
  </si>
  <si>
    <t>Political impact</t>
  </si>
  <si>
    <t xml:space="preserve">Limited political interest </t>
  </si>
  <si>
    <t xml:space="preserve">Moderate political interest                                  </t>
  </si>
  <si>
    <r>
      <t xml:space="preserve">Significant political interest: </t>
    </r>
    <r>
      <rPr>
        <b/>
        <sz val="11"/>
        <color theme="1"/>
        <rFont val="Calibri"/>
        <family val="2"/>
        <scheme val="minor"/>
      </rPr>
      <t>Manifesto commitment</t>
    </r>
    <r>
      <rPr>
        <sz val="11"/>
        <color theme="1"/>
        <rFont val="Calibri"/>
        <family val="2"/>
        <scheme val="minor"/>
      </rPr>
      <t xml:space="preserve"> or </t>
    </r>
    <r>
      <rPr>
        <b/>
        <sz val="11"/>
        <color theme="1"/>
        <rFont val="Calibri"/>
        <family val="2"/>
        <scheme val="minor"/>
      </rPr>
      <t>PAC</t>
    </r>
    <r>
      <rPr>
        <sz val="11"/>
        <color theme="1"/>
        <rFont val="Calibri"/>
        <family val="2"/>
        <scheme val="minor"/>
      </rPr>
      <t xml:space="preserve"> interest</t>
    </r>
  </si>
  <si>
    <t>Low</t>
  </si>
  <si>
    <t>Public impact</t>
  </si>
  <si>
    <t xml:space="preserve">Limited public service, pressure group e.g. data security, environmental issues. </t>
  </si>
  <si>
    <r>
      <t>Moderate public sector, pressure group, media interest e.g. data security, environmental issues.</t>
    </r>
    <r>
      <rPr>
        <b/>
        <sz val="11"/>
        <color rgb="FFFF0000"/>
        <rFont val="Calibri"/>
        <family val="2"/>
        <scheme val="minor"/>
      </rPr>
      <t xml:space="preserve"> </t>
    </r>
  </si>
  <si>
    <r>
      <t xml:space="preserve">Significant public, business, pressure group, </t>
    </r>
    <r>
      <rPr>
        <b/>
        <sz val="11"/>
        <color theme="1"/>
        <rFont val="Calibri"/>
        <family val="2"/>
        <scheme val="minor"/>
      </rPr>
      <t>media interest</t>
    </r>
    <r>
      <rPr>
        <sz val="11"/>
        <color theme="1"/>
        <rFont val="Calibri"/>
        <family val="2"/>
        <scheme val="minor"/>
      </rPr>
      <t xml:space="preserve"> e.g. data security, environmental issues or contentious change. </t>
    </r>
  </si>
  <si>
    <t>Operational impact</t>
  </si>
  <si>
    <t>Limited impact on Departmental operations, staff or 3rd parties or some change to regulations</t>
  </si>
  <si>
    <t>Moderate impact on Departmental operations, staff or 3rd parties, and significant change to regulations</t>
  </si>
  <si>
    <r>
      <t xml:space="preserve">Significant </t>
    </r>
    <r>
      <rPr>
        <b/>
        <sz val="11"/>
        <color theme="1"/>
        <rFont val="Calibri"/>
        <family val="2"/>
        <scheme val="minor"/>
      </rPr>
      <t>Departmental priority</t>
    </r>
    <r>
      <rPr>
        <sz val="11"/>
        <color theme="1"/>
        <rFont val="Calibri"/>
        <family val="2"/>
        <scheme val="minor"/>
      </rPr>
      <t xml:space="preserve"> on high profile business issue, essential to fulfil legal requirement, additional burden on the business, staff, external markets or regulations, novel or contentious change to regulations</t>
    </r>
  </si>
  <si>
    <r>
      <t>Scale</t>
    </r>
    <r>
      <rPr>
        <sz val="12"/>
        <color theme="1"/>
        <rFont val="Calibri"/>
        <family val="2"/>
        <scheme val="minor"/>
      </rPr>
      <t xml:space="preserve">                                     </t>
    </r>
  </si>
  <si>
    <t>Budget</t>
  </si>
  <si>
    <r>
      <rPr>
        <b/>
        <sz val="11"/>
        <color theme="1"/>
        <rFont val="Calibri"/>
        <family val="2"/>
        <scheme val="minor"/>
      </rPr>
      <t>£25k-100K</t>
    </r>
    <r>
      <rPr>
        <sz val="11"/>
        <color theme="1"/>
        <rFont val="Calibri"/>
        <family val="2"/>
        <scheme val="minor"/>
      </rPr>
      <t xml:space="preserve"> programme/admin or     
</t>
    </r>
    <r>
      <rPr>
        <b/>
        <sz val="11"/>
        <color theme="1"/>
        <rFont val="Calibri"/>
        <family val="2"/>
        <scheme val="minor"/>
      </rPr>
      <t>£400K- £4m</t>
    </r>
    <r>
      <rPr>
        <sz val="11"/>
        <color theme="1"/>
        <rFont val="Calibri"/>
        <family val="2"/>
        <scheme val="minor"/>
      </rPr>
      <t xml:space="preserve"> capital</t>
    </r>
  </si>
  <si>
    <r>
      <rPr>
        <b/>
        <sz val="11"/>
        <color theme="1"/>
        <rFont val="Calibri"/>
        <family val="2"/>
        <scheme val="minor"/>
      </rPr>
      <t>£100K - £10m</t>
    </r>
    <r>
      <rPr>
        <sz val="11"/>
        <color theme="1"/>
        <rFont val="Calibri"/>
        <family val="2"/>
        <scheme val="minor"/>
      </rPr>
      <t xml:space="preserve"> programme/admin or        
</t>
    </r>
    <r>
      <rPr>
        <b/>
        <sz val="11"/>
        <color theme="1"/>
        <rFont val="Calibri"/>
        <family val="2"/>
        <scheme val="minor"/>
      </rPr>
      <t>£4m - £150m</t>
    </r>
    <r>
      <rPr>
        <sz val="11"/>
        <color theme="1"/>
        <rFont val="Calibri"/>
        <family val="2"/>
        <scheme val="minor"/>
      </rPr>
      <t xml:space="preserve"> capital</t>
    </r>
  </si>
  <si>
    <r>
      <rPr>
        <b/>
        <sz val="11"/>
        <color theme="1"/>
        <rFont val="Calibri"/>
        <family val="2"/>
        <scheme val="minor"/>
      </rPr>
      <t>&gt; £10m</t>
    </r>
    <r>
      <rPr>
        <sz val="11"/>
        <color theme="1"/>
        <rFont val="Calibri"/>
        <family val="2"/>
        <scheme val="minor"/>
      </rPr>
      <t xml:space="preserve"> programme/admin or </t>
    </r>
    <r>
      <rPr>
        <b/>
        <sz val="11"/>
        <color theme="1"/>
        <rFont val="Calibri"/>
        <family val="2"/>
        <scheme val="minor"/>
      </rPr>
      <t>&gt; £150m</t>
    </r>
    <r>
      <rPr>
        <sz val="11"/>
        <color theme="1"/>
        <rFont val="Calibri"/>
        <family val="2"/>
        <scheme val="minor"/>
      </rPr>
      <t xml:space="preserve"> capital</t>
    </r>
  </si>
  <si>
    <t>Longevity</t>
  </si>
  <si>
    <r>
      <t>Arrangement for &lt;</t>
    </r>
    <r>
      <rPr>
        <b/>
        <sz val="11"/>
        <color theme="1"/>
        <rFont val="Calibri"/>
        <family val="2"/>
        <scheme val="minor"/>
      </rPr>
      <t>3 years</t>
    </r>
  </si>
  <si>
    <r>
      <t xml:space="preserve">Arrangement for </t>
    </r>
    <r>
      <rPr>
        <b/>
        <sz val="11"/>
        <color theme="1"/>
        <rFont val="Calibri"/>
        <family val="2"/>
        <scheme val="minor"/>
      </rPr>
      <t>3-7 years</t>
    </r>
  </si>
  <si>
    <r>
      <t>Arrangement for</t>
    </r>
    <r>
      <rPr>
        <b/>
        <sz val="11"/>
        <color theme="1"/>
        <rFont val="Calibri"/>
        <family val="2"/>
        <scheme val="minor"/>
      </rPr>
      <t xml:space="preserve"> 7+  years</t>
    </r>
  </si>
  <si>
    <t>Stakeholders</t>
  </si>
  <si>
    <t>Limited number of stakeholders with common interest</t>
  </si>
  <si>
    <t>Wide range of stakeholders and stakeholder views</t>
  </si>
  <si>
    <r>
      <rPr>
        <b/>
        <sz val="11"/>
        <color theme="1"/>
        <rFont val="Calibri"/>
        <family val="2"/>
        <scheme val="minor"/>
      </rPr>
      <t xml:space="preserve">Complex set of internal and external stakeholders </t>
    </r>
    <r>
      <rPr>
        <sz val="11"/>
        <color theme="1"/>
        <rFont val="Calibri"/>
        <family val="2"/>
        <scheme val="minor"/>
      </rPr>
      <t xml:space="preserve">with diverse or conflicting interests and volatile, </t>
    </r>
    <r>
      <rPr>
        <b/>
        <sz val="11"/>
        <color theme="1"/>
        <rFont val="Calibri"/>
        <family val="2"/>
        <scheme val="minor"/>
      </rPr>
      <t>subject to change over time</t>
    </r>
  </si>
  <si>
    <t>Complexity</t>
  </si>
  <si>
    <t>Timescales</t>
  </si>
  <si>
    <r>
      <rPr>
        <b/>
        <sz val="11"/>
        <color theme="1"/>
        <rFont val="Calibri"/>
        <family val="2"/>
        <scheme val="minor"/>
      </rPr>
      <t>Sufficient time</t>
    </r>
    <r>
      <rPr>
        <sz val="11"/>
        <color theme="1"/>
        <rFont val="Calibri"/>
        <family val="2"/>
        <scheme val="minor"/>
      </rPr>
      <t xml:space="preserve"> to deliver for the complexity of the requirement, </t>
    </r>
    <r>
      <rPr>
        <b/>
        <sz val="11"/>
        <color theme="1"/>
        <rFont val="Calibri"/>
        <family val="2"/>
        <scheme val="minor"/>
      </rPr>
      <t>limited dependencies</t>
    </r>
  </si>
  <si>
    <r>
      <rPr>
        <b/>
        <sz val="11"/>
        <color theme="1"/>
        <rFont val="Calibri"/>
        <family val="2"/>
        <scheme val="minor"/>
      </rPr>
      <t>Timing very tight</t>
    </r>
    <r>
      <rPr>
        <sz val="11"/>
        <color theme="1"/>
        <rFont val="Calibri"/>
        <family val="2"/>
        <scheme val="minor"/>
      </rPr>
      <t xml:space="preserve">/needs urgent initiation or contingency arrangement, </t>
    </r>
    <r>
      <rPr>
        <b/>
        <sz val="11"/>
        <color theme="1"/>
        <rFont val="Calibri"/>
        <family val="2"/>
        <scheme val="minor"/>
      </rPr>
      <t>moderate number of dependendencies</t>
    </r>
  </si>
  <si>
    <r>
      <t xml:space="preserve">Timing critically urgent/for immediate initiation e.g. due to </t>
    </r>
    <r>
      <rPr>
        <b/>
        <sz val="11"/>
        <color theme="1"/>
        <rFont val="Calibri"/>
        <family val="2"/>
        <scheme val="minor"/>
      </rPr>
      <t xml:space="preserve">Ministerial or legislative imperative, Highly dependent on other legislation, programmes, projects, change initiatives. </t>
    </r>
  </si>
  <si>
    <t>Requirements</t>
  </si>
  <si>
    <r>
      <rPr>
        <b/>
        <sz val="11"/>
        <color theme="1"/>
        <rFont val="Calibri"/>
        <family val="2"/>
        <scheme val="minor"/>
      </rPr>
      <t xml:space="preserve">Similar requirement </t>
    </r>
    <r>
      <rPr>
        <sz val="11"/>
        <color theme="1"/>
        <rFont val="Calibri"/>
        <family val="2"/>
        <scheme val="minor"/>
      </rPr>
      <t xml:space="preserve">to what previously bought, </t>
    </r>
    <r>
      <rPr>
        <b/>
        <sz val="11"/>
        <color theme="1"/>
        <rFont val="Calibri"/>
        <family val="2"/>
        <scheme val="minor"/>
      </rPr>
      <t>some quality improvement/innovation</t>
    </r>
    <r>
      <rPr>
        <sz val="11"/>
        <color theme="1"/>
        <rFont val="Calibri"/>
        <family val="2"/>
        <scheme val="minor"/>
      </rPr>
      <t xml:space="preserve"> sought (category improvements), may bring new players to the market - but </t>
    </r>
    <r>
      <rPr>
        <b/>
        <sz val="11"/>
        <color theme="1"/>
        <rFont val="Calibri"/>
        <family val="2"/>
        <scheme val="minor"/>
      </rPr>
      <t>no foreseen issues; e.g. supplier transition</t>
    </r>
  </si>
  <si>
    <r>
      <rPr>
        <b/>
        <sz val="11"/>
        <color theme="1"/>
        <rFont val="Calibri"/>
        <family val="2"/>
        <scheme val="minor"/>
      </rPr>
      <t>New requirement</t>
    </r>
    <r>
      <rPr>
        <sz val="11"/>
        <color theme="1"/>
        <rFont val="Calibri"/>
        <family val="2"/>
        <scheme val="minor"/>
      </rPr>
      <t xml:space="preserve"> not previously bought, </t>
    </r>
    <r>
      <rPr>
        <b/>
        <sz val="11"/>
        <color theme="1"/>
        <rFont val="Calibri"/>
        <family val="2"/>
        <scheme val="minor"/>
      </rPr>
      <t>significant innovation needed</t>
    </r>
    <r>
      <rPr>
        <sz val="11"/>
        <color theme="1"/>
        <rFont val="Calibri"/>
        <family val="2"/>
        <scheme val="minor"/>
      </rPr>
      <t>, possible new category/sub-category, industry/</t>
    </r>
    <r>
      <rPr>
        <b/>
        <sz val="11"/>
        <color theme="1"/>
        <rFont val="Calibri"/>
        <family val="2"/>
        <scheme val="minor"/>
      </rPr>
      <t>quality standards need reviewing</t>
    </r>
    <r>
      <rPr>
        <sz val="11"/>
        <color theme="1"/>
        <rFont val="Calibri"/>
        <family val="2"/>
        <scheme val="minor"/>
      </rPr>
      <t xml:space="preserve">, likely to bring new players to market with </t>
    </r>
    <r>
      <rPr>
        <b/>
        <sz val="11"/>
        <color theme="1"/>
        <rFont val="Calibri"/>
        <family val="2"/>
        <scheme val="minor"/>
      </rPr>
      <t>possible supplier transition issues</t>
    </r>
  </si>
  <si>
    <r>
      <rPr>
        <b/>
        <sz val="11"/>
        <color theme="1"/>
        <rFont val="Calibri"/>
        <family val="2"/>
        <scheme val="minor"/>
      </rPr>
      <t>New and novel requirement</t>
    </r>
    <r>
      <rPr>
        <sz val="11"/>
        <color theme="1"/>
        <rFont val="Calibri"/>
        <family val="2"/>
        <scheme val="minor"/>
      </rPr>
      <t xml:space="preserve"> requiring </t>
    </r>
    <r>
      <rPr>
        <b/>
        <sz val="11"/>
        <color theme="1"/>
        <rFont val="Calibri"/>
        <family val="2"/>
        <scheme val="minor"/>
      </rPr>
      <t>extensive innovation</t>
    </r>
    <r>
      <rPr>
        <sz val="11"/>
        <color theme="1"/>
        <rFont val="Calibri"/>
        <family val="2"/>
        <scheme val="minor"/>
      </rPr>
      <t>/new thinking, possible whole new category, no industry</t>
    </r>
    <r>
      <rPr>
        <b/>
        <sz val="11"/>
        <color theme="1"/>
        <rFont val="Calibri"/>
        <family val="2"/>
        <scheme val="minor"/>
      </rPr>
      <t>/quality standards available - need to be defined</t>
    </r>
    <r>
      <rPr>
        <sz val="11"/>
        <color theme="1"/>
        <rFont val="Calibri"/>
        <family val="2"/>
        <scheme val="minor"/>
      </rPr>
      <t xml:space="preserve">, new supply base and </t>
    </r>
    <r>
      <rPr>
        <b/>
        <sz val="11"/>
        <color theme="1"/>
        <rFont val="Calibri"/>
        <family val="2"/>
        <scheme val="minor"/>
      </rPr>
      <t>complex array of supplier transitions</t>
    </r>
  </si>
  <si>
    <t>Contract Arrangement</t>
  </si>
  <si>
    <t xml:space="preserve">Standard commercial arrangement/use standard contract templates/terms. 
Minimum security/data protection considerations, supplier is processing minimal/low risk departmental data. </t>
  </si>
  <si>
    <r>
      <t xml:space="preserve">Non-standard commercial arrangement - </t>
    </r>
    <r>
      <rPr>
        <b/>
        <sz val="11"/>
        <rFont val="Calibri"/>
        <family val="2"/>
        <scheme val="minor"/>
      </rPr>
      <t>requires professional input</t>
    </r>
    <r>
      <rPr>
        <sz val="11"/>
        <rFont val="Calibri"/>
        <family val="2"/>
        <scheme val="minor"/>
      </rPr>
      <t>: Commercial/Legal/Finance/Cyber Security/ &amp;/or Data Protection Impact Assessment (DPIA). </t>
    </r>
    <r>
      <rPr>
        <b/>
        <sz val="11"/>
        <rFont val="Calibri"/>
        <family val="2"/>
        <scheme val="minor"/>
      </rPr>
      <t>DfE Buyer Specific Clauses to cover security &amp; GDPR considerations</t>
    </r>
    <r>
      <rPr>
        <sz val="11"/>
        <rFont val="Calibri"/>
        <family val="2"/>
        <scheme val="minor"/>
      </rPr>
      <t xml:space="preserve">. </t>
    </r>
  </si>
  <si>
    <r>
      <rPr>
        <b/>
        <sz val="11"/>
        <rFont val="Calibri"/>
        <family val="2"/>
        <scheme val="minor"/>
      </rPr>
      <t>Complex or innovative</t>
    </r>
    <r>
      <rPr>
        <sz val="11"/>
        <rFont val="Calibri"/>
        <family val="2"/>
        <scheme val="minor"/>
      </rPr>
      <t xml:space="preserve"> commercial arrangements to be designed with </t>
    </r>
    <r>
      <rPr>
        <b/>
        <sz val="11"/>
        <rFont val="Calibri"/>
        <family val="2"/>
        <scheme val="minor"/>
      </rPr>
      <t>right mix of professional input</t>
    </r>
    <r>
      <rPr>
        <sz val="11"/>
        <rFont val="Calibri"/>
        <family val="2"/>
        <scheme val="minor"/>
      </rPr>
      <t>. </t>
    </r>
    <r>
      <rPr>
        <b/>
        <sz val="11"/>
        <rFont val="Calibri"/>
        <family val="2"/>
        <scheme val="minor"/>
      </rPr>
      <t>Security concerns &amp;/or DPIA likely to be high-risk</t>
    </r>
    <r>
      <rPr>
        <sz val="11"/>
        <rFont val="Calibri"/>
        <family val="2"/>
        <scheme val="minor"/>
      </rPr>
      <t xml:space="preserve"> &amp; require legal input. </t>
    </r>
  </si>
  <si>
    <t xml:space="preserve">Market </t>
  </si>
  <si>
    <t>Number &amp; Viability</t>
  </si>
  <si>
    <r>
      <rPr>
        <b/>
        <sz val="11"/>
        <color theme="1"/>
        <rFont val="Calibri"/>
        <family val="2"/>
        <scheme val="minor"/>
      </rPr>
      <t>Sufficient range of suppliers</t>
    </r>
    <r>
      <rPr>
        <sz val="11"/>
        <color theme="1"/>
        <rFont val="Calibri"/>
        <family val="2"/>
        <scheme val="minor"/>
      </rPr>
      <t xml:space="preserve"> for healthy competition, a few may rely on some level of government funding</t>
    </r>
    <r>
      <rPr>
        <b/>
        <sz val="11"/>
        <color theme="1"/>
        <rFont val="Calibri"/>
        <family val="2"/>
        <scheme val="minor"/>
      </rPr>
      <t xml:space="preserve"> </t>
    </r>
  </si>
  <si>
    <r>
      <rPr>
        <b/>
        <sz val="11"/>
        <color theme="1"/>
        <rFont val="Calibri"/>
        <family val="2"/>
        <scheme val="minor"/>
      </rPr>
      <t>Some suppliers available</t>
    </r>
    <r>
      <rPr>
        <sz val="11"/>
        <color theme="1"/>
        <rFont val="Calibri"/>
        <family val="2"/>
        <scheme val="minor"/>
      </rPr>
      <t xml:space="preserve">, but risk not securing sufficient bids, those in market </t>
    </r>
    <r>
      <rPr>
        <b/>
        <sz val="11"/>
        <color theme="1"/>
        <rFont val="Calibri"/>
        <family val="2"/>
        <scheme val="minor"/>
      </rPr>
      <t>may be overly dependent on government funding</t>
    </r>
    <r>
      <rPr>
        <sz val="11"/>
        <color theme="1"/>
        <rFont val="Calibri"/>
        <family val="2"/>
        <scheme val="minor"/>
      </rPr>
      <t xml:space="preserve">, needs </t>
    </r>
    <r>
      <rPr>
        <b/>
        <sz val="11"/>
        <color theme="1"/>
        <rFont val="Calibri"/>
        <family val="2"/>
        <scheme val="minor"/>
      </rPr>
      <t>market development</t>
    </r>
  </si>
  <si>
    <r>
      <rPr>
        <b/>
        <sz val="11"/>
        <rFont val="Calibri"/>
        <family val="2"/>
        <scheme val="minor"/>
      </rPr>
      <t>Direct Award/Single tender</t>
    </r>
    <r>
      <rPr>
        <b/>
        <sz val="11"/>
        <color theme="1"/>
        <rFont val="Calibri"/>
        <family val="2"/>
        <scheme val="minor"/>
      </rPr>
      <t xml:space="preserve"> </t>
    </r>
    <r>
      <rPr>
        <sz val="11"/>
        <color theme="1"/>
        <rFont val="Calibri"/>
        <family val="2"/>
        <scheme val="minor"/>
      </rPr>
      <t>is only option</t>
    </r>
    <r>
      <rPr>
        <b/>
        <sz val="11"/>
        <color theme="1"/>
        <rFont val="Calibri"/>
        <family val="2"/>
        <scheme val="minor"/>
      </rPr>
      <t xml:space="preserve"> OR
Very few suppliers available,</t>
    </r>
    <r>
      <rPr>
        <sz val="11"/>
        <color theme="1"/>
        <rFont val="Calibri"/>
        <family val="2"/>
        <scheme val="minor"/>
      </rPr>
      <t xml:space="preserve"> very </t>
    </r>
    <r>
      <rPr>
        <b/>
        <sz val="11"/>
        <color theme="1"/>
        <rFont val="Calibri"/>
        <family val="2"/>
        <scheme val="minor"/>
      </rPr>
      <t>specialist/niche or</t>
    </r>
    <r>
      <rPr>
        <sz val="11"/>
        <color theme="1"/>
        <rFont val="Calibri"/>
        <family val="2"/>
        <scheme val="minor"/>
      </rPr>
      <t xml:space="preserve"> </t>
    </r>
    <r>
      <rPr>
        <b/>
        <sz val="11"/>
        <color theme="1"/>
        <rFont val="Calibri"/>
        <family val="2"/>
        <scheme val="minor"/>
      </rPr>
      <t>dominant incumbent</t>
    </r>
    <r>
      <rPr>
        <sz val="11"/>
        <color theme="1"/>
        <rFont val="Calibri"/>
        <family val="2"/>
        <scheme val="minor"/>
      </rPr>
      <t xml:space="preserve">,  </t>
    </r>
    <r>
      <rPr>
        <b/>
        <sz val="11"/>
        <color theme="1"/>
        <rFont val="Calibri"/>
        <family val="2"/>
        <scheme val="minor"/>
      </rPr>
      <t>definite over-dependency on government funding</t>
    </r>
    <r>
      <rPr>
        <sz val="11"/>
        <color theme="1"/>
        <rFont val="Calibri"/>
        <family val="2"/>
        <scheme val="minor"/>
      </rPr>
      <t xml:space="preserve"> (unsuccessful suppliers may risk going into administration), needs careful handling &amp; </t>
    </r>
    <r>
      <rPr>
        <b/>
        <sz val="11"/>
        <color theme="1"/>
        <rFont val="Calibri"/>
        <family val="2"/>
        <scheme val="minor"/>
      </rPr>
      <t>market building</t>
    </r>
  </si>
  <si>
    <t>OVERALL PRE-PROCUREMENT RISK</t>
  </si>
  <si>
    <t>Medium</t>
  </si>
  <si>
    <t>High</t>
  </si>
  <si>
    <t>Min</t>
  </si>
  <si>
    <t>Max</t>
  </si>
  <si>
    <t>Level of comp</t>
  </si>
  <si>
    <t>Yes</t>
  </si>
  <si>
    <t>No</t>
  </si>
  <si>
    <t>Procurement Type</t>
  </si>
  <si>
    <t>New Agreement</t>
  </si>
  <si>
    <t>Variation to Existing agreement</t>
  </si>
  <si>
    <t>Extension - as per agreement</t>
  </si>
  <si>
    <t>Extension - not detailed in agreement</t>
  </si>
  <si>
    <t>Category</t>
  </si>
  <si>
    <t>Redundancy and Compensation (all opportunities)</t>
  </si>
  <si>
    <t>Learning &amp; Development services (estimated value over £10,000)</t>
  </si>
  <si>
    <t xml:space="preserve">Rental expenditure </t>
  </si>
  <si>
    <t xml:space="preserve">Advertising, marketing and communications </t>
  </si>
  <si>
    <t>Consultancy (estimated value over £20K)</t>
  </si>
  <si>
    <t>Digital &amp; Technology (digital contracts estimated value over £100,000)</t>
  </si>
  <si>
    <t>Facilities Management (all opportunities)</t>
  </si>
  <si>
    <t>None of above categories apply</t>
  </si>
  <si>
    <t>Type of Agreement</t>
  </si>
  <si>
    <t>Contract</t>
  </si>
  <si>
    <t>Grant</t>
  </si>
  <si>
    <t>Unknown at this point</t>
  </si>
  <si>
    <t>1. Industry type</t>
  </si>
  <si>
    <t>2. Nature of workforce</t>
  </si>
  <si>
    <t>3. Supplier location</t>
  </si>
  <si>
    <t xml:space="preserve">Industries characterised by the nature of work outlined in this table (often those that involve raw materials), are labour intensive, are considered high risk and include: </t>
  </si>
  <si>
    <t>High risk characteristics associated with the nature of the workforce include:</t>
  </si>
  <si>
    <t xml:space="preserve">Although modern slavery can occur anywhere in the world, there are some countries where the risk is predicted to be higher. </t>
  </si>
  <si>
    <r>
      <t>●</t>
    </r>
    <r>
      <rPr>
        <sz val="7"/>
        <color theme="1"/>
        <rFont val="Times New Roman"/>
        <family val="1"/>
      </rPr>
      <t xml:space="preserve">       </t>
    </r>
    <r>
      <rPr>
        <sz val="10"/>
        <color theme="1"/>
        <rFont val="Arial"/>
        <family val="2"/>
      </rPr>
      <t xml:space="preserve">Agriculture </t>
    </r>
  </si>
  <si>
    <r>
      <t>●</t>
    </r>
    <r>
      <rPr>
        <sz val="7"/>
        <color theme="1"/>
        <rFont val="Times New Roman"/>
        <family val="1"/>
      </rPr>
      <t xml:space="preserve">       </t>
    </r>
    <r>
      <rPr>
        <sz val="10"/>
        <color theme="1"/>
        <rFont val="Arial"/>
        <family val="2"/>
      </rPr>
      <t>Reliance upon low-skilled or unskilled labour – typically work that is low-paying and undervalued and often undertaken by vulnerable workers.</t>
    </r>
  </si>
  <si>
    <t>You should consult the United States’ Bureau of International Labor Affairs (ILAB) List of Goods Produced by Child Labor or Forced Labor. The list allows you to search by commodity and provides details of the source countries where there are risks of child or forced labour.</t>
  </si>
  <si>
    <r>
      <t>●</t>
    </r>
    <r>
      <rPr>
        <sz val="7"/>
        <color theme="1"/>
        <rFont val="Times New Roman"/>
        <family val="1"/>
      </rPr>
      <t xml:space="preserve">       </t>
    </r>
    <r>
      <rPr>
        <sz val="10"/>
        <color theme="1"/>
        <rFont val="Arial"/>
        <family val="2"/>
      </rPr>
      <t>Mining</t>
    </r>
  </si>
  <si>
    <r>
      <t>●</t>
    </r>
    <r>
      <rPr>
        <sz val="7"/>
        <color theme="1"/>
        <rFont val="Times New Roman"/>
        <family val="1"/>
      </rPr>
      <t xml:space="preserve">       </t>
    </r>
    <r>
      <rPr>
        <sz val="10"/>
        <color theme="1"/>
        <rFont val="Arial"/>
        <family val="2"/>
      </rPr>
      <t xml:space="preserve">High numbers of temporary, seasonal, or agency workers – worker vulnerability is heightened by employment uncertainty. Women workers and children are particularly vulnerable.  </t>
    </r>
  </si>
  <si>
    <r>
      <t>●</t>
    </r>
    <r>
      <rPr>
        <sz val="7"/>
        <color theme="1"/>
        <rFont val="Times New Roman"/>
        <family val="1"/>
      </rPr>
      <t xml:space="preserve">       </t>
    </r>
    <r>
      <rPr>
        <sz val="10"/>
        <color theme="1"/>
        <rFont val="Arial"/>
        <family val="2"/>
      </rPr>
      <t>Logging</t>
    </r>
  </si>
  <si>
    <r>
      <t>●</t>
    </r>
    <r>
      <rPr>
        <sz val="7"/>
        <color theme="1"/>
        <rFont val="Times New Roman"/>
        <family val="1"/>
      </rPr>
      <t xml:space="preserve">       </t>
    </r>
    <r>
      <rPr>
        <sz val="10"/>
        <color theme="1"/>
        <rFont val="Arial"/>
        <family val="2"/>
      </rPr>
      <t>Dangerous or physically demanding work.</t>
    </r>
  </si>
  <si>
    <t xml:space="preserve">Additionally, the Global Slavery Index contains national estimates, calculated by the Walk Free Foundation, on the basis of a predictive model that accounts for individual and country-level risk factors. </t>
  </si>
  <si>
    <r>
      <t>●</t>
    </r>
    <r>
      <rPr>
        <sz val="7"/>
        <color theme="1"/>
        <rFont val="Times New Roman"/>
        <family val="1"/>
      </rPr>
      <t xml:space="preserve">       </t>
    </r>
    <r>
      <rPr>
        <sz val="10"/>
        <color theme="1"/>
        <rFont val="Arial"/>
        <family val="2"/>
      </rPr>
      <t xml:space="preserve">Fishing and Fisheries </t>
    </r>
  </si>
  <si>
    <r>
      <t>●</t>
    </r>
    <r>
      <rPr>
        <sz val="7"/>
        <color theme="1"/>
        <rFont val="Times New Roman"/>
        <family val="1"/>
      </rPr>
      <t xml:space="preserve">       </t>
    </r>
    <r>
      <rPr>
        <sz val="10"/>
        <color theme="1"/>
        <rFont val="Arial"/>
        <family val="2"/>
      </rPr>
      <t xml:space="preserve">Isolation of workers – due to working in rural locations, being home-based or in unmonitored and unregulated environments. </t>
    </r>
  </si>
  <si>
    <t xml:space="preserve">Suppliers from these countries can often be part of supply chains within the UK. </t>
  </si>
  <si>
    <r>
      <t>●</t>
    </r>
    <r>
      <rPr>
        <sz val="7"/>
        <color theme="1"/>
        <rFont val="Times New Roman"/>
        <family val="1"/>
      </rPr>
      <t xml:space="preserve">       </t>
    </r>
    <r>
      <rPr>
        <sz val="10"/>
        <color theme="1"/>
        <rFont val="Arial"/>
        <family val="2"/>
      </rPr>
      <t xml:space="preserve">Construction </t>
    </r>
  </si>
  <si>
    <t>You should consult the Index to ascertain if the supplier’s location features in the list of high-risk countries.</t>
  </si>
  <si>
    <r>
      <t>●</t>
    </r>
    <r>
      <rPr>
        <sz val="7"/>
        <color theme="1"/>
        <rFont val="Times New Roman"/>
        <family val="1"/>
      </rPr>
      <t xml:space="preserve">       </t>
    </r>
    <r>
      <rPr>
        <sz val="10"/>
        <color theme="1"/>
        <rFont val="Arial"/>
        <family val="2"/>
      </rPr>
      <t xml:space="preserve">Manufacturing and Electronics </t>
    </r>
  </si>
  <si>
    <r>
      <t>●</t>
    </r>
    <r>
      <rPr>
        <sz val="7"/>
        <color theme="1"/>
        <rFont val="Times New Roman"/>
        <family val="1"/>
      </rPr>
      <t xml:space="preserve">       </t>
    </r>
    <r>
      <rPr>
        <sz val="10"/>
        <color theme="1"/>
        <rFont val="Arial"/>
        <family val="2"/>
      </rPr>
      <t>Garment/textile production, including footwear</t>
    </r>
  </si>
  <si>
    <r>
      <t>●</t>
    </r>
    <r>
      <rPr>
        <sz val="7"/>
        <color theme="1"/>
        <rFont val="Times New Roman"/>
        <family val="1"/>
      </rPr>
      <t xml:space="preserve">       </t>
    </r>
    <r>
      <rPr>
        <sz val="10"/>
        <color theme="1"/>
        <rFont val="Arial"/>
        <family val="2"/>
      </rPr>
      <t xml:space="preserve">Food processing </t>
    </r>
  </si>
  <si>
    <r>
      <t>●</t>
    </r>
    <r>
      <rPr>
        <sz val="7"/>
        <color theme="1"/>
        <rFont val="Times New Roman"/>
        <family val="1"/>
      </rPr>
      <t xml:space="preserve">       </t>
    </r>
    <r>
      <rPr>
        <sz val="10"/>
        <color theme="1"/>
        <rFont val="Arial"/>
        <family val="2"/>
      </rPr>
      <t>Services, including hospitality, security services, cleaning and catering</t>
    </r>
  </si>
  <si>
    <r>
      <t>●</t>
    </r>
    <r>
      <rPr>
        <sz val="7"/>
        <color theme="1"/>
        <rFont val="Times New Roman"/>
        <family val="1"/>
      </rPr>
      <t xml:space="preserve">       </t>
    </r>
    <r>
      <rPr>
        <sz val="10"/>
        <color theme="1"/>
        <rFont val="Arial"/>
        <family val="2"/>
      </rPr>
      <t>Logistics, including warehousing, transport</t>
    </r>
  </si>
  <si>
    <r>
      <t>●</t>
    </r>
    <r>
      <rPr>
        <sz val="7"/>
        <color theme="1"/>
        <rFont val="Times New Roman"/>
        <family val="1"/>
      </rPr>
      <t xml:space="preserve">       </t>
    </r>
    <r>
      <rPr>
        <sz val="10"/>
        <color theme="1"/>
        <rFont val="Arial"/>
        <family val="2"/>
      </rPr>
      <t>Healthcare and social care</t>
    </r>
  </si>
  <si>
    <t>4. Context in which the supplier operates</t>
  </si>
  <si>
    <t>5. Type of commodity</t>
  </si>
  <si>
    <t>6. Business/supply chain models</t>
  </si>
  <si>
    <r>
      <t>●</t>
    </r>
    <r>
      <rPr>
        <sz val="7"/>
        <color theme="1"/>
        <rFont val="Times New Roman"/>
        <family val="1"/>
      </rPr>
      <t xml:space="preserve">       </t>
    </r>
    <r>
      <rPr>
        <sz val="10"/>
        <color theme="1"/>
        <rFont val="Arial"/>
        <family val="2"/>
      </rPr>
      <t xml:space="preserve">Inadequate labour laws and regulations in the country of origin with little or no-enforcement. </t>
    </r>
  </si>
  <si>
    <t xml:space="preserve">The United States’ Bureau of International Labor Affairs (ILAB) List of Goods Produced by Child Labor or Forced Labor comprises 156 goods from 77 countries, as of June 23, 2021. The list is published in both report form and as a simplified spreadsheet which makes it easy to search for a specific commodity. </t>
  </si>
  <si>
    <r>
      <t>●</t>
    </r>
    <r>
      <rPr>
        <sz val="7"/>
        <color theme="1"/>
        <rFont val="Times New Roman"/>
        <family val="1"/>
      </rPr>
      <t xml:space="preserve">       </t>
    </r>
    <r>
      <rPr>
        <sz val="10"/>
        <color theme="1"/>
        <rFont val="Arial"/>
        <family val="2"/>
      </rPr>
      <t xml:space="preserve">Sub-contracting and complex supply chains – the larger and more complex the supply chain, the harder it is for organisations to know about conditions for workers in their supply chains. </t>
    </r>
  </si>
  <si>
    <r>
      <t>●</t>
    </r>
    <r>
      <rPr>
        <sz val="7"/>
        <color theme="1"/>
        <rFont val="Times New Roman"/>
        <family val="1"/>
      </rPr>
      <t xml:space="preserve">       </t>
    </r>
    <r>
      <rPr>
        <sz val="10"/>
        <color theme="1"/>
        <rFont val="Arial"/>
        <family val="2"/>
      </rPr>
      <t>Presence of cheap labour and high numbers of vulnerable workers – this may include women, children and young workers, migrants, minorities, groups with a history of discrimination or exclusion of workers with disabilities.</t>
    </r>
  </si>
  <si>
    <t>The list provides details of goods and their source countries which it has reason to believe are produced by child labour or forced labour in violation of international standards, for example:</t>
  </si>
  <si>
    <r>
      <t>●</t>
    </r>
    <r>
      <rPr>
        <sz val="7"/>
        <color theme="1"/>
        <rFont val="Times New Roman"/>
        <family val="1"/>
      </rPr>
      <t xml:space="preserve">       </t>
    </r>
    <r>
      <rPr>
        <sz val="10"/>
        <color theme="1"/>
        <rFont val="Arial"/>
        <family val="2"/>
      </rPr>
      <t xml:space="preserve">Complex employment relationships with a reliance on agency, outsourced or subcontracted workers adds another layer of separation between employers and workers, leaving workers exposed to unethical practices. </t>
    </r>
  </si>
  <si>
    <r>
      <t>●</t>
    </r>
    <r>
      <rPr>
        <sz val="7"/>
        <color theme="1"/>
        <rFont val="Times New Roman"/>
        <family val="1"/>
      </rPr>
      <t xml:space="preserve">       </t>
    </r>
    <r>
      <rPr>
        <sz val="10"/>
        <color theme="1"/>
        <rFont val="Arial"/>
        <family val="2"/>
      </rPr>
      <t>Absence of effective grievance mechanisms and representative workers’ organisations/collective agreements. In some situations workers are discouraged or prevented from joining an independent trade union. In others, collective agreements are reached between a ‘ghost’ union and an employer with no consultation with workers - these are known as protection contracts.</t>
    </r>
  </si>
  <si>
    <r>
      <t>●</t>
    </r>
    <r>
      <rPr>
        <sz val="7"/>
        <color theme="1"/>
        <rFont val="Times New Roman"/>
        <family val="1"/>
      </rPr>
      <t xml:space="preserve">       </t>
    </r>
    <r>
      <rPr>
        <sz val="10"/>
        <color theme="1"/>
        <rFont val="Arial"/>
        <family val="2"/>
      </rPr>
      <t>Polysilicon: China</t>
    </r>
  </si>
  <si>
    <r>
      <t>●</t>
    </r>
    <r>
      <rPr>
        <sz val="7"/>
        <color theme="1"/>
        <rFont val="Times New Roman"/>
        <family val="1"/>
      </rPr>
      <t xml:space="preserve">       </t>
    </r>
    <r>
      <rPr>
        <sz val="10"/>
        <color theme="1"/>
        <rFont val="Arial"/>
        <family val="2"/>
      </rPr>
      <t>Use of labour recruiters in supply chains – recruitment and hiring through labour brokers can increase the risk of trafficking and forced labour due to the prevalence of corrupt practices and recruitment fees.</t>
    </r>
  </si>
  <si>
    <r>
      <t>●</t>
    </r>
    <r>
      <rPr>
        <sz val="7"/>
        <color theme="1"/>
        <rFont val="Times New Roman"/>
        <family val="1"/>
      </rPr>
      <t xml:space="preserve">      </t>
    </r>
    <r>
      <rPr>
        <sz val="10"/>
        <color theme="1"/>
        <rFont val="Arial"/>
        <family val="2"/>
      </rPr>
      <t xml:space="preserve">A lack of business and/or government accountability. </t>
    </r>
  </si>
  <si>
    <r>
      <t>●</t>
    </r>
    <r>
      <rPr>
        <sz val="7"/>
        <color theme="1"/>
        <rFont val="Times New Roman"/>
        <family val="1"/>
      </rPr>
      <t xml:space="preserve">       </t>
    </r>
    <r>
      <rPr>
        <sz val="10"/>
        <color theme="1"/>
        <rFont val="Arial"/>
        <family val="2"/>
      </rPr>
      <t>Rubber gloves: Malaysia</t>
    </r>
  </si>
  <si>
    <r>
      <t>●</t>
    </r>
    <r>
      <rPr>
        <sz val="7"/>
        <color theme="1"/>
        <rFont val="Times New Roman"/>
        <family val="1"/>
      </rPr>
      <t xml:space="preserve">       </t>
    </r>
    <r>
      <rPr>
        <sz val="10"/>
        <color theme="1"/>
        <rFont val="Arial"/>
        <family val="2"/>
      </rPr>
      <t>Purchasing that is predicated only on a profit margin matrix (i.e., rapid turnaround times, high flexibility for production, low margins for large quantities of goods, depending on unreliable trends - can leave workers vulnerable to exploitative practices).</t>
    </r>
    <r>
      <rPr>
        <sz val="10"/>
        <color rgb="FF0B0C0C"/>
        <rFont val="Arial"/>
        <family val="2"/>
      </rPr>
      <t xml:space="preserve"> </t>
    </r>
  </si>
  <si>
    <r>
      <t>●</t>
    </r>
    <r>
      <rPr>
        <sz val="7"/>
        <color theme="1"/>
        <rFont val="Times New Roman"/>
        <family val="1"/>
      </rPr>
      <t xml:space="preserve">      </t>
    </r>
    <r>
      <rPr>
        <sz val="10"/>
        <color theme="1"/>
        <rFont val="Arial"/>
        <family val="2"/>
      </rPr>
      <t xml:space="preserve">Widespread discrimination against particular groups e.g., women or certain ethnic groups. </t>
    </r>
  </si>
  <si>
    <t>Additionally, the Global Slavery Index[1] highlights that for the UK, the top 5 imported products at risk of forced or compulsory labour are:</t>
  </si>
  <si>
    <r>
      <t>●</t>
    </r>
    <r>
      <rPr>
        <sz val="7"/>
        <color theme="1"/>
        <rFont val="Times New Roman"/>
        <family val="1"/>
      </rPr>
      <t xml:space="preserve">      </t>
    </r>
    <r>
      <rPr>
        <sz val="10"/>
        <color theme="1"/>
        <rFont val="Arial"/>
        <family val="2"/>
      </rPr>
      <t xml:space="preserve">Wars/conflicts. </t>
    </r>
  </si>
  <si>
    <r>
      <t>●</t>
    </r>
    <r>
      <rPr>
        <sz val="7"/>
        <color theme="1"/>
        <rFont val="Times New Roman"/>
        <family val="1"/>
      </rPr>
      <t xml:space="preserve">       </t>
    </r>
    <r>
      <rPr>
        <sz val="10"/>
        <color theme="1"/>
        <rFont val="Arial"/>
        <family val="2"/>
      </rPr>
      <t>Garments</t>
    </r>
  </si>
  <si>
    <r>
      <t>●</t>
    </r>
    <r>
      <rPr>
        <sz val="7"/>
        <color theme="1"/>
        <rFont val="Times New Roman"/>
        <family val="1"/>
      </rPr>
      <t xml:space="preserve">      </t>
    </r>
    <r>
      <rPr>
        <sz val="10"/>
        <color theme="1"/>
        <rFont val="Arial"/>
        <family val="2"/>
      </rPr>
      <t>High levels of poverty and unemployment.</t>
    </r>
  </si>
  <si>
    <r>
      <t>●</t>
    </r>
    <r>
      <rPr>
        <sz val="7"/>
        <color theme="1"/>
        <rFont val="Times New Roman"/>
        <family val="1"/>
      </rPr>
      <t xml:space="preserve">       </t>
    </r>
    <r>
      <rPr>
        <sz val="10"/>
        <color theme="1"/>
        <rFont val="Arial"/>
        <family val="2"/>
      </rPr>
      <t>Electronics</t>
    </r>
  </si>
  <si>
    <r>
      <t>●</t>
    </r>
    <r>
      <rPr>
        <sz val="7"/>
        <color theme="1"/>
        <rFont val="Times New Roman"/>
        <family val="1"/>
      </rPr>
      <t xml:space="preserve">       </t>
    </r>
    <r>
      <rPr>
        <sz val="10"/>
        <color theme="1"/>
        <rFont val="Arial"/>
        <family val="2"/>
      </rPr>
      <t>Fish</t>
    </r>
  </si>
  <si>
    <t xml:space="preserve">	●     Textile</t>
  </si>
  <si>
    <r>
      <t>●</t>
    </r>
    <r>
      <rPr>
        <sz val="7"/>
        <color theme="1"/>
        <rFont val="Times New Roman"/>
        <family val="1"/>
      </rPr>
      <t xml:space="preserve">       </t>
    </r>
    <r>
      <rPr>
        <sz val="10"/>
        <color theme="1"/>
        <rFont val="Arial"/>
        <family val="2"/>
      </rPr>
      <t>Timber</t>
    </r>
  </si>
  <si>
    <t>For further information on global imports at risk, please consult the Global Slavery Index importing risk data.</t>
  </si>
  <si>
    <t>[1] The Global Slavery Index 2023</t>
  </si>
  <si>
    <t>Procurement Risk Assessment Tool</t>
  </si>
  <si>
    <t>Version History</t>
  </si>
  <si>
    <t>Version</t>
  </si>
  <si>
    <t>Editor</t>
  </si>
  <si>
    <t>Status</t>
  </si>
  <si>
    <t>v1.0</t>
  </si>
  <si>
    <t xml:space="preserve">David Whitehead </t>
  </si>
  <si>
    <t>Published</t>
  </si>
  <si>
    <t>Updated version of pre-procurement risk assessment tool produced by Steve Garner</t>
  </si>
  <si>
    <t>1st July</t>
  </si>
  <si>
    <t>v.2 (12-03-20)</t>
  </si>
  <si>
    <t>Georgina Lewis</t>
  </si>
  <si>
    <t>Updated version of pre-procurement risk assessment tool produced by Georgina Lewis</t>
  </si>
  <si>
    <t>16th Oct 20</t>
  </si>
  <si>
    <t>V2.1</t>
  </si>
  <si>
    <t>Changed validations for Category of spend for consultancy to take out ref to £10m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</si>
</sst>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0">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sz val="12"/>
      <color theme="1"/>
      <name val="Calibri"/>
      <family val="2"/>
      <scheme val="minor"/>
    </font>
    <font>
      <i/>
      <sz val="12"/>
      <color theme="1"/>
      <name val="Calibri"/>
      <family val="2"/>
      <scheme val="minor"/>
    </font>
    <font>
      <b/>
      <sz val="20"/>
      <color theme="1"/>
      <name val="Calibri"/>
      <family val="2"/>
      <scheme val="minor"/>
    </font>
    <font>
      <sz val="10"/>
      <color rgb="FF000000"/>
      <name val="Arial"/>
      <family val="2"/>
    </font>
    <font>
      <b/>
      <sz val="16"/>
      <color rgb="FF000000"/>
      <name val="Arial"/>
      <family val="2"/>
    </font>
    <font>
      <b/>
      <sz val="10"/>
      <color rgb="FF000000"/>
      <name val="Arial"/>
      <family val="2"/>
    </font>
    <font>
      <b/>
      <sz val="12"/>
      <color rgb="FF000000"/>
      <name val="Arial"/>
      <family val="2"/>
    </font>
    <font>
      <sz val="14"/>
      <color theme="0"/>
      <name val="Calibri"/>
      <family val="2"/>
      <scheme val="minor"/>
    </font>
    <font>
      <b/>
      <sz val="11"/>
      <name val="Calibri"/>
      <family val="2"/>
      <scheme val="minor"/>
    </font>
    <font>
      <u/>
      <sz val="11"/>
      <color theme="10"/>
      <name val="Calibri"/>
      <family val="2"/>
      <scheme val="minor"/>
    </font>
    <font>
      <sz val="11"/>
      <name val="Calibri"/>
      <family val="2"/>
      <scheme val="minor"/>
    </font>
    <font>
      <b/>
      <u/>
      <sz val="11"/>
      <name val="Calibri"/>
      <family val="2"/>
      <scheme val="minor"/>
    </font>
    <font>
      <i/>
      <sz val="11"/>
      <color theme="1"/>
      <name val="Calibri"/>
      <family val="2"/>
      <scheme val="minor"/>
    </font>
    <font>
      <b/>
      <sz val="26"/>
      <name val="Calibri"/>
      <family val="2"/>
      <scheme val="minor"/>
    </font>
    <font>
      <b/>
      <sz val="72"/>
      <color theme="1"/>
      <name val="Calibri"/>
      <family val="2"/>
      <scheme val="minor"/>
    </font>
    <font>
      <sz val="10"/>
      <name val="Arial"/>
      <family val="2"/>
    </font>
    <font>
      <b/>
      <sz val="10"/>
      <name val="Arial"/>
      <family val="2"/>
    </font>
    <font>
      <b/>
      <sz val="10"/>
      <color theme="0"/>
      <name val="Arial"/>
      <family val="2"/>
    </font>
    <font>
      <sz val="10"/>
      <color theme="0"/>
      <name val="Arial"/>
      <family val="2"/>
    </font>
    <font>
      <b/>
      <sz val="9"/>
      <color indexed="81"/>
      <name val="Tahoma"/>
      <family val="2"/>
    </font>
    <font>
      <b/>
      <sz val="14"/>
      <name val="Calibri"/>
      <family val="2"/>
      <scheme val="minor"/>
    </font>
    <font>
      <b/>
      <u/>
      <sz val="16"/>
      <color theme="1"/>
      <name val="Calibri"/>
      <family val="2"/>
      <scheme val="minor"/>
    </font>
    <font>
      <b/>
      <i/>
      <sz val="12"/>
      <color theme="1"/>
      <name val="Calibri"/>
      <family val="2"/>
      <scheme val="minor"/>
    </font>
    <font>
      <b/>
      <sz val="16"/>
      <color theme="1"/>
      <name val="Calibri"/>
      <family val="2"/>
      <scheme val="minor"/>
    </font>
    <font>
      <sz val="10"/>
      <color theme="1"/>
      <name val="Arial"/>
      <family val="2"/>
    </font>
    <font>
      <sz val="7"/>
      <color theme="1"/>
      <name val="Times New Roman"/>
      <family val="1"/>
    </font>
    <font>
      <sz val="10"/>
      <color rgb="FF0B0C0C"/>
      <name val="Arial"/>
      <family val="2"/>
    </font>
    <font>
      <vertAlign val="superscript"/>
      <sz val="11"/>
      <color theme="1"/>
      <name val="Calibri"/>
      <family val="2"/>
      <scheme val="minor"/>
    </font>
    <font>
      <u/>
      <sz val="12"/>
      <color theme="10"/>
      <name val="Calibri"/>
      <family val="2"/>
      <scheme val="minor"/>
    </font>
    <font>
      <b/>
      <sz val="14"/>
      <color rgb="FFFF0000"/>
      <name val="Calibri"/>
      <family val="2"/>
      <scheme val="minor"/>
    </font>
    <font>
      <sz val="11"/>
      <color theme="0"/>
      <name val="Calibri"/>
      <family val="2"/>
      <scheme val="minor"/>
    </font>
    <font>
      <sz val="12"/>
      <color theme="0"/>
      <name val="Calibri"/>
      <family val="2"/>
      <scheme val="minor"/>
    </font>
    <font>
      <b/>
      <sz val="10"/>
      <color theme="1"/>
      <name val="Segoe UI"/>
      <family val="2"/>
    </font>
    <font>
      <b/>
      <sz val="10"/>
      <color theme="1"/>
      <name val="Calibri"/>
      <family val="2"/>
      <scheme val="minor"/>
    </font>
    <font>
      <b/>
      <sz val="11"/>
      <color rgb="FFFF0000"/>
      <name val="Calibri"/>
      <family val="2"/>
      <scheme val="minor"/>
    </font>
    <font>
      <b/>
      <sz val="12"/>
      <name val="Calibri"/>
      <family val="2"/>
      <scheme val="minor"/>
    </font>
    <font>
      <b/>
      <u/>
      <sz val="16"/>
      <color theme="1"/>
      <name val="Arial"/>
      <family val="2"/>
    </font>
    <font>
      <b/>
      <sz val="16"/>
      <color theme="1"/>
      <name val="Arial"/>
      <family val="2"/>
    </font>
    <font>
      <b/>
      <sz val="12"/>
      <color theme="0"/>
      <name val="Arial"/>
      <family val="2"/>
    </font>
    <font>
      <sz val="11"/>
      <color indexed="8"/>
      <name val="Calibri"/>
      <family val="2"/>
      <scheme val="minor"/>
    </font>
    <font>
      <sz val="11"/>
      <name val="Arial"/>
      <family val="2"/>
    </font>
    <font>
      <sz val="11"/>
      <color theme="1"/>
      <name val="Arial"/>
      <family val="2"/>
    </font>
    <font>
      <vertAlign val="superscript"/>
      <sz val="11"/>
      <color theme="1"/>
      <name val="Arial"/>
      <family val="2"/>
    </font>
    <font>
      <b/>
      <sz val="14"/>
      <color rgb="FF000000"/>
      <name val="Calibri"/>
      <scheme val="minor"/>
    </font>
    <font>
      <b/>
      <i/>
      <u/>
      <sz val="14"/>
      <color rgb="FF000000"/>
      <name val="Calibri"/>
      <scheme val="minor"/>
    </font>
  </fonts>
  <fills count="1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C0C0C0"/>
        <bgColor rgb="FFC0C0C0"/>
      </patternFill>
    </fill>
    <fill>
      <patternFill patternType="solid">
        <fgColor rgb="FFF2F2F2"/>
        <bgColor rgb="FFF2F2F2"/>
      </patternFill>
    </fill>
    <fill>
      <patternFill patternType="solid">
        <fgColor theme="9" tint="0.79998168889431442"/>
        <bgColor indexed="64"/>
      </patternFill>
    </fill>
    <fill>
      <patternFill patternType="solid">
        <fgColor rgb="FF9900CC"/>
        <bgColor indexed="64"/>
      </patternFill>
    </fill>
    <fill>
      <patternFill patternType="solid">
        <fgColor rgb="FF00AE9C"/>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rgb="FFC9DAF8"/>
        <bgColor indexed="64"/>
      </patternFill>
    </fill>
    <fill>
      <patternFill patternType="solid">
        <fgColor rgb="FF104F75"/>
        <bgColor rgb="FFF2F2F2"/>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AE0012"/>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AE0012"/>
      </left>
      <right/>
      <top/>
      <bottom/>
      <diagonal/>
    </border>
    <border>
      <left/>
      <right style="medium">
        <color rgb="FFC00000"/>
      </right>
      <top/>
      <bottom/>
      <diagonal/>
    </border>
    <border>
      <left style="medium">
        <color rgb="FFAE0012"/>
      </left>
      <right style="medium">
        <color rgb="FFAE0012"/>
      </right>
      <top style="medium">
        <color rgb="FFAE0012"/>
      </top>
      <bottom/>
      <diagonal/>
    </border>
    <border>
      <left style="medium">
        <color rgb="FFAE0012"/>
      </left>
      <right style="medium">
        <color rgb="FFAE0012"/>
      </right>
      <top/>
      <bottom/>
      <diagonal/>
    </border>
    <border>
      <left style="medium">
        <color rgb="FFAE0012"/>
      </left>
      <right style="medium">
        <color rgb="FFAE0012"/>
      </right>
      <top/>
      <bottom style="medium">
        <color rgb="FFAE0012"/>
      </bottom>
      <diagonal/>
    </border>
    <border>
      <left style="medium">
        <color rgb="FFAE0012"/>
      </left>
      <right/>
      <top/>
      <bottom style="medium">
        <color theme="5"/>
      </bottom>
      <diagonal/>
    </border>
    <border>
      <left/>
      <right/>
      <top/>
      <bottom style="medium">
        <color theme="5"/>
      </bottom>
      <diagonal/>
    </border>
    <border>
      <left/>
      <right style="medium">
        <color rgb="FFC00000"/>
      </right>
      <top/>
      <bottom style="medium">
        <color theme="5"/>
      </bottom>
      <diagonal/>
    </border>
    <border>
      <left style="thin">
        <color indexed="64"/>
      </left>
      <right style="thin">
        <color indexed="64"/>
      </right>
      <top style="thin">
        <color indexed="64"/>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indexed="64"/>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top/>
      <bottom style="medium">
        <color rgb="FF000000"/>
      </bottom>
      <diagonal/>
    </border>
    <border>
      <left style="medium">
        <color indexed="64"/>
      </left>
      <right style="medium">
        <color indexed="64"/>
      </right>
      <top style="medium">
        <color indexed="64"/>
      </top>
      <bottom/>
      <diagonal/>
    </border>
    <border>
      <left/>
      <right style="medium">
        <color rgb="FF000000"/>
      </right>
      <top style="medium">
        <color rgb="FF000000"/>
      </top>
      <bottom/>
      <diagonal/>
    </border>
  </borders>
  <cellStyleXfs count="7">
    <xf numFmtId="0" fontId="0" fillId="0" borderId="0"/>
    <xf numFmtId="0" fontId="8" fillId="0" borderId="0" applyNumberFormat="0" applyBorder="0" applyProtection="0"/>
    <xf numFmtId="0" fontId="8" fillId="0" borderId="0" applyNumberFormat="0" applyBorder="0" applyProtection="0"/>
    <xf numFmtId="0" fontId="14" fillId="0" borderId="0" applyNumberFormat="0" applyFill="0" applyBorder="0" applyAlignment="0" applyProtection="0"/>
    <xf numFmtId="0" fontId="8" fillId="0" borderId="0" applyNumberFormat="0" applyBorder="0" applyProtection="0"/>
    <xf numFmtId="0" fontId="44" fillId="0" borderId="0"/>
    <xf numFmtId="0" fontId="20" fillId="0" borderId="0"/>
  </cellStyleXfs>
  <cellXfs count="211">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xf>
    <xf numFmtId="0" fontId="4" fillId="4" borderId="1" xfId="0" applyFont="1" applyFill="1" applyBorder="1" applyAlignment="1">
      <alignment horizontal="center" vertical="center" wrapText="1"/>
    </xf>
    <xf numFmtId="0" fontId="2" fillId="3" borderId="1" xfId="0" applyFont="1" applyFill="1" applyBorder="1" applyAlignment="1" applyProtection="1">
      <alignment horizontal="center" vertical="center"/>
      <protection locked="0"/>
    </xf>
    <xf numFmtId="0" fontId="0" fillId="3" borderId="1" xfId="0" applyFill="1" applyBorder="1" applyAlignment="1" applyProtection="1">
      <alignment horizontal="left" vertical="top"/>
      <protection locked="0"/>
    </xf>
    <xf numFmtId="0" fontId="9" fillId="0" borderId="0" xfId="1" applyFont="1" applyAlignment="1">
      <alignment vertical="top"/>
    </xf>
    <xf numFmtId="0" fontId="8" fillId="0" borderId="0" xfId="1"/>
    <xf numFmtId="0" fontId="10" fillId="0" borderId="0" xfId="1" applyFont="1"/>
    <xf numFmtId="0" fontId="8" fillId="0" borderId="0" xfId="1" applyProtection="1">
      <protection locked="0"/>
    </xf>
    <xf numFmtId="0" fontId="8" fillId="5" borderId="0" xfId="1" applyFill="1" applyProtection="1">
      <protection locked="0"/>
    </xf>
    <xf numFmtId="0" fontId="11" fillId="0" borderId="0" xfId="2" applyFont="1"/>
    <xf numFmtId="0" fontId="0" fillId="0" borderId="0" xfId="1" applyFont="1" applyAlignment="1">
      <alignment wrapText="1"/>
    </xf>
    <xf numFmtId="0" fontId="11" fillId="6" borderId="6" xfId="1" applyFont="1" applyFill="1" applyBorder="1" applyAlignment="1">
      <alignment horizontal="justify" vertical="top" wrapText="1"/>
    </xf>
    <xf numFmtId="0" fontId="11" fillId="6" borderId="7" xfId="1" applyFont="1" applyFill="1" applyBorder="1" applyAlignment="1">
      <alignment horizontal="center" vertical="top" wrapText="1"/>
    </xf>
    <xf numFmtId="15" fontId="0" fillId="0" borderId="6" xfId="1" applyNumberFormat="1" applyFont="1" applyBorder="1" applyAlignment="1">
      <alignment horizontal="justify" vertical="top" wrapText="1"/>
    </xf>
    <xf numFmtId="0" fontId="0" fillId="0" borderId="7" xfId="1" applyFont="1" applyBorder="1" applyAlignment="1">
      <alignment horizontal="center" vertical="top" wrapText="1"/>
    </xf>
    <xf numFmtId="164" fontId="0" fillId="0" borderId="7" xfId="1" applyNumberFormat="1" applyFont="1" applyBorder="1" applyAlignment="1">
      <alignment horizontal="center" vertical="top" wrapText="1"/>
    </xf>
    <xf numFmtId="15" fontId="0" fillId="0" borderId="6" xfId="1" applyNumberFormat="1" applyFont="1" applyBorder="1" applyAlignment="1">
      <alignment horizontal="center" vertical="center" wrapText="1"/>
    </xf>
    <xf numFmtId="0" fontId="0" fillId="0" borderId="7" xfId="1" applyFont="1" applyBorder="1" applyAlignment="1">
      <alignment horizontal="center" vertical="center" wrapText="1"/>
    </xf>
    <xf numFmtId="0" fontId="0" fillId="0" borderId="5" xfId="1" applyFont="1" applyBorder="1" applyAlignment="1">
      <alignment horizontal="center" vertical="center" wrapText="1"/>
    </xf>
    <xf numFmtId="0" fontId="2" fillId="0" borderId="0" xfId="0" applyFont="1" applyAlignment="1">
      <alignment horizontal="center" vertical="center" wrapText="1"/>
    </xf>
    <xf numFmtId="0" fontId="1" fillId="0" borderId="0" xfId="0" applyFont="1"/>
    <xf numFmtId="0" fontId="5" fillId="4" borderId="0" xfId="0" applyFont="1" applyFill="1" applyAlignment="1" applyProtection="1">
      <alignment vertical="center" wrapText="1"/>
      <protection locked="0"/>
    </xf>
    <xf numFmtId="0" fontId="2" fillId="0" borderId="0" xfId="0" applyFont="1" applyAlignment="1">
      <alignment vertical="center" wrapText="1"/>
    </xf>
    <xf numFmtId="0" fontId="1" fillId="4" borderId="0" xfId="0" applyFont="1" applyFill="1" applyAlignment="1">
      <alignment horizontal="right"/>
    </xf>
    <xf numFmtId="0" fontId="18" fillId="0" borderId="23" xfId="0" applyFont="1" applyBorder="1" applyAlignment="1" applyProtection="1">
      <alignment horizontal="center" vertical="center" wrapText="1"/>
      <protection hidden="1"/>
    </xf>
    <xf numFmtId="2" fontId="0" fillId="0" borderId="0" xfId="0" applyNumberFormat="1"/>
    <xf numFmtId="0" fontId="2" fillId="8" borderId="1" xfId="0" applyFont="1" applyFill="1" applyBorder="1" applyAlignment="1">
      <alignment horizontal="center" vertical="center" wrapText="1"/>
    </xf>
    <xf numFmtId="0" fontId="20" fillId="0" borderId="0" xfId="1" applyFont="1"/>
    <xf numFmtId="0" fontId="20" fillId="0" borderId="0" xfId="1" applyFont="1" applyAlignment="1">
      <alignment horizontal="left"/>
    </xf>
    <xf numFmtId="0" fontId="20" fillId="0" borderId="0" xfId="1" applyFont="1" applyAlignment="1">
      <alignment horizontal="center"/>
    </xf>
    <xf numFmtId="14" fontId="20" fillId="0" borderId="0" xfId="1" applyNumberFormat="1" applyFont="1"/>
    <xf numFmtId="0" fontId="21" fillId="0" borderId="0" xfId="1" applyFont="1"/>
    <xf numFmtId="0" fontId="20" fillId="0" borderId="2" xfId="1" applyFont="1" applyBorder="1" applyAlignment="1">
      <alignment horizontal="left"/>
    </xf>
    <xf numFmtId="0" fontId="21" fillId="2" borderId="1" xfId="1" applyFont="1" applyFill="1" applyBorder="1" applyAlignment="1">
      <alignment horizontal="center" vertical="center" textRotation="90" wrapText="1"/>
    </xf>
    <xf numFmtId="0" fontId="20" fillId="0" borderId="1" xfId="1" applyFont="1" applyBorder="1" applyAlignment="1">
      <alignment horizontal="center" vertical="top" wrapText="1"/>
    </xf>
    <xf numFmtId="0" fontId="20" fillId="0" borderId="1" xfId="1" applyFont="1" applyBorder="1" applyAlignment="1">
      <alignment horizontal="left" vertical="top" wrapText="1"/>
    </xf>
    <xf numFmtId="0" fontId="20" fillId="0" borderId="1" xfId="1" applyFont="1" applyBorder="1" applyAlignment="1">
      <alignment horizontal="center" vertical="top"/>
    </xf>
    <xf numFmtId="14" fontId="20" fillId="0" borderId="1" xfId="1" applyNumberFormat="1" applyFont="1" applyBorder="1" applyAlignment="1">
      <alignment horizontal="center" vertical="top"/>
    </xf>
    <xf numFmtId="0" fontId="20" fillId="0" borderId="0" xfId="1" applyFont="1" applyAlignment="1">
      <alignment vertical="top"/>
    </xf>
    <xf numFmtId="0" fontId="20" fillId="11" borderId="0" xfId="1" applyFont="1" applyFill="1"/>
    <xf numFmtId="0" fontId="21" fillId="11" borderId="1" xfId="1" applyFont="1" applyFill="1" applyBorder="1" applyAlignment="1">
      <alignment horizontal="center" vertical="center" textRotation="90" wrapText="1"/>
    </xf>
    <xf numFmtId="0" fontId="20" fillId="11" borderId="1" xfId="1" applyFont="1" applyFill="1" applyBorder="1" applyAlignment="1">
      <alignment horizontal="center" vertical="top"/>
    </xf>
    <xf numFmtId="0" fontId="21" fillId="12" borderId="1" xfId="1" applyFont="1" applyFill="1" applyBorder="1" applyAlignment="1">
      <alignment horizontal="left" vertical="center"/>
    </xf>
    <xf numFmtId="0" fontId="21" fillId="12" borderId="1" xfId="1" applyFont="1" applyFill="1" applyBorder="1" applyAlignment="1">
      <alignment horizontal="center" vertical="center" textRotation="90"/>
    </xf>
    <xf numFmtId="14" fontId="21" fillId="12" borderId="1" xfId="1" applyNumberFormat="1" applyFont="1" applyFill="1" applyBorder="1" applyAlignment="1">
      <alignment horizontal="center" vertical="center" textRotation="90"/>
    </xf>
    <xf numFmtId="0" fontId="21" fillId="12" borderId="1" xfId="1" applyFont="1" applyFill="1" applyBorder="1" applyAlignment="1">
      <alignment horizontal="center" vertical="center" textRotation="90" wrapText="1"/>
    </xf>
    <xf numFmtId="0" fontId="2" fillId="4"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5" fillId="3" borderId="1" xfId="0" applyFont="1" applyFill="1" applyBorder="1" applyAlignment="1">
      <alignment horizontal="center" vertical="center" wrapText="1"/>
    </xf>
    <xf numFmtId="0" fontId="0" fillId="0" borderId="34" xfId="0" applyBorder="1" applyAlignment="1">
      <alignment vertical="top" wrapText="1"/>
    </xf>
    <xf numFmtId="0" fontId="0" fillId="0" borderId="33" xfId="0" applyBorder="1" applyAlignment="1">
      <alignment vertical="top" wrapText="1"/>
    </xf>
    <xf numFmtId="0" fontId="32" fillId="0" borderId="0" xfId="0" applyFont="1" applyAlignment="1">
      <alignment vertical="center"/>
    </xf>
    <xf numFmtId="0" fontId="14" fillId="0" borderId="0" xfId="3" applyAlignment="1">
      <alignment vertical="center"/>
    </xf>
    <xf numFmtId="0" fontId="3" fillId="0" borderId="0" xfId="0" applyFont="1" applyAlignment="1">
      <alignment horizontal="center" vertical="center" wrapText="1"/>
    </xf>
    <xf numFmtId="0" fontId="6" fillId="3" borderId="1" xfId="0" applyFont="1" applyFill="1" applyBorder="1" applyAlignment="1" applyProtection="1">
      <alignment horizontal="center" vertical="center" wrapText="1"/>
      <protection locked="0"/>
    </xf>
    <xf numFmtId="0" fontId="27" fillId="0" borderId="29" xfId="0" applyFont="1" applyBorder="1" applyAlignment="1">
      <alignment horizontal="center" vertical="center" wrapText="1"/>
    </xf>
    <xf numFmtId="0" fontId="13" fillId="7" borderId="29" xfId="0" applyFont="1" applyFill="1" applyBorder="1" applyAlignment="1">
      <alignment horizontal="center" vertical="center"/>
    </xf>
    <xf numFmtId="0" fontId="3" fillId="4" borderId="1" xfId="0" applyFont="1" applyFill="1" applyBorder="1" applyAlignment="1" applyProtection="1">
      <alignment horizontal="center" vertical="center" wrapText="1"/>
      <protection locked="0"/>
    </xf>
    <xf numFmtId="0" fontId="3" fillId="4" borderId="1" xfId="0" applyFont="1" applyFill="1" applyBorder="1" applyAlignment="1">
      <alignment horizontal="center" vertical="center" wrapText="1"/>
    </xf>
    <xf numFmtId="0" fontId="8" fillId="0" borderId="0" xfId="1" applyAlignment="1">
      <alignment horizontal="center"/>
    </xf>
    <xf numFmtId="0" fontId="0" fillId="0" borderId="0" xfId="1" applyFont="1" applyAlignment="1">
      <alignment horizontal="center" wrapText="1"/>
    </xf>
    <xf numFmtId="0" fontId="14" fillId="4" borderId="0" xfId="3" applyFill="1" applyBorder="1" applyAlignment="1">
      <alignment horizontal="left" vertical="center"/>
    </xf>
    <xf numFmtId="0" fontId="36" fillId="4" borderId="0" xfId="0" applyFont="1" applyFill="1" applyAlignment="1">
      <alignment vertical="center" wrapText="1"/>
    </xf>
    <xf numFmtId="0" fontId="12" fillId="4" borderId="0" xfId="0" applyFont="1" applyFill="1" applyAlignment="1">
      <alignment horizontal="center" vertical="center" wrapText="1"/>
    </xf>
    <xf numFmtId="0" fontId="15" fillId="0" borderId="0" xfId="0" applyFont="1"/>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0"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5" fillId="3" borderId="1" xfId="0" applyFont="1" applyFill="1" applyBorder="1" applyAlignment="1" applyProtection="1">
      <alignment horizontal="center" vertical="center" wrapText="1"/>
      <protection locked="0"/>
    </xf>
    <xf numFmtId="0" fontId="14" fillId="0" borderId="0" xfId="3" applyAlignment="1">
      <alignment wrapText="1"/>
    </xf>
    <xf numFmtId="0" fontId="33" fillId="0" borderId="0" xfId="3" applyFont="1" applyAlignment="1">
      <alignment horizontal="center" wrapText="1"/>
    </xf>
    <xf numFmtId="0" fontId="5" fillId="0" borderId="0" xfId="0" applyFont="1" applyAlignment="1">
      <alignment horizontal="center" wrapText="1"/>
    </xf>
    <xf numFmtId="0" fontId="33" fillId="4" borderId="0" xfId="3" applyFont="1" applyFill="1" applyAlignment="1">
      <alignment horizontal="center" wrapText="1"/>
    </xf>
    <xf numFmtId="0" fontId="14" fillId="0" borderId="0" xfId="3" applyAlignment="1">
      <alignment horizontal="center" vertical="center" wrapText="1"/>
    </xf>
    <xf numFmtId="0" fontId="3" fillId="4" borderId="0" xfId="0" applyFont="1" applyFill="1" applyAlignment="1">
      <alignment horizontal="center" vertical="center" wrapText="1"/>
    </xf>
    <xf numFmtId="0" fontId="40"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0" xfId="3" applyAlignment="1">
      <alignment horizontal="center" vertical="top" wrapText="1"/>
    </xf>
    <xf numFmtId="0" fontId="14" fillId="0" borderId="0" xfId="3" applyAlignment="1">
      <alignment horizontal="center" vertical="center"/>
    </xf>
    <xf numFmtId="0" fontId="3" fillId="4" borderId="2" xfId="0" applyFont="1" applyFill="1" applyBorder="1" applyAlignment="1">
      <alignment horizontal="center" vertical="center" wrapText="1"/>
    </xf>
    <xf numFmtId="0" fontId="5" fillId="3" borderId="8" xfId="0" applyFont="1" applyFill="1" applyBorder="1" applyAlignment="1" applyProtection="1">
      <alignment horizontal="center" vertical="center" wrapText="1"/>
      <protection locked="0"/>
    </xf>
    <xf numFmtId="0" fontId="40" fillId="0" borderId="32" xfId="0" applyFont="1" applyBorder="1" applyAlignment="1">
      <alignment horizontal="center" vertical="center" wrapText="1"/>
    </xf>
    <xf numFmtId="0" fontId="41" fillId="0" borderId="0" xfId="0" applyFont="1"/>
    <xf numFmtId="0" fontId="42" fillId="0" borderId="0" xfId="0" applyFont="1"/>
    <xf numFmtId="0" fontId="42" fillId="0" borderId="0" xfId="0" applyFont="1" applyAlignment="1">
      <alignment horizontal="center"/>
    </xf>
    <xf numFmtId="0" fontId="43" fillId="14" borderId="29" xfId="4" applyFont="1" applyFill="1" applyBorder="1" applyAlignment="1">
      <alignment horizontal="center" vertical="center" wrapText="1"/>
    </xf>
    <xf numFmtId="0" fontId="46" fillId="0" borderId="0" xfId="0" applyFont="1" applyAlignment="1">
      <alignment vertical="center" textRotation="90" wrapText="1"/>
    </xf>
    <xf numFmtId="0" fontId="46" fillId="0" borderId="0" xfId="0" applyFont="1"/>
    <xf numFmtId="0" fontId="0" fillId="0" borderId="0" xfId="0" applyAlignment="1">
      <alignment horizontal="center" vertical="center"/>
    </xf>
    <xf numFmtId="0" fontId="45" fillId="0" borderId="1" xfId="5" applyFont="1" applyBorder="1" applyAlignment="1">
      <alignment horizontal="center" vertical="center" wrapText="1"/>
    </xf>
    <xf numFmtId="49" fontId="46" fillId="0" borderId="1" xfId="5" applyNumberFormat="1" applyFont="1" applyBorder="1" applyAlignment="1">
      <alignment horizontal="center" vertical="center" wrapText="1"/>
    </xf>
    <xf numFmtId="49" fontId="45" fillId="0" borderId="1" xfId="6" applyNumberFormat="1" applyFont="1" applyBorder="1" applyAlignment="1">
      <alignment horizontal="center" vertical="center" wrapText="1"/>
    </xf>
    <xf numFmtId="14" fontId="46" fillId="0" borderId="1" xfId="0" applyNumberFormat="1" applyFont="1" applyBorder="1" applyAlignment="1">
      <alignment horizontal="center" vertical="center"/>
    </xf>
    <xf numFmtId="0" fontId="46" fillId="0" borderId="1" xfId="0" applyFont="1" applyBorder="1" applyAlignment="1">
      <alignment horizontal="center" vertical="center"/>
    </xf>
    <xf numFmtId="49" fontId="46" fillId="0" borderId="1" xfId="4" applyNumberFormat="1" applyFont="1" applyBorder="1" applyAlignment="1">
      <alignment horizontal="center" vertical="center" wrapText="1"/>
    </xf>
    <xf numFmtId="0" fontId="46" fillId="0" borderId="1" xfId="0" applyFont="1" applyBorder="1" applyAlignment="1">
      <alignment wrapText="1"/>
    </xf>
    <xf numFmtId="0" fontId="46" fillId="0" borderId="1" xfId="0" applyFont="1" applyBorder="1"/>
    <xf numFmtId="14" fontId="45" fillId="0" borderId="1" xfId="5" applyNumberFormat="1" applyFont="1" applyBorder="1" applyAlignment="1">
      <alignment horizontal="center" vertical="center" wrapText="1"/>
    </xf>
    <xf numFmtId="14" fontId="46" fillId="0" borderId="1" xfId="5" applyNumberFormat="1" applyFont="1" applyBorder="1" applyAlignment="1">
      <alignment horizontal="center" vertical="center" wrapText="1"/>
    </xf>
    <xf numFmtId="0" fontId="45" fillId="0" borderId="2" xfId="5" applyFont="1" applyBorder="1" applyAlignment="1">
      <alignment horizontal="left" vertical="center" wrapText="1"/>
    </xf>
    <xf numFmtId="1" fontId="45" fillId="0" borderId="2" xfId="6" applyNumberFormat="1" applyFont="1" applyBorder="1" applyAlignment="1">
      <alignment horizontal="left" vertical="center"/>
    </xf>
    <xf numFmtId="0" fontId="46" fillId="0" borderId="40" xfId="0" applyFont="1" applyBorder="1" applyAlignment="1">
      <alignment vertical="center" textRotation="90" wrapText="1"/>
    </xf>
    <xf numFmtId="0" fontId="10" fillId="13" borderId="5" xfId="0" applyFont="1" applyFill="1" applyBorder="1" applyAlignment="1">
      <alignment horizontal="justify" vertical="center" wrapText="1"/>
    </xf>
    <xf numFmtId="0" fontId="10" fillId="13" borderId="41" xfId="0" applyFont="1" applyFill="1" applyBorder="1" applyAlignment="1">
      <alignment horizontal="justify" vertical="center" wrapText="1"/>
    </xf>
    <xf numFmtId="0" fontId="29" fillId="0" borderId="42" xfId="0" applyFont="1" applyBorder="1" applyAlignment="1">
      <alignment vertical="center" wrapText="1"/>
    </xf>
    <xf numFmtId="0" fontId="29" fillId="0" borderId="42" xfId="0" applyFont="1" applyBorder="1" applyAlignment="1">
      <alignment horizontal="left" vertical="center" wrapText="1" indent="2"/>
    </xf>
    <xf numFmtId="0" fontId="29" fillId="0" borderId="6" xfId="0" applyFont="1" applyBorder="1" applyAlignment="1">
      <alignment horizontal="left" vertical="center" wrapText="1" indent="2"/>
    </xf>
    <xf numFmtId="0" fontId="10" fillId="13" borderId="7" xfId="0" applyFont="1" applyFill="1" applyBorder="1" applyAlignment="1">
      <alignment vertical="center" wrapText="1"/>
    </xf>
    <xf numFmtId="0" fontId="47" fillId="0" borderId="0" xfId="0" applyFont="1" applyAlignment="1">
      <alignment vertical="center"/>
    </xf>
    <xf numFmtId="0" fontId="14" fillId="0" borderId="0" xfId="3" applyBorder="1" applyAlignment="1">
      <alignment vertical="center" wrapText="1"/>
    </xf>
    <xf numFmtId="0" fontId="29" fillId="0" borderId="0" xfId="0" applyFont="1" applyAlignment="1">
      <alignment vertical="center" wrapText="1"/>
    </xf>
    <xf numFmtId="0" fontId="29" fillId="0" borderId="0" xfId="0" applyFont="1" applyAlignment="1">
      <alignment horizontal="left" vertical="center" wrapText="1" indent="4"/>
    </xf>
    <xf numFmtId="0" fontId="14" fillId="0" borderId="44" xfId="3" applyBorder="1" applyAlignment="1">
      <alignment vertical="center" wrapText="1"/>
    </xf>
    <xf numFmtId="0" fontId="10" fillId="13" borderId="43" xfId="0" applyFont="1" applyFill="1" applyBorder="1" applyAlignment="1">
      <alignment vertical="center" wrapText="1"/>
    </xf>
    <xf numFmtId="0" fontId="29" fillId="0" borderId="45" xfId="0" applyFont="1" applyBorder="1" applyAlignment="1">
      <alignment horizontal="left" vertical="center" wrapText="1" indent="1"/>
    </xf>
    <xf numFmtId="0" fontId="29" fillId="0" borderId="34" xfId="0" applyFont="1" applyBorder="1" applyAlignment="1">
      <alignment horizontal="left" vertical="center" wrapText="1" indent="1"/>
    </xf>
    <xf numFmtId="0" fontId="31" fillId="0" borderId="34" xfId="0" applyFont="1" applyBorder="1" applyAlignment="1">
      <alignment vertical="center" wrapText="1"/>
    </xf>
    <xf numFmtId="0" fontId="0" fillId="0" borderId="34" xfId="0" applyBorder="1"/>
    <xf numFmtId="0" fontId="0" fillId="0" borderId="33" xfId="0" applyBorder="1"/>
    <xf numFmtId="0" fontId="10" fillId="13" borderId="42" xfId="0" applyFont="1" applyFill="1" applyBorder="1" applyAlignment="1">
      <alignment vertical="center" wrapText="1"/>
    </xf>
    <xf numFmtId="0" fontId="46" fillId="0" borderId="34" xfId="0" applyFont="1" applyBorder="1" applyAlignment="1">
      <alignment horizontal="left" vertical="center" wrapText="1" indent="1"/>
    </xf>
    <xf numFmtId="0" fontId="29" fillId="0" borderId="34" xfId="0" applyFont="1" applyBorder="1" applyAlignment="1">
      <alignment vertical="center" wrapText="1"/>
    </xf>
    <xf numFmtId="0" fontId="29" fillId="0" borderId="0" xfId="0" applyFont="1" applyAlignment="1">
      <alignment horizontal="left" vertical="center" wrapText="1" indent="1"/>
    </xf>
    <xf numFmtId="0" fontId="0" fillId="0" borderId="0" xfId="0" applyAlignment="1">
      <alignment vertical="top" wrapText="1"/>
    </xf>
    <xf numFmtId="0" fontId="0" fillId="0" borderId="44" xfId="0" applyBorder="1" applyAlignment="1">
      <alignment vertical="top" wrapText="1"/>
    </xf>
    <xf numFmtId="0" fontId="10" fillId="13" borderId="46" xfId="0" applyFont="1" applyFill="1" applyBorder="1" applyAlignment="1">
      <alignment horizontal="justify" vertical="center" wrapText="1"/>
    </xf>
    <xf numFmtId="0" fontId="29" fillId="0" borderId="45" xfId="0" applyFont="1" applyBorder="1" applyAlignment="1">
      <alignment vertical="center" wrapText="1"/>
    </xf>
    <xf numFmtId="0" fontId="14" fillId="0" borderId="34" xfId="3" applyBorder="1" applyAlignment="1">
      <alignment vertical="center" wrapText="1"/>
    </xf>
    <xf numFmtId="0" fontId="14" fillId="0" borderId="0" xfId="3"/>
    <xf numFmtId="0" fontId="14" fillId="0" borderId="0" xfId="3" applyFill="1" applyAlignment="1">
      <alignment horizontal="center" wrapText="1"/>
    </xf>
    <xf numFmtId="0" fontId="43" fillId="14" borderId="1" xfId="4" applyFont="1" applyFill="1" applyBorder="1" applyAlignment="1">
      <alignment horizontal="left" vertical="center" wrapText="1"/>
    </xf>
    <xf numFmtId="0" fontId="34" fillId="0" borderId="30" xfId="0" applyFont="1" applyBorder="1" applyAlignment="1">
      <alignment horizontal="center"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8" fillId="0" borderId="30" xfId="0" applyFont="1" applyBorder="1" applyAlignment="1">
      <alignment horizontal="center" vertical="center"/>
    </xf>
    <xf numFmtId="0" fontId="28" fillId="0" borderId="30" xfId="0" applyFont="1" applyBorder="1" applyAlignment="1">
      <alignment horizontal="center" vertical="center" wrapText="1"/>
    </xf>
    <xf numFmtId="0" fontId="4" fillId="0" borderId="30" xfId="0" applyFont="1" applyBorder="1" applyAlignment="1">
      <alignment horizontal="center" vertical="center" wrapText="1"/>
    </xf>
    <xf numFmtId="0" fontId="26" fillId="0" borderId="0" xfId="0" applyFont="1" applyAlignment="1">
      <alignment horizontal="center"/>
    </xf>
    <xf numFmtId="0" fontId="48" fillId="0" borderId="35" xfId="0" applyFont="1" applyBorder="1" applyAlignment="1">
      <alignment horizontal="left" vertical="top" wrapText="1"/>
    </xf>
    <xf numFmtId="0" fontId="25" fillId="0" borderId="0" xfId="0" applyFont="1" applyAlignment="1">
      <alignment horizontal="left" vertical="top" wrapText="1"/>
    </xf>
    <xf numFmtId="0" fontId="25" fillId="0" borderId="36" xfId="0" applyFont="1" applyBorder="1" applyAlignment="1">
      <alignment horizontal="left" vertical="top" wrapText="1"/>
    </xf>
    <xf numFmtId="0" fontId="25" fillId="0" borderId="35" xfId="0" applyFont="1" applyBorder="1" applyAlignment="1">
      <alignment horizontal="left" vertical="top" wrapText="1"/>
    </xf>
    <xf numFmtId="0" fontId="25" fillId="0" borderId="37" xfId="0" applyFont="1" applyBorder="1" applyAlignment="1">
      <alignment horizontal="left" vertical="top" wrapText="1"/>
    </xf>
    <xf numFmtId="0" fontId="25" fillId="0" borderId="38" xfId="0" applyFont="1" applyBorder="1" applyAlignment="1">
      <alignment horizontal="left" vertical="top" wrapText="1"/>
    </xf>
    <xf numFmtId="0" fontId="25" fillId="0" borderId="39" xfId="0" applyFont="1" applyBorder="1" applyAlignment="1">
      <alignment horizontal="left" vertical="top" wrapText="1"/>
    </xf>
    <xf numFmtId="0" fontId="15" fillId="2" borderId="11" xfId="0" applyFont="1" applyFill="1" applyBorder="1" applyAlignment="1" applyProtection="1">
      <alignment horizontal="left" vertical="center" wrapText="1"/>
      <protection locked="0"/>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5" fillId="2" borderId="0" xfId="0" applyFont="1" applyFill="1" applyAlignment="1" applyProtection="1">
      <alignment horizontal="left" vertical="center" wrapText="1"/>
      <protection locked="0"/>
    </xf>
    <xf numFmtId="0" fontId="13" fillId="0" borderId="13" xfId="0" applyFont="1" applyBorder="1" applyAlignment="1">
      <alignment horizontal="left" vertical="center" wrapText="1"/>
    </xf>
    <xf numFmtId="0" fontId="13" fillId="0" borderId="14" xfId="0" applyFont="1" applyBorder="1" applyAlignment="1">
      <alignment horizontal="left" vertical="center" wrapText="1"/>
    </xf>
    <xf numFmtId="0" fontId="15" fillId="2" borderId="16" xfId="3" applyFont="1" applyFill="1" applyBorder="1" applyAlignment="1" applyProtection="1">
      <alignment horizontal="left" wrapText="1"/>
      <protection locked="0"/>
    </xf>
    <xf numFmtId="0" fontId="15" fillId="2" borderId="16" xfId="0" applyFont="1" applyFill="1" applyBorder="1" applyAlignment="1" applyProtection="1">
      <alignment horizontal="left" wrapText="1"/>
      <protection locked="0"/>
    </xf>
    <xf numFmtId="0" fontId="13" fillId="0" borderId="15" xfId="0" applyFont="1" applyBorder="1" applyAlignment="1">
      <alignment horizontal="left" vertical="center" wrapText="1"/>
    </xf>
    <xf numFmtId="0" fontId="13" fillId="0" borderId="17" xfId="0" applyFont="1" applyBorder="1" applyAlignment="1">
      <alignment horizontal="left" vertical="center" wrapText="1"/>
    </xf>
    <xf numFmtId="0" fontId="16" fillId="9" borderId="23" xfId="0" applyFont="1" applyFill="1" applyBorder="1" applyAlignment="1" applyProtection="1">
      <alignment horizontal="center" vertical="center" wrapText="1"/>
      <protection hidden="1"/>
    </xf>
    <xf numFmtId="0" fontId="16" fillId="9" borderId="24" xfId="0" applyFont="1" applyFill="1" applyBorder="1" applyAlignment="1" applyProtection="1">
      <alignment horizontal="center" vertical="center" wrapText="1"/>
      <protection hidden="1"/>
    </xf>
    <xf numFmtId="0" fontId="16" fillId="9" borderId="25" xfId="0" applyFont="1" applyFill="1" applyBorder="1" applyAlignment="1" applyProtection="1">
      <alignment horizontal="center" vertical="center" wrapText="1"/>
      <protection hidden="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0" xfId="0" applyFont="1" applyAlignment="1">
      <alignment horizontal="center" vertical="center" wrapText="1"/>
    </xf>
    <xf numFmtId="0" fontId="1" fillId="0" borderId="22"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9" fillId="0" borderId="23" xfId="0" applyFont="1" applyBorder="1" applyAlignment="1">
      <alignment horizontal="center" vertical="center"/>
    </xf>
    <xf numFmtId="0" fontId="19" fillId="0" borderId="24" xfId="0" applyFont="1" applyBorder="1" applyAlignment="1">
      <alignment horizontal="center" vertical="center"/>
    </xf>
    <xf numFmtId="0" fontId="19" fillId="0" borderId="25" xfId="0" applyFont="1" applyBorder="1" applyAlignment="1">
      <alignment horizontal="center" vertical="center"/>
    </xf>
    <xf numFmtId="0" fontId="22" fillId="12" borderId="29" xfId="1" applyFont="1" applyFill="1" applyBorder="1" applyAlignment="1">
      <alignment horizontal="left" vertical="center" wrapText="1"/>
    </xf>
    <xf numFmtId="0" fontId="22" fillId="12" borderId="8" xfId="1" applyFont="1" applyFill="1" applyBorder="1" applyAlignment="1">
      <alignment horizontal="left" vertical="center" wrapText="1"/>
    </xf>
    <xf numFmtId="0" fontId="22" fillId="10" borderId="2" xfId="1" applyFont="1" applyFill="1" applyBorder="1" applyAlignment="1">
      <alignment horizontal="center" vertical="center" wrapText="1"/>
    </xf>
    <xf numFmtId="0" fontId="22" fillId="10" borderId="3" xfId="1" applyFont="1" applyFill="1" applyBorder="1" applyAlignment="1">
      <alignment horizontal="center" vertical="center" wrapText="1"/>
    </xf>
    <xf numFmtId="0" fontId="22" fillId="10" borderId="4" xfId="1" applyFont="1" applyFill="1" applyBorder="1" applyAlignment="1">
      <alignment horizontal="center" vertical="center" wrapText="1"/>
    </xf>
    <xf numFmtId="0" fontId="22" fillId="10" borderId="2" xfId="1" applyFont="1" applyFill="1" applyBorder="1" applyAlignment="1">
      <alignment horizontal="center" vertical="center"/>
    </xf>
    <xf numFmtId="0" fontId="22" fillId="10" borderId="3" xfId="1" applyFont="1" applyFill="1" applyBorder="1" applyAlignment="1">
      <alignment horizontal="center" vertical="center"/>
    </xf>
    <xf numFmtId="0" fontId="22" fillId="10" borderId="4" xfId="1" applyFont="1" applyFill="1" applyBorder="1" applyAlignment="1">
      <alignment horizontal="center" vertical="center"/>
    </xf>
    <xf numFmtId="0" fontId="22" fillId="12" borderId="29" xfId="1" applyFont="1" applyFill="1" applyBorder="1" applyAlignment="1">
      <alignment horizontal="center" vertical="center" wrapText="1"/>
    </xf>
    <xf numFmtId="0" fontId="23" fillId="12" borderId="8" xfId="1" applyFont="1" applyFill="1" applyBorder="1" applyAlignment="1">
      <alignment horizontal="center"/>
    </xf>
    <xf numFmtId="0" fontId="23" fillId="12" borderId="8" xfId="1" applyFont="1" applyFill="1" applyBorder="1" applyAlignment="1">
      <alignment horizontal="left" vertical="center" wrapText="1"/>
    </xf>
    <xf numFmtId="0" fontId="23" fillId="12" borderId="8" xfId="1" applyFont="1" applyFill="1" applyBorder="1" applyAlignment="1">
      <alignment horizontal="center" vertical="center" wrapText="1"/>
    </xf>
    <xf numFmtId="0" fontId="7" fillId="4" borderId="0" xfId="0" applyFont="1" applyFill="1" applyAlignment="1">
      <alignment horizontal="center" vertical="center" wrapText="1"/>
    </xf>
    <xf numFmtId="0" fontId="3" fillId="0" borderId="1" xfId="0" applyFont="1" applyBorder="1" applyAlignment="1">
      <alignment horizontal="center" vertical="center" wrapText="1"/>
    </xf>
    <xf numFmtId="0" fontId="5" fillId="3" borderId="1" xfId="0" applyFont="1" applyFill="1" applyBorder="1" applyAlignment="1" applyProtection="1">
      <alignment horizontal="center" vertical="center" wrapText="1"/>
      <protection locked="0"/>
    </xf>
    <xf numFmtId="0" fontId="2" fillId="0" borderId="29"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35" fillId="0" borderId="0" xfId="0" applyFont="1" applyAlignment="1">
      <alignment horizontal="center"/>
    </xf>
    <xf numFmtId="0" fontId="7" fillId="4" borderId="2"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37" fillId="4" borderId="0" xfId="0" applyFont="1" applyFill="1" applyAlignment="1">
      <alignment vertical="center" wrapText="1"/>
    </xf>
    <xf numFmtId="0" fontId="38" fillId="4" borderId="0" xfId="0" applyFont="1" applyFill="1" applyAlignment="1">
      <alignment vertical="center" wrapText="1"/>
    </xf>
    <xf numFmtId="0" fontId="5" fillId="4" borderId="0" xfId="0" applyFont="1" applyFill="1" applyAlignment="1" applyProtection="1">
      <alignment horizontal="center" vertical="center" wrapText="1"/>
      <protection locked="0"/>
    </xf>
    <xf numFmtId="0" fontId="5" fillId="4" borderId="0" xfId="0" applyFont="1" applyFill="1" applyAlignment="1">
      <alignment horizontal="center" vertical="center" wrapText="1"/>
    </xf>
    <xf numFmtId="0" fontId="11" fillId="6" borderId="5" xfId="1" applyFont="1" applyFill="1" applyBorder="1" applyAlignment="1">
      <alignment horizontal="justify" vertical="top" wrapText="1"/>
    </xf>
    <xf numFmtId="0" fontId="23" fillId="12" borderId="8" xfId="1" applyFont="1" applyFill="1" applyBorder="1" applyAlignment="1"/>
  </cellXfs>
  <cellStyles count="7">
    <cellStyle name="Hyperlink" xfId="3" builtinId="8"/>
    <cellStyle name="Normal" xfId="0" builtinId="0"/>
    <cellStyle name="Normal 2" xfId="1" xr:uid="{00000000-0005-0000-0000-000001000000}"/>
    <cellStyle name="Normal 2 2" xfId="4" xr:uid="{EA3A4ADE-D24D-46D0-B17F-02B9909332DA}"/>
    <cellStyle name="Normal 2 3" xfId="5" xr:uid="{C5AB5DB1-1A34-4400-B446-3BD44B8B91B1}"/>
    <cellStyle name="Normal 2 4" xfId="6" xr:uid="{03D75F89-BFA5-42E5-8C82-CCEB2D552796}"/>
    <cellStyle name="Normal_COSTCAR 2" xfId="2" xr:uid="{00000000-0005-0000-0000-000002000000}"/>
  </cellStyles>
  <dxfs count="22">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indexed="10"/>
        </patternFill>
      </fill>
    </dxf>
    <dxf>
      <fill>
        <patternFill>
          <bgColor indexed="51"/>
        </patternFill>
      </fill>
    </dxf>
    <dxf>
      <fill>
        <patternFill>
          <bgColor indexed="11"/>
        </patternFill>
      </fill>
    </dxf>
    <dxf>
      <fill>
        <patternFill>
          <bgColor indexed="10"/>
        </patternFill>
      </fill>
    </dxf>
    <dxf>
      <fill>
        <patternFill>
          <bgColor indexed="51"/>
        </patternFill>
      </fill>
    </dxf>
    <dxf>
      <fill>
        <patternFill>
          <bgColor indexed="11"/>
        </patternFill>
      </fill>
    </dxf>
    <dxf>
      <fill>
        <patternFill>
          <bgColor rgb="FFFFC000"/>
        </patternFill>
      </fill>
    </dxf>
    <dxf>
      <fill>
        <patternFill>
          <bgColor theme="0" tint="-0.14996795556505021"/>
        </patternFill>
      </fill>
    </dxf>
    <dxf>
      <fill>
        <patternFill>
          <bgColor rgb="FF9E4B06"/>
        </patternFill>
      </fill>
    </dxf>
    <dxf>
      <font>
        <b/>
        <i val="0"/>
        <strike val="0"/>
        <color auto="1"/>
      </font>
      <fill>
        <patternFill>
          <bgColor rgb="FFFF0000"/>
        </patternFill>
      </fill>
    </dxf>
  </dxfs>
  <tableStyles count="0" defaultTableStyle="TableStyleMedium2" defaultPivotStyle="PivotStyleLight16"/>
  <colors>
    <mruColors>
      <color rgb="FFFF99FF"/>
      <color rgb="FF9900CC"/>
      <color rgb="FF9900FF"/>
      <color rgb="FF9966FF"/>
      <color rgb="FFCC99FF"/>
      <color rgb="FFCCCCFF"/>
      <color rgb="FFCC66FF"/>
      <color rgb="FFFF66CC"/>
      <color rgb="FFCCE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6</xdr:col>
      <xdr:colOff>348881</xdr:colOff>
      <xdr:row>31</xdr:row>
      <xdr:rowOff>44302</xdr:rowOff>
    </xdr:from>
    <xdr:to>
      <xdr:col>11</xdr:col>
      <xdr:colOff>476250</xdr:colOff>
      <xdr:row>32</xdr:row>
      <xdr:rowOff>171671</xdr:rowOff>
    </xdr:to>
    <xdr:sp macro="" textlink="">
      <xdr:nvSpPr>
        <xdr:cNvPr id="44" name="TextBox 43">
          <a:extLst>
            <a:ext uri="{FF2B5EF4-FFF2-40B4-BE49-F238E27FC236}">
              <a16:creationId xmlns:a16="http://schemas.microsoft.com/office/drawing/2014/main" id="{B385A4BA-6078-4658-B6C9-533D938F1374}"/>
            </a:ext>
          </a:extLst>
        </xdr:cNvPr>
        <xdr:cNvSpPr txBox="1"/>
      </xdr:nvSpPr>
      <xdr:spPr>
        <a:xfrm>
          <a:off x="4236410" y="6512442"/>
          <a:ext cx="3366977" cy="3101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End</a:t>
          </a:r>
          <a:r>
            <a:rPr lang="en-GB" sz="1400" b="1" baseline="0"/>
            <a:t> to End Risk Assessment Process</a:t>
          </a:r>
          <a:endParaRPr lang="en-GB" sz="1400" b="1"/>
        </a:p>
      </xdr:txBody>
    </xdr:sp>
    <xdr:clientData/>
  </xdr:twoCellAnchor>
  <xdr:twoCellAnchor>
    <xdr:from>
      <xdr:col>0</xdr:col>
      <xdr:colOff>526091</xdr:colOff>
      <xdr:row>32</xdr:row>
      <xdr:rowOff>11077</xdr:rowOff>
    </xdr:from>
    <xdr:to>
      <xdr:col>19</xdr:col>
      <xdr:colOff>1107558</xdr:colOff>
      <xdr:row>58</xdr:row>
      <xdr:rowOff>179018</xdr:rowOff>
    </xdr:to>
    <xdr:grpSp>
      <xdr:nvGrpSpPr>
        <xdr:cNvPr id="9" name="Group 8" descr="End to End Risk Assessment Process">
          <a:extLst>
            <a:ext uri="{FF2B5EF4-FFF2-40B4-BE49-F238E27FC236}">
              <a16:creationId xmlns:a16="http://schemas.microsoft.com/office/drawing/2014/main" id="{0A523C5B-F6EB-4B8D-98E2-5954DA9B3CFA}"/>
            </a:ext>
          </a:extLst>
        </xdr:cNvPr>
        <xdr:cNvGrpSpPr/>
      </xdr:nvGrpSpPr>
      <xdr:grpSpPr>
        <a:xfrm>
          <a:off x="526091" y="12926977"/>
          <a:ext cx="15621442" cy="4959016"/>
          <a:chOff x="308439" y="881034"/>
          <a:chExt cx="11587418" cy="5709100"/>
        </a:xfrm>
      </xdr:grpSpPr>
      <xdr:sp macro="" textlink="">
        <xdr:nvSpPr>
          <xdr:cNvPr id="10" name="Rectangle: Rounded Corners 9">
            <a:extLst>
              <a:ext uri="{FF2B5EF4-FFF2-40B4-BE49-F238E27FC236}">
                <a16:creationId xmlns:a16="http://schemas.microsoft.com/office/drawing/2014/main" id="{00806B1B-EC97-478B-848C-DCB23C819107}"/>
              </a:ext>
            </a:extLst>
          </xdr:cNvPr>
          <xdr:cNvSpPr/>
        </xdr:nvSpPr>
        <xdr:spPr>
          <a:xfrm>
            <a:off x="308439" y="881034"/>
            <a:ext cx="952368" cy="1338593"/>
          </a:xfrm>
          <a:prstGeom prst="roundRect">
            <a:avLst/>
          </a:prstGeom>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Need Identified Outside Self Serve or GPC routes</a:t>
            </a:r>
          </a:p>
        </xdr:txBody>
      </xdr:sp>
      <xdr:sp macro="" textlink="">
        <xdr:nvSpPr>
          <xdr:cNvPr id="13" name="Rectangle: Rounded Corners 12">
            <a:extLst>
              <a:ext uri="{FF2B5EF4-FFF2-40B4-BE49-F238E27FC236}">
                <a16:creationId xmlns:a16="http://schemas.microsoft.com/office/drawing/2014/main" id="{4C2E1729-E16C-480C-9531-C2853F28F3A9}"/>
              </a:ext>
            </a:extLst>
          </xdr:cNvPr>
          <xdr:cNvSpPr/>
        </xdr:nvSpPr>
        <xdr:spPr>
          <a:xfrm>
            <a:off x="6689444" y="1058059"/>
            <a:ext cx="1366226" cy="973147"/>
          </a:xfrm>
          <a:prstGeom prst="roundRect">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Follow low risk procurement guidance</a:t>
            </a:r>
          </a:p>
        </xdr:txBody>
      </xdr:sp>
      <xdr:sp macro="" textlink="">
        <xdr:nvSpPr>
          <xdr:cNvPr id="14" name="Rectangle: Rounded Corners 13">
            <a:extLst>
              <a:ext uri="{FF2B5EF4-FFF2-40B4-BE49-F238E27FC236}">
                <a16:creationId xmlns:a16="http://schemas.microsoft.com/office/drawing/2014/main" id="{9D087644-1AA9-4DF9-BEAD-4C65D598E509}"/>
              </a:ext>
            </a:extLst>
          </xdr:cNvPr>
          <xdr:cNvSpPr/>
        </xdr:nvSpPr>
        <xdr:spPr>
          <a:xfrm>
            <a:off x="2585812" y="1266557"/>
            <a:ext cx="650679" cy="590704"/>
          </a:xfrm>
          <a:prstGeom prst="roundRect">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Complete PRAT</a:t>
            </a:r>
          </a:p>
        </xdr:txBody>
      </xdr:sp>
      <xdr:sp macro="" textlink="">
        <xdr:nvSpPr>
          <xdr:cNvPr id="15" name="Rectangle: Rounded Corners 14">
            <a:extLst>
              <a:ext uri="{FF2B5EF4-FFF2-40B4-BE49-F238E27FC236}">
                <a16:creationId xmlns:a16="http://schemas.microsoft.com/office/drawing/2014/main" id="{147B0B28-53C5-4E63-A4D8-C274D55A3021}"/>
              </a:ext>
            </a:extLst>
          </xdr:cNvPr>
          <xdr:cNvSpPr/>
        </xdr:nvSpPr>
        <xdr:spPr>
          <a:xfrm>
            <a:off x="8770646" y="2854215"/>
            <a:ext cx="1468417" cy="577483"/>
          </a:xfrm>
          <a:prstGeom prst="roundRect">
            <a:avLst/>
          </a:prstGeom>
          <a:ln w="57150"/>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Board/Committee Approve FBC</a:t>
            </a:r>
          </a:p>
        </xdr:txBody>
      </xdr:sp>
      <xdr:sp macro="" textlink="">
        <xdr:nvSpPr>
          <xdr:cNvPr id="16" name="Rectangle: Rounded Corners 15">
            <a:extLst>
              <a:ext uri="{FF2B5EF4-FFF2-40B4-BE49-F238E27FC236}">
                <a16:creationId xmlns:a16="http://schemas.microsoft.com/office/drawing/2014/main" id="{AD5EA0A2-6204-4321-9B9D-4BE418F50FC6}"/>
              </a:ext>
            </a:extLst>
          </xdr:cNvPr>
          <xdr:cNvSpPr/>
        </xdr:nvSpPr>
        <xdr:spPr>
          <a:xfrm>
            <a:off x="6706793" y="2858703"/>
            <a:ext cx="1366227" cy="577483"/>
          </a:xfrm>
          <a:prstGeom prst="roundRect">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Run Procurement following full compliant stages</a:t>
            </a:r>
          </a:p>
        </xdr:txBody>
      </xdr:sp>
      <xdr:sp macro="" textlink="">
        <xdr:nvSpPr>
          <xdr:cNvPr id="17" name="Rectangle: Rounded Corners 16">
            <a:extLst>
              <a:ext uri="{FF2B5EF4-FFF2-40B4-BE49-F238E27FC236}">
                <a16:creationId xmlns:a16="http://schemas.microsoft.com/office/drawing/2014/main" id="{B61BA963-F889-42DE-8A78-8FBF1DE4B0F8}"/>
              </a:ext>
            </a:extLst>
          </xdr:cNvPr>
          <xdr:cNvSpPr/>
        </xdr:nvSpPr>
        <xdr:spPr>
          <a:xfrm>
            <a:off x="4978516" y="2865187"/>
            <a:ext cx="1317227" cy="569903"/>
          </a:xfrm>
          <a:prstGeom prst="roundRect">
            <a:avLst/>
          </a:prstGeom>
          <a:ln w="57150"/>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Board/Committee approve OBC</a:t>
            </a:r>
          </a:p>
        </xdr:txBody>
      </xdr:sp>
      <xdr:sp macro="" textlink="">
        <xdr:nvSpPr>
          <xdr:cNvPr id="18" name="Rectangle: Rounded Corners 17">
            <a:extLst>
              <a:ext uri="{FF2B5EF4-FFF2-40B4-BE49-F238E27FC236}">
                <a16:creationId xmlns:a16="http://schemas.microsoft.com/office/drawing/2014/main" id="{BA89EACB-12F2-4086-A243-2B78802744EC}"/>
              </a:ext>
            </a:extLst>
          </xdr:cNvPr>
          <xdr:cNvSpPr/>
        </xdr:nvSpPr>
        <xdr:spPr>
          <a:xfrm>
            <a:off x="3318804" y="2858142"/>
            <a:ext cx="1126256" cy="588579"/>
          </a:xfrm>
          <a:prstGeom prst="roundRect">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Engage Commercial</a:t>
            </a:r>
          </a:p>
        </xdr:txBody>
      </xdr:sp>
      <xdr:sp macro="" textlink="">
        <xdr:nvSpPr>
          <xdr:cNvPr id="19" name="Diamond 18">
            <a:extLst>
              <a:ext uri="{FF2B5EF4-FFF2-40B4-BE49-F238E27FC236}">
                <a16:creationId xmlns:a16="http://schemas.microsoft.com/office/drawing/2014/main" id="{D575BDFA-3C38-4330-ABD7-AC75F00B4FFE}"/>
              </a:ext>
            </a:extLst>
          </xdr:cNvPr>
          <xdr:cNvSpPr/>
        </xdr:nvSpPr>
        <xdr:spPr>
          <a:xfrm>
            <a:off x="3687028" y="1387425"/>
            <a:ext cx="369177" cy="325820"/>
          </a:xfrm>
          <a:prstGeom prst="diamond">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GB" sz="1100"/>
          </a:p>
        </xdr:txBody>
      </xdr:sp>
      <xdr:cxnSp macro="">
        <xdr:nvCxnSpPr>
          <xdr:cNvPr id="20" name="Straight Arrow Connector 19">
            <a:extLst>
              <a:ext uri="{FF2B5EF4-FFF2-40B4-BE49-F238E27FC236}">
                <a16:creationId xmlns:a16="http://schemas.microsoft.com/office/drawing/2014/main" id="{8D0347AC-AE3D-4C77-8852-6D964E6C8463}"/>
              </a:ext>
            </a:extLst>
          </xdr:cNvPr>
          <xdr:cNvCxnSpPr>
            <a:cxnSpLocks/>
            <a:stCxn id="10" idx="3"/>
            <a:endCxn id="58" idx="1"/>
          </xdr:cNvCxnSpPr>
        </xdr:nvCxnSpPr>
        <xdr:spPr>
          <a:xfrm>
            <a:off x="1260807" y="1550331"/>
            <a:ext cx="326126" cy="10531"/>
          </a:xfrm>
          <a:prstGeom prst="straightConnector1">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C0785FB5-C9E8-432D-ABB5-1315968B2EED}"/>
              </a:ext>
            </a:extLst>
          </xdr:cNvPr>
          <xdr:cNvCxnSpPr>
            <a:cxnSpLocks/>
            <a:stCxn id="19" idx="3"/>
            <a:endCxn id="13" idx="1"/>
          </xdr:cNvCxnSpPr>
        </xdr:nvCxnSpPr>
        <xdr:spPr>
          <a:xfrm flipV="1">
            <a:off x="4056205" y="1544633"/>
            <a:ext cx="2633239" cy="5702"/>
          </a:xfrm>
          <a:prstGeom prst="straightConnector1">
            <a:avLst/>
          </a:prstGeom>
          <a:ln w="28575">
            <a:solidFill>
              <a:srgbClr val="FFFF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22" name="Straight Arrow Connector 21">
            <a:extLst>
              <a:ext uri="{FF2B5EF4-FFF2-40B4-BE49-F238E27FC236}">
                <a16:creationId xmlns:a16="http://schemas.microsoft.com/office/drawing/2014/main" id="{FB2DD545-57FA-4BA6-BDE5-7AADDA9911A0}"/>
              </a:ext>
            </a:extLst>
          </xdr:cNvPr>
          <xdr:cNvCxnSpPr>
            <a:cxnSpLocks/>
            <a:stCxn id="19" idx="2"/>
            <a:endCxn id="18" idx="0"/>
          </xdr:cNvCxnSpPr>
        </xdr:nvCxnSpPr>
        <xdr:spPr>
          <a:xfrm>
            <a:off x="3871617" y="1713245"/>
            <a:ext cx="10315" cy="1144897"/>
          </a:xfrm>
          <a:prstGeom prst="straightConnector1">
            <a:avLst/>
          </a:prstGeom>
          <a:ln w="28575">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23" name="Straight Arrow Connector 22">
            <a:extLst>
              <a:ext uri="{FF2B5EF4-FFF2-40B4-BE49-F238E27FC236}">
                <a16:creationId xmlns:a16="http://schemas.microsoft.com/office/drawing/2014/main" id="{3B70B9B0-31BF-440D-9CFD-66BEEC38BC37}"/>
              </a:ext>
            </a:extLst>
          </xdr:cNvPr>
          <xdr:cNvCxnSpPr>
            <a:cxnSpLocks/>
            <a:stCxn id="17" idx="3"/>
            <a:endCxn id="16" idx="1"/>
          </xdr:cNvCxnSpPr>
        </xdr:nvCxnSpPr>
        <xdr:spPr>
          <a:xfrm flipV="1">
            <a:off x="6295743" y="3147445"/>
            <a:ext cx="411050" cy="2694"/>
          </a:xfrm>
          <a:prstGeom prst="straightConnector1">
            <a:avLst/>
          </a:prstGeom>
          <a:ln w="28575">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24" name="Straight Arrow Connector 23">
            <a:extLst>
              <a:ext uri="{FF2B5EF4-FFF2-40B4-BE49-F238E27FC236}">
                <a16:creationId xmlns:a16="http://schemas.microsoft.com/office/drawing/2014/main" id="{8C86503C-9B68-4D06-A86D-E8816A3FF966}"/>
              </a:ext>
            </a:extLst>
          </xdr:cNvPr>
          <xdr:cNvCxnSpPr>
            <a:cxnSpLocks/>
            <a:stCxn id="18" idx="3"/>
            <a:endCxn id="17" idx="1"/>
          </xdr:cNvCxnSpPr>
        </xdr:nvCxnSpPr>
        <xdr:spPr>
          <a:xfrm flipV="1">
            <a:off x="4445060" y="3150139"/>
            <a:ext cx="533456" cy="2293"/>
          </a:xfrm>
          <a:prstGeom prst="straightConnector1">
            <a:avLst/>
          </a:prstGeom>
          <a:ln w="28575">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25" name="Straight Arrow Connector 24">
            <a:extLst>
              <a:ext uri="{FF2B5EF4-FFF2-40B4-BE49-F238E27FC236}">
                <a16:creationId xmlns:a16="http://schemas.microsoft.com/office/drawing/2014/main" id="{2F5E742B-8532-4EA6-81AC-89B558D72B75}"/>
              </a:ext>
            </a:extLst>
          </xdr:cNvPr>
          <xdr:cNvCxnSpPr>
            <a:cxnSpLocks/>
            <a:stCxn id="16" idx="3"/>
            <a:endCxn id="15" idx="1"/>
          </xdr:cNvCxnSpPr>
        </xdr:nvCxnSpPr>
        <xdr:spPr>
          <a:xfrm flipV="1">
            <a:off x="8073020" y="3142957"/>
            <a:ext cx="697626" cy="4488"/>
          </a:xfrm>
          <a:prstGeom prst="straightConnector1">
            <a:avLst/>
          </a:prstGeom>
          <a:ln w="28575">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26" name="TextBox 32">
            <a:extLst>
              <a:ext uri="{FF2B5EF4-FFF2-40B4-BE49-F238E27FC236}">
                <a16:creationId xmlns:a16="http://schemas.microsoft.com/office/drawing/2014/main" id="{F3719B06-CD3A-409D-B528-9133D7209898}"/>
              </a:ext>
            </a:extLst>
          </xdr:cNvPr>
          <xdr:cNvSpPr txBox="1"/>
        </xdr:nvSpPr>
        <xdr:spPr>
          <a:xfrm>
            <a:off x="4244135" y="1272959"/>
            <a:ext cx="1862990" cy="48080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050"/>
              <a:t>For Low risk outcomes only</a:t>
            </a:r>
            <a:r>
              <a:rPr lang="en-GB" sz="1050" baseline="0"/>
              <a:t> </a:t>
            </a:r>
            <a:r>
              <a:rPr lang="en-GB" sz="1050"/>
              <a:t> &lt;£100k </a:t>
            </a:r>
          </a:p>
        </xdr:txBody>
      </xdr:sp>
      <xdr:sp macro="" textlink="">
        <xdr:nvSpPr>
          <xdr:cNvPr id="27" name="TextBox 33">
            <a:extLst>
              <a:ext uri="{FF2B5EF4-FFF2-40B4-BE49-F238E27FC236}">
                <a16:creationId xmlns:a16="http://schemas.microsoft.com/office/drawing/2014/main" id="{D7C65B74-4B66-487F-A04D-2D6F4BE04093}"/>
              </a:ext>
            </a:extLst>
          </xdr:cNvPr>
          <xdr:cNvSpPr txBox="1"/>
        </xdr:nvSpPr>
        <xdr:spPr>
          <a:xfrm>
            <a:off x="3930893" y="1848356"/>
            <a:ext cx="1441931" cy="792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050"/>
              <a:t>All Medium/high</a:t>
            </a:r>
            <a:r>
              <a:rPr lang="en-GB" sz="1050" baseline="0"/>
              <a:t> Risk </a:t>
            </a:r>
            <a:r>
              <a:rPr lang="en-GB" sz="1050"/>
              <a:t> outcomes</a:t>
            </a:r>
            <a:r>
              <a:rPr lang="en-GB" sz="1050" baseline="0"/>
              <a:t> above £5K</a:t>
            </a:r>
            <a:r>
              <a:rPr lang="en-GB" sz="1050"/>
              <a:t> </a:t>
            </a:r>
            <a:r>
              <a:rPr lang="en-GB" sz="1050" baseline="0"/>
              <a:t>you must involve Commercial</a:t>
            </a:r>
            <a:endParaRPr lang="en-GB" sz="1050"/>
          </a:p>
        </xdr:txBody>
      </xdr:sp>
      <xdr:sp macro="" textlink="">
        <xdr:nvSpPr>
          <xdr:cNvPr id="28" name="Rectangle: Rounded Corners 27">
            <a:extLst>
              <a:ext uri="{FF2B5EF4-FFF2-40B4-BE49-F238E27FC236}">
                <a16:creationId xmlns:a16="http://schemas.microsoft.com/office/drawing/2014/main" id="{3FB01401-3707-40EF-81D3-29D28DB83384}"/>
              </a:ext>
            </a:extLst>
          </xdr:cNvPr>
          <xdr:cNvSpPr/>
        </xdr:nvSpPr>
        <xdr:spPr>
          <a:xfrm>
            <a:off x="8919020" y="5167634"/>
            <a:ext cx="1202499" cy="898636"/>
          </a:xfrm>
          <a:prstGeom prst="roundRect">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Procurement record uploaded onto Jagger</a:t>
            </a:r>
          </a:p>
        </xdr:txBody>
      </xdr:sp>
      <xdr:cxnSp macro="">
        <xdr:nvCxnSpPr>
          <xdr:cNvPr id="29" name="Straight Arrow Connector 28">
            <a:extLst>
              <a:ext uri="{FF2B5EF4-FFF2-40B4-BE49-F238E27FC236}">
                <a16:creationId xmlns:a16="http://schemas.microsoft.com/office/drawing/2014/main" id="{443AB970-D171-44F0-83CE-AE57B5527561}"/>
              </a:ext>
            </a:extLst>
          </xdr:cNvPr>
          <xdr:cNvCxnSpPr>
            <a:cxnSpLocks/>
            <a:stCxn id="15" idx="2"/>
            <a:endCxn id="28" idx="0"/>
          </xdr:cNvCxnSpPr>
        </xdr:nvCxnSpPr>
        <xdr:spPr>
          <a:xfrm>
            <a:off x="9504855" y="3431698"/>
            <a:ext cx="15415" cy="1735936"/>
          </a:xfrm>
          <a:prstGeom prst="straightConnector1">
            <a:avLst/>
          </a:prstGeom>
          <a:ln w="28575">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30" name="Rectangle: Rounded Corners 29">
            <a:extLst>
              <a:ext uri="{FF2B5EF4-FFF2-40B4-BE49-F238E27FC236}">
                <a16:creationId xmlns:a16="http://schemas.microsoft.com/office/drawing/2014/main" id="{B1D7824A-E484-4243-ADF7-9B0F84D247CB}"/>
              </a:ext>
            </a:extLst>
          </xdr:cNvPr>
          <xdr:cNvSpPr/>
        </xdr:nvSpPr>
        <xdr:spPr>
          <a:xfrm>
            <a:off x="9020677" y="3750802"/>
            <a:ext cx="1100843" cy="588579"/>
          </a:xfrm>
          <a:prstGeom prst="roundRect">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Complete Compliance Checklist</a:t>
            </a:r>
          </a:p>
        </xdr:txBody>
      </xdr:sp>
      <xdr:cxnSp macro="">
        <xdr:nvCxnSpPr>
          <xdr:cNvPr id="31" name="Connector: Elbow 30">
            <a:extLst>
              <a:ext uri="{FF2B5EF4-FFF2-40B4-BE49-F238E27FC236}">
                <a16:creationId xmlns:a16="http://schemas.microsoft.com/office/drawing/2014/main" id="{A3EDCD24-E115-4DB8-82EC-CC8D4FDD5D28}"/>
              </a:ext>
            </a:extLst>
          </xdr:cNvPr>
          <xdr:cNvCxnSpPr>
            <a:cxnSpLocks/>
            <a:stCxn id="13" idx="3"/>
            <a:endCxn id="30" idx="3"/>
          </xdr:cNvCxnSpPr>
        </xdr:nvCxnSpPr>
        <xdr:spPr>
          <a:xfrm>
            <a:off x="8055670" y="1544633"/>
            <a:ext cx="2065850" cy="2500459"/>
          </a:xfrm>
          <a:prstGeom prst="bentConnector3">
            <a:avLst>
              <a:gd name="adj1" fmla="val 111066"/>
            </a:avLst>
          </a:prstGeom>
          <a:ln w="28575">
            <a:solidFill>
              <a:srgbClr val="FFFF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32" name="Straight Arrow Connector 31">
            <a:extLst>
              <a:ext uri="{FF2B5EF4-FFF2-40B4-BE49-F238E27FC236}">
                <a16:creationId xmlns:a16="http://schemas.microsoft.com/office/drawing/2014/main" id="{421E3084-F2C7-49EE-A992-168EBCCA2E3B}"/>
              </a:ext>
            </a:extLst>
          </xdr:cNvPr>
          <xdr:cNvCxnSpPr>
            <a:cxnSpLocks/>
            <a:stCxn id="36" idx="2"/>
            <a:endCxn id="42" idx="3"/>
          </xdr:cNvCxnSpPr>
        </xdr:nvCxnSpPr>
        <xdr:spPr>
          <a:xfrm flipH="1">
            <a:off x="10171354" y="1511969"/>
            <a:ext cx="489023" cy="11351"/>
          </a:xfrm>
          <a:prstGeom prst="straightConnector1">
            <a:avLst/>
          </a:prstGeom>
          <a:ln w="28575">
            <a:prstDash val="dash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Straight Arrow Connector 32">
            <a:extLst>
              <a:ext uri="{FF2B5EF4-FFF2-40B4-BE49-F238E27FC236}">
                <a16:creationId xmlns:a16="http://schemas.microsoft.com/office/drawing/2014/main" id="{D2CCB407-E596-424B-BD0C-205C35AD10B5}"/>
              </a:ext>
            </a:extLst>
          </xdr:cNvPr>
          <xdr:cNvCxnSpPr>
            <a:cxnSpLocks/>
          </xdr:cNvCxnSpPr>
        </xdr:nvCxnSpPr>
        <xdr:spPr>
          <a:xfrm>
            <a:off x="9483783" y="1272959"/>
            <a:ext cx="0" cy="248966"/>
          </a:xfrm>
          <a:prstGeom prst="straightConnector1">
            <a:avLst/>
          </a:prstGeom>
          <a:ln w="28575">
            <a:prstDash val="dash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a:extLst>
              <a:ext uri="{FF2B5EF4-FFF2-40B4-BE49-F238E27FC236}">
                <a16:creationId xmlns:a16="http://schemas.microsoft.com/office/drawing/2014/main" id="{45D0D07E-6207-443B-95AC-52FA12757C77}"/>
              </a:ext>
            </a:extLst>
          </xdr:cNvPr>
          <xdr:cNvCxnSpPr>
            <a:cxnSpLocks/>
            <a:endCxn id="18" idx="2"/>
          </xdr:cNvCxnSpPr>
        </xdr:nvCxnSpPr>
        <xdr:spPr>
          <a:xfrm flipH="1" flipV="1">
            <a:off x="3881932" y="3446721"/>
            <a:ext cx="6502" cy="981990"/>
          </a:xfrm>
          <a:prstGeom prst="straightConnector1">
            <a:avLst/>
          </a:prstGeom>
          <a:ln w="28575">
            <a:prstDash val="dash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a:extLst>
              <a:ext uri="{FF2B5EF4-FFF2-40B4-BE49-F238E27FC236}">
                <a16:creationId xmlns:a16="http://schemas.microsoft.com/office/drawing/2014/main" id="{04C910BA-A679-41C9-BD86-2E4CC38C6AF9}"/>
              </a:ext>
            </a:extLst>
          </xdr:cNvPr>
          <xdr:cNvCxnSpPr>
            <a:cxnSpLocks/>
            <a:stCxn id="40" idx="0"/>
          </xdr:cNvCxnSpPr>
        </xdr:nvCxnSpPr>
        <xdr:spPr>
          <a:xfrm flipV="1">
            <a:off x="8303568" y="3170153"/>
            <a:ext cx="18828" cy="764642"/>
          </a:xfrm>
          <a:prstGeom prst="straightConnector1">
            <a:avLst/>
          </a:prstGeom>
          <a:ln w="28575">
            <a:prstDash val="dash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 name="Oval 35">
            <a:extLst>
              <a:ext uri="{FF2B5EF4-FFF2-40B4-BE49-F238E27FC236}">
                <a16:creationId xmlns:a16="http://schemas.microsoft.com/office/drawing/2014/main" id="{AD325A57-1CE0-499D-83F4-E482BA8E195A}"/>
              </a:ext>
            </a:extLst>
          </xdr:cNvPr>
          <xdr:cNvSpPr/>
        </xdr:nvSpPr>
        <xdr:spPr>
          <a:xfrm>
            <a:off x="10660377" y="1188776"/>
            <a:ext cx="1193128" cy="646385"/>
          </a:xfrm>
          <a:prstGeom prst="ellipse">
            <a:avLst/>
          </a:prstGeom>
          <a:ln w="28575">
            <a:solidFill>
              <a:schemeClr val="tx1"/>
            </a:solidFill>
            <a:prstDash val="sysDash"/>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Completed PRAT</a:t>
            </a:r>
          </a:p>
        </xdr:txBody>
      </xdr:sp>
      <xdr:sp macro="" textlink="">
        <xdr:nvSpPr>
          <xdr:cNvPr id="37" name="Oval 36">
            <a:extLst>
              <a:ext uri="{FF2B5EF4-FFF2-40B4-BE49-F238E27FC236}">
                <a16:creationId xmlns:a16="http://schemas.microsoft.com/office/drawing/2014/main" id="{C5D7EA06-2F1E-4CD3-A1A2-FB5ED898C5E3}"/>
              </a:ext>
            </a:extLst>
          </xdr:cNvPr>
          <xdr:cNvSpPr/>
        </xdr:nvSpPr>
        <xdr:spPr>
          <a:xfrm>
            <a:off x="10702729" y="3736028"/>
            <a:ext cx="1193128" cy="646385"/>
          </a:xfrm>
          <a:prstGeom prst="ellipse">
            <a:avLst/>
          </a:prstGeom>
          <a:ln w="28575">
            <a:solidFill>
              <a:schemeClr val="tx1"/>
            </a:solidFill>
            <a:prstDash val="sysDash"/>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Completed PRAT</a:t>
            </a:r>
          </a:p>
        </xdr:txBody>
      </xdr:sp>
      <xdr:sp macro="" textlink="">
        <xdr:nvSpPr>
          <xdr:cNvPr id="38" name="Oval 37">
            <a:extLst>
              <a:ext uri="{FF2B5EF4-FFF2-40B4-BE49-F238E27FC236}">
                <a16:creationId xmlns:a16="http://schemas.microsoft.com/office/drawing/2014/main" id="{BBAA64A7-0E72-4223-B31F-C4D0C8BA2FB7}"/>
              </a:ext>
            </a:extLst>
          </xdr:cNvPr>
          <xdr:cNvSpPr/>
        </xdr:nvSpPr>
        <xdr:spPr>
          <a:xfrm>
            <a:off x="3291870" y="3934796"/>
            <a:ext cx="1193128" cy="646385"/>
          </a:xfrm>
          <a:prstGeom prst="ellipse">
            <a:avLst/>
          </a:prstGeom>
          <a:ln w="28575">
            <a:solidFill>
              <a:schemeClr val="tx1"/>
            </a:solidFill>
            <a:prstDash val="sysDash"/>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Completed PRAT</a:t>
            </a:r>
          </a:p>
        </xdr:txBody>
      </xdr:sp>
      <xdr:grpSp>
        <xdr:nvGrpSpPr>
          <xdr:cNvPr id="39" name="Group 38">
            <a:extLst>
              <a:ext uri="{FF2B5EF4-FFF2-40B4-BE49-F238E27FC236}">
                <a16:creationId xmlns:a16="http://schemas.microsoft.com/office/drawing/2014/main" id="{E55F185B-ACCA-4A01-B80A-9E920386125A}"/>
              </a:ext>
            </a:extLst>
          </xdr:cNvPr>
          <xdr:cNvGrpSpPr/>
        </xdr:nvGrpSpPr>
        <xdr:grpSpPr>
          <a:xfrm>
            <a:off x="308439" y="3643910"/>
            <a:ext cx="2409068" cy="2946224"/>
            <a:chOff x="131371" y="3568595"/>
            <a:chExt cx="2366196" cy="2946224"/>
          </a:xfrm>
        </xdr:grpSpPr>
        <xdr:sp macro="" textlink="">
          <xdr:nvSpPr>
            <xdr:cNvPr id="49" name="TextBox 13">
              <a:extLst>
                <a:ext uri="{FF2B5EF4-FFF2-40B4-BE49-F238E27FC236}">
                  <a16:creationId xmlns:a16="http://schemas.microsoft.com/office/drawing/2014/main" id="{A0E00E91-54F3-4A5E-827D-84F0F7C6FB0C}"/>
                </a:ext>
              </a:extLst>
            </xdr:cNvPr>
            <xdr:cNvSpPr txBox="1"/>
          </xdr:nvSpPr>
          <xdr:spPr>
            <a:xfrm>
              <a:off x="131371" y="3568595"/>
              <a:ext cx="2366196" cy="294622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200" b="1"/>
                <a:t>Key:</a:t>
              </a:r>
            </a:p>
            <a:p>
              <a:pPr>
                <a:lnSpc>
                  <a:spcPct val="150000"/>
                </a:lnSpc>
              </a:pPr>
              <a:r>
                <a:rPr lang="en-GB" sz="1100"/>
                <a:t>Action	</a:t>
              </a:r>
            </a:p>
            <a:p>
              <a:pPr>
                <a:lnSpc>
                  <a:spcPct val="150000"/>
                </a:lnSpc>
              </a:pPr>
              <a:r>
                <a:rPr lang="en-GB" sz="1100"/>
                <a:t>Decision</a:t>
              </a:r>
            </a:p>
            <a:p>
              <a:pPr>
                <a:lnSpc>
                  <a:spcPct val="150000"/>
                </a:lnSpc>
              </a:pPr>
              <a:r>
                <a:rPr lang="en-GB" sz="1100"/>
                <a:t>Document/tool required</a:t>
              </a:r>
            </a:p>
            <a:p>
              <a:pPr>
                <a:lnSpc>
                  <a:spcPct val="150000"/>
                </a:lnSpc>
              </a:pPr>
              <a:r>
                <a:rPr lang="en-GB" sz="1100" u="sng"/>
                <a:t>Procurement Journey </a:t>
              </a:r>
              <a:r>
                <a:rPr lang="en-GB" sz="1100"/>
                <a:t>–</a:t>
              </a:r>
            </a:p>
            <a:p>
              <a:pPr>
                <a:lnSpc>
                  <a:spcPct val="150000"/>
                </a:lnSpc>
              </a:pPr>
              <a:r>
                <a:rPr lang="en-GB" sz="1100"/>
                <a:t>All</a:t>
              </a:r>
            </a:p>
            <a:p>
              <a:pPr>
                <a:lnSpc>
                  <a:spcPct val="150000"/>
                </a:lnSpc>
              </a:pPr>
              <a:r>
                <a:rPr lang="en-GB" sz="1100"/>
                <a:t>Low risk</a:t>
              </a:r>
            </a:p>
            <a:p>
              <a:pPr>
                <a:lnSpc>
                  <a:spcPct val="150000"/>
                </a:lnSpc>
              </a:pPr>
              <a:r>
                <a:rPr lang="en-GB" sz="1100"/>
                <a:t>Medium/high Risk</a:t>
              </a:r>
            </a:p>
            <a:p>
              <a:r>
                <a:rPr lang="en-GB" sz="1100"/>
                <a:t>	 </a:t>
              </a:r>
            </a:p>
            <a:p>
              <a:endParaRPr lang="en-GB" sz="1100"/>
            </a:p>
          </xdr:txBody>
        </xdr:sp>
        <xdr:cxnSp macro="">
          <xdr:nvCxnSpPr>
            <xdr:cNvPr id="50" name="Straight Arrow Connector 49">
              <a:extLst>
                <a:ext uri="{FF2B5EF4-FFF2-40B4-BE49-F238E27FC236}">
                  <a16:creationId xmlns:a16="http://schemas.microsoft.com/office/drawing/2014/main" id="{43D1E85B-3C55-490A-B711-78771B0993DE}"/>
                </a:ext>
              </a:extLst>
            </xdr:cNvPr>
            <xdr:cNvCxnSpPr>
              <a:cxnSpLocks/>
            </xdr:cNvCxnSpPr>
          </xdr:nvCxnSpPr>
          <xdr:spPr>
            <a:xfrm>
              <a:off x="1805131" y="5108642"/>
              <a:ext cx="559757" cy="1"/>
            </a:xfrm>
            <a:prstGeom prst="straightConnector1">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Straight Arrow Connector 50">
              <a:extLst>
                <a:ext uri="{FF2B5EF4-FFF2-40B4-BE49-F238E27FC236}">
                  <a16:creationId xmlns:a16="http://schemas.microsoft.com/office/drawing/2014/main" id="{2C6942FA-A17F-4C36-A548-9647534F1C15}"/>
                </a:ext>
              </a:extLst>
            </xdr:cNvPr>
            <xdr:cNvCxnSpPr>
              <a:cxnSpLocks/>
            </xdr:cNvCxnSpPr>
          </xdr:nvCxnSpPr>
          <xdr:spPr>
            <a:xfrm>
              <a:off x="1810769" y="5377087"/>
              <a:ext cx="559757" cy="1"/>
            </a:xfrm>
            <a:prstGeom prst="straightConnector1">
              <a:avLst/>
            </a:prstGeom>
            <a:ln w="28575">
              <a:solidFill>
                <a:srgbClr val="FFFF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Straight Arrow Connector 51">
              <a:extLst>
                <a:ext uri="{FF2B5EF4-FFF2-40B4-BE49-F238E27FC236}">
                  <a16:creationId xmlns:a16="http://schemas.microsoft.com/office/drawing/2014/main" id="{B703D675-269E-49D8-B265-017504DE1349}"/>
                </a:ext>
              </a:extLst>
            </xdr:cNvPr>
            <xdr:cNvCxnSpPr>
              <a:cxnSpLocks/>
            </xdr:cNvCxnSpPr>
          </xdr:nvCxnSpPr>
          <xdr:spPr>
            <a:xfrm>
              <a:off x="1815500" y="5682573"/>
              <a:ext cx="559757" cy="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3" name="Rectangle: Rounded Corners 52">
              <a:extLst>
                <a:ext uri="{FF2B5EF4-FFF2-40B4-BE49-F238E27FC236}">
                  <a16:creationId xmlns:a16="http://schemas.microsoft.com/office/drawing/2014/main" id="{FB063455-433D-4D0D-90A4-1B10C5E09BB8}"/>
                </a:ext>
              </a:extLst>
            </xdr:cNvPr>
            <xdr:cNvSpPr/>
          </xdr:nvSpPr>
          <xdr:spPr>
            <a:xfrm>
              <a:off x="1841877" y="3837200"/>
              <a:ext cx="578811" cy="198626"/>
            </a:xfrm>
            <a:prstGeom prst="roundRect">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GB" sz="1200">
                <a:solidFill>
                  <a:schemeClr val="dk1"/>
                </a:solidFill>
              </a:endParaRPr>
            </a:p>
          </xdr:txBody>
        </xdr:sp>
        <xdr:sp macro="" textlink="">
          <xdr:nvSpPr>
            <xdr:cNvPr id="54" name="Diamond 53">
              <a:extLst>
                <a:ext uri="{FF2B5EF4-FFF2-40B4-BE49-F238E27FC236}">
                  <a16:creationId xmlns:a16="http://schemas.microsoft.com/office/drawing/2014/main" id="{DACE4F73-2512-4009-A323-4D03F364BECB}"/>
                </a:ext>
              </a:extLst>
            </xdr:cNvPr>
            <xdr:cNvSpPr/>
          </xdr:nvSpPr>
          <xdr:spPr>
            <a:xfrm>
              <a:off x="1964640" y="4108358"/>
              <a:ext cx="259054" cy="221319"/>
            </a:xfrm>
            <a:prstGeom prst="diamond">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GB" sz="1200"/>
            </a:p>
          </xdr:txBody>
        </xdr:sp>
        <xdr:sp macro="" textlink="">
          <xdr:nvSpPr>
            <xdr:cNvPr id="55" name="Oval 54">
              <a:extLst>
                <a:ext uri="{FF2B5EF4-FFF2-40B4-BE49-F238E27FC236}">
                  <a16:creationId xmlns:a16="http://schemas.microsoft.com/office/drawing/2014/main" id="{58264507-ED3B-4FF5-BA72-3BD445BD087A}"/>
                </a:ext>
              </a:extLst>
            </xdr:cNvPr>
            <xdr:cNvSpPr/>
          </xdr:nvSpPr>
          <xdr:spPr>
            <a:xfrm>
              <a:off x="1841310" y="4393567"/>
              <a:ext cx="559757" cy="252294"/>
            </a:xfrm>
            <a:prstGeom prst="ellipse">
              <a:avLst/>
            </a:prstGeom>
            <a:ln w="28575">
              <a:solidFill>
                <a:schemeClr val="tx1"/>
              </a:solidFill>
              <a:prstDash val="sysDash"/>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GB" sz="1100"/>
            </a:p>
          </xdr:txBody>
        </xdr:sp>
      </xdr:grpSp>
      <xdr:sp macro="" textlink="">
        <xdr:nvSpPr>
          <xdr:cNvPr id="40" name="Oval 39">
            <a:extLst>
              <a:ext uri="{FF2B5EF4-FFF2-40B4-BE49-F238E27FC236}">
                <a16:creationId xmlns:a16="http://schemas.microsoft.com/office/drawing/2014/main" id="{67943242-BA6A-4082-9A12-F25BDCE1C876}"/>
              </a:ext>
            </a:extLst>
          </xdr:cNvPr>
          <xdr:cNvSpPr/>
        </xdr:nvSpPr>
        <xdr:spPr>
          <a:xfrm>
            <a:off x="7707004" y="3934795"/>
            <a:ext cx="1193128" cy="646385"/>
          </a:xfrm>
          <a:prstGeom prst="ellipse">
            <a:avLst/>
          </a:prstGeom>
          <a:ln w="28575">
            <a:solidFill>
              <a:schemeClr val="tx1"/>
            </a:solidFill>
            <a:prstDash val="sysDash"/>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Updated CTT/PRAT</a:t>
            </a:r>
          </a:p>
        </xdr:txBody>
      </xdr:sp>
      <xdr:cxnSp macro="">
        <xdr:nvCxnSpPr>
          <xdr:cNvPr id="41" name="Straight Arrow Connector 40">
            <a:extLst>
              <a:ext uri="{FF2B5EF4-FFF2-40B4-BE49-F238E27FC236}">
                <a16:creationId xmlns:a16="http://schemas.microsoft.com/office/drawing/2014/main" id="{F302529D-871B-4A0F-BD3A-AC200CBFD448}"/>
              </a:ext>
            </a:extLst>
          </xdr:cNvPr>
          <xdr:cNvCxnSpPr>
            <a:cxnSpLocks/>
            <a:endCxn id="19" idx="1"/>
          </xdr:cNvCxnSpPr>
        </xdr:nvCxnSpPr>
        <xdr:spPr>
          <a:xfrm flipV="1">
            <a:off x="3254317" y="1550335"/>
            <a:ext cx="432711" cy="6946"/>
          </a:xfrm>
          <a:prstGeom prst="straightConnector1">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 name="Rectangle: Rounded Corners 41">
            <a:extLst>
              <a:ext uri="{FF2B5EF4-FFF2-40B4-BE49-F238E27FC236}">
                <a16:creationId xmlns:a16="http://schemas.microsoft.com/office/drawing/2014/main" id="{D6469B26-B719-4852-A1FF-5D05342F1966}"/>
              </a:ext>
            </a:extLst>
          </xdr:cNvPr>
          <xdr:cNvSpPr/>
        </xdr:nvSpPr>
        <xdr:spPr>
          <a:xfrm>
            <a:off x="8785659" y="971528"/>
            <a:ext cx="1385695" cy="1103584"/>
          </a:xfrm>
          <a:prstGeom prst="roundRect">
            <a:avLst/>
          </a:prstGeom>
          <a:ln w="285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1100"/>
              <a:t>Policy Lead/FBP approval or FBC</a:t>
            </a:r>
          </a:p>
        </xdr:txBody>
      </xdr:sp>
      <xdr:cxnSp macro="">
        <xdr:nvCxnSpPr>
          <xdr:cNvPr id="45" name="Straight Arrow Connector 44">
            <a:extLst>
              <a:ext uri="{FF2B5EF4-FFF2-40B4-BE49-F238E27FC236}">
                <a16:creationId xmlns:a16="http://schemas.microsoft.com/office/drawing/2014/main" id="{6386414C-6BCD-441B-9BC4-96FAACB5780D}"/>
              </a:ext>
            </a:extLst>
          </xdr:cNvPr>
          <xdr:cNvCxnSpPr>
            <a:cxnSpLocks/>
            <a:stCxn id="37" idx="2"/>
            <a:endCxn id="30" idx="3"/>
          </xdr:cNvCxnSpPr>
        </xdr:nvCxnSpPr>
        <xdr:spPr>
          <a:xfrm flipH="1" flipV="1">
            <a:off x="10121520" y="4045092"/>
            <a:ext cx="581209" cy="14129"/>
          </a:xfrm>
          <a:prstGeom prst="straightConnector1">
            <a:avLst/>
          </a:prstGeom>
          <a:ln w="28575">
            <a:prstDash val="dash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7" name="TextBox 45">
            <a:extLst>
              <a:ext uri="{FF2B5EF4-FFF2-40B4-BE49-F238E27FC236}">
                <a16:creationId xmlns:a16="http://schemas.microsoft.com/office/drawing/2014/main" id="{AABB6A09-525C-430A-A54C-DC396FB164E6}"/>
              </a:ext>
            </a:extLst>
          </xdr:cNvPr>
          <xdr:cNvSpPr txBox="1"/>
        </xdr:nvSpPr>
        <xdr:spPr>
          <a:xfrm>
            <a:off x="4246384" y="1530412"/>
            <a:ext cx="2122635" cy="29311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sz="1050" b="1"/>
          </a:p>
        </xdr:txBody>
      </xdr:sp>
      <xdr:sp macro="" textlink="">
        <xdr:nvSpPr>
          <xdr:cNvPr id="48" name="TextBox 53">
            <a:extLst>
              <a:ext uri="{FF2B5EF4-FFF2-40B4-BE49-F238E27FC236}">
                <a16:creationId xmlns:a16="http://schemas.microsoft.com/office/drawing/2014/main" id="{230AB590-E108-4986-8400-92919CC33513}"/>
              </a:ext>
            </a:extLst>
          </xdr:cNvPr>
          <xdr:cNvSpPr txBox="1"/>
        </xdr:nvSpPr>
        <xdr:spPr>
          <a:xfrm rot="16200000">
            <a:off x="2887834" y="1739605"/>
            <a:ext cx="1517156" cy="41549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050" b="1"/>
              <a:t> Commercial involvement</a:t>
            </a:r>
          </a:p>
        </xdr:txBody>
      </xdr:sp>
      <xdr:cxnSp macro="">
        <xdr:nvCxnSpPr>
          <xdr:cNvPr id="60" name="Straight Arrow Connector 59">
            <a:extLst>
              <a:ext uri="{FF2B5EF4-FFF2-40B4-BE49-F238E27FC236}">
                <a16:creationId xmlns:a16="http://schemas.microsoft.com/office/drawing/2014/main" id="{03F30B7B-6FED-42B8-96D1-B0406CB25AB6}"/>
              </a:ext>
            </a:extLst>
          </xdr:cNvPr>
          <xdr:cNvCxnSpPr>
            <a:cxnSpLocks/>
            <a:stCxn id="58" idx="3"/>
            <a:endCxn id="14" idx="1"/>
          </xdr:cNvCxnSpPr>
        </xdr:nvCxnSpPr>
        <xdr:spPr>
          <a:xfrm>
            <a:off x="2259085" y="1560862"/>
            <a:ext cx="326727" cy="1047"/>
          </a:xfrm>
          <a:prstGeom prst="straightConnector1">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448561</xdr:colOff>
      <xdr:row>33</xdr:row>
      <xdr:rowOff>83066</xdr:rowOff>
    </xdr:from>
    <xdr:to>
      <xdr:col>5</xdr:col>
      <xdr:colOff>151534</xdr:colOff>
      <xdr:row>37</xdr:row>
      <xdr:rowOff>34020</xdr:rowOff>
    </xdr:to>
    <xdr:sp macro="" textlink="">
      <xdr:nvSpPr>
        <xdr:cNvPr id="58" name="Rectangle: Rounded Corners 57">
          <a:extLst>
            <a:ext uri="{FF2B5EF4-FFF2-40B4-BE49-F238E27FC236}">
              <a16:creationId xmlns:a16="http://schemas.microsoft.com/office/drawing/2014/main" id="{1D223FA8-345D-42A6-8230-6D61BF671216}"/>
            </a:ext>
          </a:extLst>
        </xdr:cNvPr>
        <xdr:cNvSpPr/>
      </xdr:nvSpPr>
      <xdr:spPr>
        <a:xfrm>
          <a:off x="2266970" y="12653180"/>
          <a:ext cx="915246" cy="701408"/>
        </a:xfrm>
        <a:prstGeom prst="roundRect">
          <a:avLst/>
        </a:prstGeom>
        <a:solidFill>
          <a:sysClr val="window" lastClr="FFFFFF"/>
        </a:solidFill>
        <a:ln w="28575"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GB" sz="1100" b="0" i="0" u="none" strike="noStrike" kern="1200" cap="none" spc="0" normalizeH="0" baseline="0" noProof="0">
              <a:ln>
                <a:noFill/>
              </a:ln>
              <a:solidFill>
                <a:sysClr val="windowText" lastClr="000000"/>
              </a:solidFill>
              <a:effectLst/>
              <a:uLnTx/>
              <a:uFillTx/>
              <a:latin typeface="Calibri" panose="020F0502020204030204"/>
              <a:ea typeface="+mn-ea"/>
              <a:cs typeface="+mn-cs"/>
            </a:rPr>
            <a:t>Complete Declaration of Interest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28013</xdr:colOff>
      <xdr:row>17</xdr:row>
      <xdr:rowOff>123267</xdr:rowOff>
    </xdr:from>
    <xdr:to>
      <xdr:col>8</xdr:col>
      <xdr:colOff>1142999</xdr:colOff>
      <xdr:row>21</xdr:row>
      <xdr:rowOff>107157</xdr:rowOff>
    </xdr:to>
    <xdr:sp macro="" textlink="">
      <xdr:nvSpPr>
        <xdr:cNvPr id="4" name="Rectangle 3">
          <a:extLst>
            <a:ext uri="{FF2B5EF4-FFF2-40B4-BE49-F238E27FC236}">
              <a16:creationId xmlns:a16="http://schemas.microsoft.com/office/drawing/2014/main" id="{88B78BBC-6D52-4F07-88C4-346F90F7F4F1}"/>
            </a:ext>
          </a:extLst>
        </xdr:cNvPr>
        <xdr:cNvSpPr/>
      </xdr:nvSpPr>
      <xdr:spPr>
        <a:xfrm>
          <a:off x="1351988" y="4085667"/>
          <a:ext cx="11416274" cy="707790"/>
        </a:xfrm>
        <a:prstGeom prst="rect">
          <a:avLst/>
        </a:prstGeom>
        <a:gradFill flip="none" rotWithShape="1">
          <a:gsLst>
            <a:gs pos="0">
              <a:srgbClr val="FFC000"/>
            </a:gs>
            <a:gs pos="50000">
              <a:schemeClr val="bg1">
                <a:lumMod val="75000"/>
              </a:schemeClr>
            </a:gs>
            <a:gs pos="100000">
              <a:schemeClr val="accent6">
                <a:lumMod val="50000"/>
              </a:schemeClr>
            </a:gs>
          </a:gsLst>
          <a:lin ang="10800000" scaled="1"/>
          <a:tileRect/>
        </a:gra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833437</xdr:colOff>
      <xdr:row>17</xdr:row>
      <xdr:rowOff>162762</xdr:rowOff>
    </xdr:from>
    <xdr:to>
      <xdr:col>10</xdr:col>
      <xdr:colOff>484421</xdr:colOff>
      <xdr:row>21</xdr:row>
      <xdr:rowOff>153614</xdr:rowOff>
    </xdr:to>
    <xdr:sp macro="" textlink="">
      <xdr:nvSpPr>
        <xdr:cNvPr id="5" name="TextBox 4">
          <a:extLst>
            <a:ext uri="{FF2B5EF4-FFF2-40B4-BE49-F238E27FC236}">
              <a16:creationId xmlns:a16="http://schemas.microsoft.com/office/drawing/2014/main" id="{0BF4CAE3-CA5E-4B42-8F45-63A77EA7EDF9}"/>
            </a:ext>
          </a:extLst>
        </xdr:cNvPr>
        <xdr:cNvSpPr txBox="1"/>
      </xdr:nvSpPr>
      <xdr:spPr>
        <a:xfrm>
          <a:off x="2157412" y="4125162"/>
          <a:ext cx="11509609" cy="714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aseline="0">
              <a:solidFill>
                <a:schemeClr val="bg1"/>
              </a:solidFill>
            </a:rPr>
            <a:t>    </a:t>
          </a:r>
          <a:r>
            <a:rPr lang="en-GB" sz="2000">
              <a:solidFill>
                <a:schemeClr val="bg1"/>
              </a:solidFill>
            </a:rPr>
            <a:t>&lt;29			</a:t>
          </a:r>
          <a:r>
            <a:rPr lang="en-GB" sz="2000" baseline="0">
              <a:solidFill>
                <a:schemeClr val="bg1"/>
              </a:solidFill>
            </a:rPr>
            <a:t>      </a:t>
          </a:r>
          <a:r>
            <a:rPr lang="en-GB" sz="2000">
              <a:solidFill>
                <a:schemeClr val="bg1"/>
              </a:solidFill>
            </a:rPr>
            <a:t> 	         30-60				&gt;60</a:t>
          </a:r>
        </a:p>
        <a:p>
          <a:r>
            <a:rPr lang="en-GB" sz="2000">
              <a:solidFill>
                <a:schemeClr val="bg1"/>
              </a:solidFill>
            </a:rPr>
            <a:t>  Bronze				          Silver			                Gold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ducationgovuk.sharepoint.com/sites/communications/SitePages/media-contact.aspx" TargetMode="External"/><Relationship Id="rId3" Type="http://schemas.openxmlformats.org/officeDocument/2006/relationships/hyperlink" Target="https://www.gov.uk/government/publications/procurement-policy-note-0620-taking-account-of-social-value-in-the-award-of-central-government-contracts" TargetMode="External"/><Relationship Id="rId7" Type="http://schemas.openxmlformats.org/officeDocument/2006/relationships/hyperlink" Target="https://www.gov.uk/government/publications/ppn-0223-tackling-modern-slavery-in-government-supply-chains" TargetMode="External"/><Relationship Id="rId2" Type="http://schemas.openxmlformats.org/officeDocument/2006/relationships/hyperlink" Target="https://assets.publishing.service.gov.uk/government/uploads/system/uploads/attachment_data/file/940826/Social-Value-Model-Edn-1.1-3-Dec-20.pdf" TargetMode="External"/><Relationship Id="rId1" Type="http://schemas.openxmlformats.org/officeDocument/2006/relationships/hyperlink" Target="https://educationgovuk.sharepoint.com/sites/financial-governance/SitePages/propriety-and-regularity-conflicts-of-interest.aspx" TargetMode="External"/><Relationship Id="rId6" Type="http://schemas.openxmlformats.org/officeDocument/2006/relationships/hyperlink" Target="https://educationgovuk.sharepoint.com/:x:/r/sites/commercial-and-procurement/Shared%20Documents/service-vs-resource-tool.xlsx" TargetMode="External"/><Relationship Id="rId5" Type="http://schemas.openxmlformats.org/officeDocument/2006/relationships/hyperlink" Target="https://www.gov.uk/government/publications/the-outsourcing-playbook" TargetMode="External"/><Relationship Id="rId10" Type="http://schemas.openxmlformats.org/officeDocument/2006/relationships/drawing" Target="../drawings/drawing1.xml"/><Relationship Id="rId4" Type="http://schemas.openxmlformats.org/officeDocument/2006/relationships/hyperlink" Target="https://www.gov.uk/government/publications/ppn-1023-taking-account-of-a-bidders-approach-to-payment-in-the-procurement-of-major-contracts"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ducationgovuk.sharepoint.com/sites/commercial-and-procurement/SitePages/understand-government-efficiency-controls.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dol.gov/agencies/ilab/reports/child-labor/list-of-goods" TargetMode="External"/><Relationship Id="rId7" Type="http://schemas.openxmlformats.org/officeDocument/2006/relationships/printerSettings" Target="../printerSettings/printerSettings5.bin"/><Relationship Id="rId2" Type="http://schemas.openxmlformats.org/officeDocument/2006/relationships/hyperlink" Target="https://www.globalslaveryindex.org/resources/downloads/" TargetMode="External"/><Relationship Id="rId1" Type="http://schemas.openxmlformats.org/officeDocument/2006/relationships/hyperlink" Target="https://www.dol.gov/agencies/ilab/reports/child-labor/list-of-goods" TargetMode="External"/><Relationship Id="rId6" Type="http://schemas.openxmlformats.org/officeDocument/2006/relationships/hyperlink" Target="https://www.walkfree.org/global-slavery-index/downloads/" TargetMode="External"/><Relationship Id="rId5" Type="http://schemas.openxmlformats.org/officeDocument/2006/relationships/hyperlink" Target="https://www.walkfree.org/global-slavery-index/downloads/" TargetMode="External"/><Relationship Id="rId4" Type="http://schemas.openxmlformats.org/officeDocument/2006/relationships/hyperlink" Target="https://www.walkfree.org/global-slavery-index/downloa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2E938-9916-4579-AFD5-4BA4B8550AB7}">
  <dimension ref="B2:G84"/>
  <sheetViews>
    <sheetView zoomScale="70" zoomScaleNormal="70" workbookViewId="0">
      <selection activeCell="B14" sqref="B14:F14"/>
    </sheetView>
  </sheetViews>
  <sheetFormatPr defaultRowHeight="14.45"/>
  <cols>
    <col min="1" max="1" width="2.7109375" customWidth="1"/>
    <col min="2" max="2" width="14.42578125" customWidth="1"/>
    <col min="3" max="3" width="14.140625" customWidth="1"/>
    <col min="4" max="4" width="14.5703125" customWidth="1"/>
    <col min="5" max="5" width="15.7109375" customWidth="1"/>
    <col min="6" max="6" width="76.5703125" bestFit="1" customWidth="1"/>
  </cols>
  <sheetData>
    <row r="2" spans="2:7" ht="20.100000000000001">
      <c r="B2" s="89" t="s">
        <v>0</v>
      </c>
      <c r="C2" s="90"/>
      <c r="D2" s="91"/>
      <c r="E2" s="3"/>
    </row>
    <row r="3" spans="2:7">
      <c r="D3" s="3"/>
      <c r="E3" s="3"/>
    </row>
    <row r="4" spans="2:7" ht="31.5" customHeight="1">
      <c r="B4" s="137" t="s">
        <v>1</v>
      </c>
      <c r="C4" s="137"/>
      <c r="D4" s="137"/>
      <c r="E4" s="137"/>
      <c r="F4" s="137"/>
    </row>
    <row r="5" spans="2:7" ht="30.95">
      <c r="B5" s="92" t="s">
        <v>2</v>
      </c>
      <c r="C5" s="92" t="s">
        <v>3</v>
      </c>
      <c r="D5" s="92" t="s">
        <v>4</v>
      </c>
      <c r="E5" s="92" t="s">
        <v>5</v>
      </c>
      <c r="F5" s="92" t="s">
        <v>6</v>
      </c>
    </row>
    <row r="6" spans="2:7" ht="27.95">
      <c r="B6" s="104">
        <v>44566</v>
      </c>
      <c r="C6" s="100">
        <v>4</v>
      </c>
      <c r="D6" s="96" t="s">
        <v>7</v>
      </c>
      <c r="E6" s="97" t="s">
        <v>8</v>
      </c>
      <c r="F6" s="106" t="s">
        <v>9</v>
      </c>
      <c r="G6" s="108"/>
    </row>
    <row r="7" spans="2:7" ht="27.95">
      <c r="B7" s="104">
        <v>44592</v>
      </c>
      <c r="C7" s="100">
        <v>4.0999999999999996</v>
      </c>
      <c r="D7" s="96" t="s">
        <v>7</v>
      </c>
      <c r="E7" s="97" t="s">
        <v>10</v>
      </c>
      <c r="F7" s="106" t="s">
        <v>11</v>
      </c>
      <c r="G7" s="108"/>
    </row>
    <row r="8" spans="2:7" ht="27.95">
      <c r="B8" s="104">
        <v>44721</v>
      </c>
      <c r="C8" s="100">
        <v>4.2</v>
      </c>
      <c r="D8" s="96" t="s">
        <v>7</v>
      </c>
      <c r="E8" s="97" t="s">
        <v>10</v>
      </c>
      <c r="F8" s="106" t="s">
        <v>12</v>
      </c>
      <c r="G8" s="108"/>
    </row>
    <row r="9" spans="2:7" ht="27.95">
      <c r="B9" s="104">
        <v>44848</v>
      </c>
      <c r="C9" s="100">
        <v>4.3</v>
      </c>
      <c r="D9" s="96" t="s">
        <v>7</v>
      </c>
      <c r="E9" s="97" t="s">
        <v>10</v>
      </c>
      <c r="F9" s="106" t="s">
        <v>13</v>
      </c>
      <c r="G9" s="108"/>
    </row>
    <row r="10" spans="2:7" ht="27.95">
      <c r="B10" s="105">
        <v>45000</v>
      </c>
      <c r="C10" s="100">
        <v>4.4000000000000004</v>
      </c>
      <c r="D10" s="98" t="s">
        <v>7</v>
      </c>
      <c r="E10" s="97" t="s">
        <v>10</v>
      </c>
      <c r="F10" s="107" t="s">
        <v>14</v>
      </c>
      <c r="G10" s="108"/>
    </row>
    <row r="11" spans="2:7" ht="27.95">
      <c r="B11" s="105">
        <v>45251</v>
      </c>
      <c r="C11" s="100">
        <v>4.5</v>
      </c>
      <c r="D11" s="98" t="s">
        <v>7</v>
      </c>
      <c r="E11" s="97" t="s">
        <v>10</v>
      </c>
      <c r="F11" s="107" t="s">
        <v>15</v>
      </c>
      <c r="G11" s="108"/>
    </row>
    <row r="12" spans="2:7" ht="27.95">
      <c r="B12" s="105">
        <v>45383</v>
      </c>
      <c r="C12" s="100">
        <v>4.5999999999999996</v>
      </c>
      <c r="D12" s="98" t="s">
        <v>7</v>
      </c>
      <c r="E12" s="97" t="s">
        <v>10</v>
      </c>
      <c r="F12" s="107" t="s">
        <v>16</v>
      </c>
      <c r="G12" s="108"/>
    </row>
    <row r="13" spans="2:7" ht="27.95">
      <c r="B13" s="105">
        <v>45455</v>
      </c>
      <c r="C13" s="100">
        <v>4.7</v>
      </c>
      <c r="D13" s="98" t="s">
        <v>7</v>
      </c>
      <c r="E13" s="97" t="s">
        <v>10</v>
      </c>
      <c r="F13" s="107" t="s">
        <v>17</v>
      </c>
      <c r="G13" s="108"/>
    </row>
    <row r="14" spans="2:7">
      <c r="B14" s="99"/>
      <c r="C14" s="100"/>
      <c r="D14" s="100"/>
      <c r="E14" s="101"/>
      <c r="F14" s="102"/>
      <c r="G14" s="93"/>
    </row>
    <row r="15" spans="2:7" ht="16.899999999999999" customHeight="1">
      <c r="B15" s="99"/>
      <c r="C15" s="100"/>
      <c r="D15" s="100"/>
      <c r="E15" s="101"/>
      <c r="F15" s="102"/>
      <c r="G15" s="93"/>
    </row>
    <row r="16" spans="2:7">
      <c r="B16" s="99"/>
      <c r="C16" s="100"/>
      <c r="D16" s="100"/>
      <c r="E16" s="101"/>
      <c r="F16" s="103"/>
      <c r="G16" s="94"/>
    </row>
    <row r="17" spans="2:7">
      <c r="B17" s="99"/>
      <c r="C17" s="100"/>
      <c r="D17" s="100"/>
      <c r="E17" s="101"/>
      <c r="F17" s="103"/>
      <c r="G17" s="94"/>
    </row>
    <row r="18" spans="2:7">
      <c r="B18" s="99"/>
      <c r="C18" s="100"/>
      <c r="D18" s="100"/>
      <c r="E18" s="101"/>
      <c r="F18" s="103"/>
      <c r="G18" s="94"/>
    </row>
    <row r="19" spans="2:7">
      <c r="B19" s="99"/>
      <c r="C19" s="100"/>
      <c r="D19" s="100"/>
      <c r="E19" s="101"/>
      <c r="F19" s="103"/>
      <c r="G19" s="94"/>
    </row>
    <row r="20" spans="2:7">
      <c r="B20" s="99"/>
      <c r="C20" s="100"/>
      <c r="D20" s="100"/>
      <c r="E20" s="101"/>
      <c r="F20" s="103"/>
      <c r="G20" s="94"/>
    </row>
    <row r="21" spans="2:7">
      <c r="B21" s="99"/>
      <c r="C21" s="100"/>
      <c r="D21" s="100"/>
      <c r="E21" s="101"/>
      <c r="F21" s="103"/>
      <c r="G21" s="94"/>
    </row>
    <row r="22" spans="2:7">
      <c r="B22" s="99"/>
      <c r="C22" s="100"/>
      <c r="D22" s="100"/>
      <c r="E22" s="101"/>
      <c r="F22" s="103"/>
      <c r="G22" s="94"/>
    </row>
    <row r="23" spans="2:7">
      <c r="B23" s="99"/>
      <c r="C23" s="100"/>
      <c r="D23" s="100"/>
      <c r="E23" s="101"/>
      <c r="F23" s="103"/>
      <c r="G23" s="94"/>
    </row>
    <row r="24" spans="2:7">
      <c r="B24" s="99"/>
      <c r="C24" s="100"/>
      <c r="D24" s="100"/>
      <c r="E24" s="101"/>
      <c r="F24" s="103"/>
      <c r="G24" s="94"/>
    </row>
    <row r="25" spans="2:7">
      <c r="B25" s="95"/>
      <c r="C25" s="95"/>
      <c r="D25" s="95"/>
    </row>
    <row r="26" spans="2:7">
      <c r="B26" s="95"/>
      <c r="C26" s="95"/>
      <c r="D26" s="95"/>
    </row>
    <row r="27" spans="2:7">
      <c r="B27" s="95"/>
      <c r="C27" s="95"/>
      <c r="D27" s="95"/>
    </row>
    <row r="28" spans="2:7">
      <c r="B28" s="95"/>
      <c r="C28" s="95"/>
      <c r="D28" s="95"/>
    </row>
    <row r="29" spans="2:7">
      <c r="B29" s="95"/>
      <c r="C29" s="95"/>
      <c r="D29" s="95"/>
    </row>
    <row r="30" spans="2:7">
      <c r="B30" s="95"/>
      <c r="C30" s="95"/>
      <c r="D30" s="95"/>
    </row>
    <row r="31" spans="2:7">
      <c r="C31" s="95"/>
      <c r="D31" s="95"/>
    </row>
    <row r="32" spans="2:7">
      <c r="C32" s="95"/>
      <c r="D32" s="95"/>
    </row>
    <row r="33" spans="3:4">
      <c r="C33" s="95"/>
      <c r="D33" s="95"/>
    </row>
    <row r="34" spans="3:4">
      <c r="C34" s="95"/>
      <c r="D34" s="95"/>
    </row>
    <row r="35" spans="3:4">
      <c r="C35" s="95"/>
      <c r="D35" s="95"/>
    </row>
    <row r="36" spans="3:4">
      <c r="C36" s="95"/>
      <c r="D36" s="95"/>
    </row>
    <row r="37" spans="3:4">
      <c r="C37" s="95"/>
      <c r="D37" s="95"/>
    </row>
    <row r="38" spans="3:4">
      <c r="C38" s="95"/>
      <c r="D38" s="95"/>
    </row>
    <row r="39" spans="3:4">
      <c r="C39" s="95"/>
      <c r="D39" s="95"/>
    </row>
    <row r="40" spans="3:4">
      <c r="C40" s="95"/>
      <c r="D40" s="95"/>
    </row>
    <row r="41" spans="3:4">
      <c r="C41" s="95"/>
      <c r="D41" s="95"/>
    </row>
    <row r="42" spans="3:4">
      <c r="C42" s="95"/>
      <c r="D42" s="95"/>
    </row>
    <row r="43" spans="3:4">
      <c r="C43" s="95"/>
      <c r="D43" s="95"/>
    </row>
    <row r="44" spans="3:4">
      <c r="C44" s="95"/>
      <c r="D44" s="95"/>
    </row>
    <row r="45" spans="3:4">
      <c r="C45" s="95"/>
      <c r="D45" s="95"/>
    </row>
    <row r="46" spans="3:4">
      <c r="C46" s="95"/>
      <c r="D46" s="95"/>
    </row>
    <row r="47" spans="3:4">
      <c r="C47" s="95"/>
      <c r="D47" s="95"/>
    </row>
    <row r="48" spans="3:4">
      <c r="C48" s="95"/>
      <c r="D48" s="95"/>
    </row>
    <row r="49" spans="3:4">
      <c r="C49" s="95"/>
      <c r="D49" s="95"/>
    </row>
    <row r="50" spans="3:4">
      <c r="C50" s="95"/>
      <c r="D50" s="95"/>
    </row>
    <row r="51" spans="3:4">
      <c r="C51" s="95"/>
      <c r="D51" s="95"/>
    </row>
    <row r="52" spans="3:4">
      <c r="C52" s="95"/>
      <c r="D52" s="95"/>
    </row>
    <row r="53" spans="3:4">
      <c r="C53" s="95"/>
      <c r="D53" s="95"/>
    </row>
    <row r="54" spans="3:4">
      <c r="C54" s="95"/>
      <c r="D54" s="95"/>
    </row>
    <row r="55" spans="3:4">
      <c r="C55" s="95"/>
      <c r="D55" s="95"/>
    </row>
    <row r="56" spans="3:4">
      <c r="C56" s="95"/>
      <c r="D56" s="95"/>
    </row>
    <row r="57" spans="3:4">
      <c r="C57" s="95"/>
      <c r="D57" s="95"/>
    </row>
    <row r="58" spans="3:4">
      <c r="C58" s="95"/>
      <c r="D58" s="95"/>
    </row>
    <row r="59" spans="3:4">
      <c r="C59" s="95"/>
      <c r="D59" s="95"/>
    </row>
    <row r="60" spans="3:4">
      <c r="C60" s="95"/>
      <c r="D60" s="95"/>
    </row>
    <row r="61" spans="3:4">
      <c r="C61" s="95"/>
      <c r="D61" s="95"/>
    </row>
    <row r="62" spans="3:4">
      <c r="C62" s="95"/>
      <c r="D62" s="95"/>
    </row>
    <row r="63" spans="3:4">
      <c r="C63" s="95"/>
      <c r="D63" s="95"/>
    </row>
    <row r="64" spans="3:4">
      <c r="C64" s="95"/>
      <c r="D64" s="95"/>
    </row>
    <row r="65" spans="3:4">
      <c r="C65" s="95"/>
      <c r="D65" s="95"/>
    </row>
    <row r="66" spans="3:4">
      <c r="C66" s="95"/>
      <c r="D66" s="95"/>
    </row>
    <row r="67" spans="3:4">
      <c r="C67" s="95"/>
      <c r="D67" s="95"/>
    </row>
    <row r="68" spans="3:4">
      <c r="C68" s="95"/>
      <c r="D68" s="95"/>
    </row>
    <row r="69" spans="3:4">
      <c r="C69" s="95"/>
      <c r="D69" s="95"/>
    </row>
    <row r="70" spans="3:4">
      <c r="C70" s="95"/>
      <c r="D70" s="95"/>
    </row>
    <row r="71" spans="3:4">
      <c r="C71" s="95"/>
      <c r="D71" s="95"/>
    </row>
    <row r="72" spans="3:4">
      <c r="C72" s="95"/>
      <c r="D72" s="95"/>
    </row>
    <row r="73" spans="3:4">
      <c r="C73" s="95"/>
      <c r="D73" s="95"/>
    </row>
    <row r="74" spans="3:4">
      <c r="C74" s="95"/>
      <c r="D74" s="95"/>
    </row>
    <row r="75" spans="3:4">
      <c r="C75" s="95"/>
      <c r="D75" s="95"/>
    </row>
    <row r="76" spans="3:4">
      <c r="C76" s="95"/>
      <c r="D76" s="95"/>
    </row>
    <row r="77" spans="3:4">
      <c r="C77" s="95"/>
      <c r="D77" s="95"/>
    </row>
    <row r="78" spans="3:4">
      <c r="C78" s="95"/>
      <c r="D78" s="95"/>
    </row>
    <row r="79" spans="3:4">
      <c r="C79" s="95"/>
      <c r="D79" s="95"/>
    </row>
    <row r="80" spans="3:4">
      <c r="C80" s="95"/>
      <c r="D80" s="95"/>
    </row>
    <row r="81" spans="3:4">
      <c r="C81" s="95"/>
      <c r="D81" s="95"/>
    </row>
    <row r="82" spans="3:4">
      <c r="C82" s="95"/>
      <c r="D82" s="95"/>
    </row>
    <row r="83" spans="3:4">
      <c r="C83" s="95"/>
      <c r="D83" s="95"/>
    </row>
    <row r="84" spans="3:4">
      <c r="C84" s="95"/>
      <c r="D84" s="95"/>
    </row>
  </sheetData>
  <mergeCells count="1">
    <mergeCell ref="B4:F4"/>
  </mergeCells>
  <dataValidations count="1">
    <dataValidation type="list" allowBlank="1" showInputMessage="1" showErrorMessage="1" sqref="E6:E24" xr:uid="{DC45AAA6-3D48-48E6-B2F1-F000B115532A}">
      <formula1>"-, New Doc, Minor Change, Major Change"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D80BD-5F09-4764-9280-B91A56EFED6C}">
  <dimension ref="B2:V68"/>
  <sheetViews>
    <sheetView showGridLines="0" tabSelected="1" zoomScale="88" zoomScaleNormal="88" workbookViewId="0">
      <selection activeCell="B10" sqref="B10:R31"/>
    </sheetView>
  </sheetViews>
  <sheetFormatPr defaultRowHeight="14.45"/>
  <cols>
    <col min="18" max="18" width="40" customWidth="1"/>
    <col min="19" max="19" width="30.140625" customWidth="1"/>
    <col min="20" max="20" width="22.85546875" customWidth="1"/>
    <col min="21" max="21" width="20.85546875" customWidth="1"/>
  </cols>
  <sheetData>
    <row r="2" spans="2:22" ht="18" customHeight="1">
      <c r="B2" s="138" t="s">
        <v>18</v>
      </c>
      <c r="C2" s="138"/>
      <c r="D2" s="138"/>
      <c r="E2" s="138"/>
      <c r="F2" s="138"/>
      <c r="G2" s="138"/>
      <c r="H2" s="138"/>
      <c r="I2" s="138"/>
      <c r="J2" s="138"/>
      <c r="K2" s="138"/>
      <c r="L2" s="138"/>
      <c r="M2" s="138"/>
      <c r="N2" s="138"/>
      <c r="O2" s="138"/>
      <c r="P2" s="138"/>
      <c r="Q2" s="138"/>
      <c r="R2" s="138"/>
    </row>
    <row r="3" spans="2:22" ht="14.25" customHeight="1">
      <c r="B3" s="138"/>
      <c r="C3" s="138"/>
      <c r="D3" s="138"/>
      <c r="E3" s="138"/>
      <c r="F3" s="138"/>
      <c r="G3" s="138"/>
      <c r="H3" s="138"/>
      <c r="I3" s="138"/>
      <c r="J3" s="138"/>
      <c r="K3" s="138"/>
      <c r="L3" s="138"/>
      <c r="M3" s="138"/>
      <c r="N3" s="138"/>
      <c r="O3" s="138"/>
      <c r="P3" s="138"/>
      <c r="Q3" s="138"/>
      <c r="R3" s="138"/>
    </row>
    <row r="4" spans="2:22" ht="14.25" customHeight="1">
      <c r="B4" s="138"/>
      <c r="C4" s="138"/>
      <c r="D4" s="138"/>
      <c r="E4" s="138"/>
      <c r="F4" s="138"/>
      <c r="G4" s="138"/>
      <c r="H4" s="138"/>
      <c r="I4" s="138"/>
      <c r="J4" s="138"/>
      <c r="K4" s="138"/>
      <c r="L4" s="138"/>
      <c r="M4" s="138"/>
      <c r="N4" s="138"/>
      <c r="O4" s="138"/>
      <c r="P4" s="138"/>
      <c r="Q4" s="138"/>
      <c r="R4" s="138"/>
    </row>
    <row r="5" spans="2:22" ht="14.65" customHeight="1">
      <c r="B5" s="138"/>
      <c r="C5" s="138"/>
      <c r="D5" s="138"/>
      <c r="E5" s="138"/>
      <c r="F5" s="138"/>
      <c r="G5" s="138"/>
      <c r="H5" s="138"/>
      <c r="I5" s="138"/>
      <c r="J5" s="138"/>
      <c r="K5" s="138"/>
      <c r="L5" s="138"/>
      <c r="M5" s="138"/>
      <c r="N5" s="138"/>
      <c r="O5" s="138"/>
      <c r="P5" s="138"/>
      <c r="Q5" s="138"/>
      <c r="R5" s="138"/>
    </row>
    <row r="6" spans="2:22" ht="14.25" customHeight="1">
      <c r="B6" s="139" t="s">
        <v>19</v>
      </c>
      <c r="C6" s="139"/>
      <c r="D6" s="139"/>
      <c r="E6" s="139"/>
      <c r="F6" s="139"/>
      <c r="G6" s="139"/>
      <c r="H6" s="139"/>
      <c r="I6" s="139"/>
      <c r="J6" s="139"/>
      <c r="K6" s="139"/>
      <c r="L6" s="139"/>
      <c r="M6" s="139"/>
      <c r="N6" s="139"/>
      <c r="O6" s="139"/>
      <c r="P6" s="139"/>
      <c r="Q6" s="139"/>
      <c r="R6" s="139"/>
    </row>
    <row r="7" spans="2:22" ht="14.25" customHeight="1">
      <c r="B7" s="139"/>
      <c r="C7" s="139"/>
      <c r="D7" s="139"/>
      <c r="E7" s="139"/>
      <c r="F7" s="139"/>
      <c r="G7" s="139"/>
      <c r="H7" s="139"/>
      <c r="I7" s="139"/>
      <c r="J7" s="139"/>
      <c r="K7" s="139"/>
      <c r="L7" s="139"/>
      <c r="M7" s="139"/>
      <c r="N7" s="139"/>
      <c r="O7" s="139"/>
      <c r="P7" s="139"/>
      <c r="Q7" s="139"/>
      <c r="R7" s="139"/>
    </row>
    <row r="8" spans="2:22" ht="14.25" customHeight="1">
      <c r="B8" s="139"/>
      <c r="C8" s="139"/>
      <c r="D8" s="139"/>
      <c r="E8" s="139"/>
      <c r="F8" s="139"/>
      <c r="G8" s="139"/>
      <c r="H8" s="139"/>
      <c r="I8" s="139"/>
      <c r="J8" s="139"/>
      <c r="K8" s="139"/>
      <c r="L8" s="139"/>
      <c r="M8" s="139"/>
      <c r="N8" s="139"/>
      <c r="O8" s="139"/>
      <c r="P8" s="139"/>
      <c r="Q8" s="139"/>
      <c r="R8" s="139"/>
    </row>
    <row r="9" spans="2:22" ht="54.6" customHeight="1">
      <c r="B9" s="140"/>
      <c r="C9" s="140"/>
      <c r="D9" s="140"/>
      <c r="E9" s="140"/>
      <c r="F9" s="140"/>
      <c r="G9" s="140"/>
      <c r="H9" s="140"/>
      <c r="I9" s="140"/>
      <c r="J9" s="140"/>
      <c r="K9" s="140"/>
      <c r="L9" s="140"/>
      <c r="M9" s="140"/>
      <c r="N9" s="140"/>
      <c r="O9" s="140"/>
      <c r="P9" s="140"/>
      <c r="Q9" s="140"/>
      <c r="R9" s="140"/>
    </row>
    <row r="10" spans="2:22" ht="15.75" customHeight="1">
      <c r="B10" s="145" t="s">
        <v>20</v>
      </c>
      <c r="C10" s="146"/>
      <c r="D10" s="146"/>
      <c r="E10" s="146"/>
      <c r="F10" s="146"/>
      <c r="G10" s="146"/>
      <c r="H10" s="146"/>
      <c r="I10" s="146"/>
      <c r="J10" s="146"/>
      <c r="K10" s="146"/>
      <c r="L10" s="146"/>
      <c r="M10" s="146"/>
      <c r="N10" s="146"/>
      <c r="O10" s="146"/>
      <c r="P10" s="146"/>
      <c r="Q10" s="146"/>
      <c r="R10" s="147"/>
    </row>
    <row r="11" spans="2:22" ht="15.75" customHeight="1">
      <c r="B11" s="148"/>
      <c r="C11" s="146"/>
      <c r="D11" s="146"/>
      <c r="E11" s="146"/>
      <c r="F11" s="146"/>
      <c r="G11" s="146"/>
      <c r="H11" s="146"/>
      <c r="I11" s="146"/>
      <c r="J11" s="146"/>
      <c r="K11" s="146"/>
      <c r="L11" s="146"/>
      <c r="M11" s="146"/>
      <c r="N11" s="146"/>
      <c r="O11" s="146"/>
      <c r="P11" s="146"/>
      <c r="Q11" s="146"/>
      <c r="R11" s="147"/>
    </row>
    <row r="12" spans="2:22" ht="15.75" customHeight="1">
      <c r="B12" s="148"/>
      <c r="C12" s="146"/>
      <c r="D12" s="146"/>
      <c r="E12" s="146"/>
      <c r="F12" s="146"/>
      <c r="G12" s="146"/>
      <c r="H12" s="146"/>
      <c r="I12" s="146"/>
      <c r="J12" s="146"/>
      <c r="K12" s="146"/>
      <c r="L12" s="146"/>
      <c r="M12" s="146"/>
      <c r="N12" s="146"/>
      <c r="O12" s="146"/>
      <c r="P12" s="146"/>
      <c r="Q12" s="146"/>
      <c r="R12" s="147"/>
      <c r="S12" s="1"/>
      <c r="T12" s="76"/>
      <c r="V12" s="1"/>
    </row>
    <row r="13" spans="2:22" ht="15.75" customHeight="1">
      <c r="B13" s="148"/>
      <c r="C13" s="146"/>
      <c r="D13" s="146"/>
      <c r="E13" s="146"/>
      <c r="F13" s="146"/>
      <c r="G13" s="146"/>
      <c r="H13" s="146"/>
      <c r="I13" s="146"/>
      <c r="J13" s="146"/>
      <c r="K13" s="146"/>
      <c r="L13" s="146"/>
      <c r="M13" s="146"/>
      <c r="N13" s="146"/>
      <c r="O13" s="146"/>
      <c r="P13" s="146"/>
      <c r="Q13" s="146"/>
      <c r="R13" s="147"/>
      <c r="S13" s="1"/>
      <c r="T13" s="1"/>
      <c r="V13" s="1"/>
    </row>
    <row r="14" spans="2:22" ht="15.75" customHeight="1">
      <c r="B14" s="148"/>
      <c r="C14" s="146"/>
      <c r="D14" s="146"/>
      <c r="E14" s="146"/>
      <c r="F14" s="146"/>
      <c r="G14" s="146"/>
      <c r="H14" s="146"/>
      <c r="I14" s="146"/>
      <c r="J14" s="146"/>
      <c r="K14" s="146"/>
      <c r="L14" s="146"/>
      <c r="M14" s="146"/>
      <c r="N14" s="146"/>
      <c r="O14" s="146"/>
      <c r="P14" s="146"/>
      <c r="Q14" s="146"/>
      <c r="R14" s="147"/>
      <c r="S14" s="77" t="s">
        <v>21</v>
      </c>
      <c r="T14" s="1"/>
      <c r="V14" s="1"/>
    </row>
    <row r="15" spans="2:22" ht="15.75" customHeight="1">
      <c r="B15" s="148"/>
      <c r="C15" s="146"/>
      <c r="D15" s="146"/>
      <c r="E15" s="146"/>
      <c r="F15" s="146"/>
      <c r="G15" s="146"/>
      <c r="H15" s="146"/>
      <c r="I15" s="146"/>
      <c r="J15" s="146"/>
      <c r="K15" s="146"/>
      <c r="L15" s="146"/>
      <c r="M15" s="146"/>
      <c r="N15" s="146"/>
      <c r="O15" s="146"/>
      <c r="P15" s="146"/>
      <c r="Q15" s="146"/>
      <c r="R15" s="147"/>
      <c r="S15" s="78"/>
      <c r="T15" s="1"/>
      <c r="V15" s="1"/>
    </row>
    <row r="16" spans="2:22" ht="15.75" customHeight="1">
      <c r="B16" s="148"/>
      <c r="C16" s="146"/>
      <c r="D16" s="146"/>
      <c r="E16" s="146"/>
      <c r="F16" s="146"/>
      <c r="G16" s="146"/>
      <c r="H16" s="146"/>
      <c r="I16" s="146"/>
      <c r="J16" s="146"/>
      <c r="K16" s="146"/>
      <c r="L16" s="146"/>
      <c r="M16" s="146"/>
      <c r="N16" s="146"/>
      <c r="O16" s="146"/>
      <c r="P16" s="146"/>
      <c r="Q16" s="146"/>
      <c r="R16" s="147"/>
      <c r="S16" s="79"/>
      <c r="T16" s="1"/>
      <c r="V16" s="1"/>
    </row>
    <row r="17" spans="2:22" ht="15.75" customHeight="1">
      <c r="B17" s="148"/>
      <c r="C17" s="146"/>
      <c r="D17" s="146"/>
      <c r="E17" s="146"/>
      <c r="F17" s="146"/>
      <c r="G17" s="146"/>
      <c r="H17" s="146"/>
      <c r="I17" s="146"/>
      <c r="J17" s="146"/>
      <c r="K17" s="146"/>
      <c r="L17" s="146"/>
      <c r="M17" s="146"/>
      <c r="N17" s="146"/>
      <c r="O17" s="146"/>
      <c r="P17" s="146"/>
      <c r="Q17" s="146"/>
      <c r="R17" s="147"/>
      <c r="S17" s="78"/>
      <c r="T17" s="1"/>
      <c r="V17" s="1"/>
    </row>
    <row r="18" spans="2:22" ht="15.75" customHeight="1">
      <c r="B18" s="148"/>
      <c r="C18" s="146"/>
      <c r="D18" s="146"/>
      <c r="E18" s="146"/>
      <c r="F18" s="146"/>
      <c r="G18" s="146"/>
      <c r="H18" s="146"/>
      <c r="I18" s="146"/>
      <c r="J18" s="146"/>
      <c r="K18" s="146"/>
      <c r="L18" s="146"/>
      <c r="M18" s="146"/>
      <c r="N18" s="146"/>
      <c r="O18" s="146"/>
      <c r="P18" s="146"/>
      <c r="Q18" s="146"/>
      <c r="R18" s="147"/>
      <c r="S18" s="78"/>
      <c r="T18" s="1"/>
      <c r="V18" s="1"/>
    </row>
    <row r="19" spans="2:22" ht="15.75" customHeight="1">
      <c r="B19" s="148"/>
      <c r="C19" s="146"/>
      <c r="D19" s="146"/>
      <c r="E19" s="146"/>
      <c r="F19" s="146"/>
      <c r="G19" s="146"/>
      <c r="H19" s="146"/>
      <c r="I19" s="146"/>
      <c r="J19" s="146"/>
      <c r="K19" s="146"/>
      <c r="L19" s="146"/>
      <c r="M19" s="146"/>
      <c r="N19" s="146"/>
      <c r="O19" s="146"/>
      <c r="P19" s="146"/>
      <c r="Q19" s="146"/>
      <c r="R19" s="147"/>
      <c r="S19" s="77" t="s">
        <v>22</v>
      </c>
      <c r="T19" s="135" t="s">
        <v>23</v>
      </c>
      <c r="V19" s="1"/>
    </row>
    <row r="20" spans="2:22" ht="15.75" customHeight="1">
      <c r="B20" s="148"/>
      <c r="C20" s="146"/>
      <c r="D20" s="146"/>
      <c r="E20" s="146"/>
      <c r="F20" s="146"/>
      <c r="G20" s="146"/>
      <c r="H20" s="146"/>
      <c r="I20" s="146"/>
      <c r="J20" s="146"/>
      <c r="K20" s="146"/>
      <c r="L20" s="146"/>
      <c r="M20" s="146"/>
      <c r="N20" s="146"/>
      <c r="O20" s="146"/>
      <c r="P20" s="146"/>
      <c r="Q20" s="146"/>
      <c r="R20" s="147"/>
      <c r="S20" s="78"/>
      <c r="T20" s="1"/>
      <c r="V20" s="1"/>
    </row>
    <row r="21" spans="2:22" ht="15.75" customHeight="1">
      <c r="B21" s="148"/>
      <c r="C21" s="146"/>
      <c r="D21" s="146"/>
      <c r="E21" s="146"/>
      <c r="F21" s="146"/>
      <c r="G21" s="146"/>
      <c r="H21" s="146"/>
      <c r="I21" s="146"/>
      <c r="J21" s="146"/>
      <c r="K21" s="146"/>
      <c r="L21" s="146"/>
      <c r="M21" s="146"/>
      <c r="N21" s="146"/>
      <c r="O21" s="146"/>
      <c r="P21" s="146"/>
      <c r="Q21" s="146"/>
      <c r="R21" s="147"/>
      <c r="S21" s="78"/>
      <c r="T21" s="1"/>
      <c r="V21" s="1"/>
    </row>
    <row r="22" spans="2:22" ht="14.65" customHeight="1">
      <c r="B22" s="148"/>
      <c r="C22" s="146"/>
      <c r="D22" s="146"/>
      <c r="E22" s="146"/>
      <c r="F22" s="146"/>
      <c r="G22" s="146"/>
      <c r="H22" s="146"/>
      <c r="I22" s="146"/>
      <c r="J22" s="146"/>
      <c r="K22" s="146"/>
      <c r="L22" s="146"/>
      <c r="M22" s="146"/>
      <c r="N22" s="146"/>
      <c r="O22" s="146"/>
      <c r="P22" s="146"/>
      <c r="Q22" s="146"/>
      <c r="R22" s="147"/>
      <c r="S22" s="78"/>
      <c r="T22" s="1"/>
      <c r="V22" s="1"/>
    </row>
    <row r="23" spans="2:22" ht="15.75" customHeight="1">
      <c r="B23" s="148"/>
      <c r="C23" s="146"/>
      <c r="D23" s="146"/>
      <c r="E23" s="146"/>
      <c r="F23" s="146"/>
      <c r="G23" s="146"/>
      <c r="H23" s="146"/>
      <c r="I23" s="146"/>
      <c r="J23" s="146"/>
      <c r="K23" s="146"/>
      <c r="L23" s="146"/>
      <c r="M23" s="146"/>
      <c r="N23" s="146"/>
      <c r="O23" s="146"/>
      <c r="P23" s="146"/>
      <c r="Q23" s="146"/>
      <c r="R23" s="147"/>
      <c r="S23" s="78"/>
      <c r="T23" s="1"/>
      <c r="V23" s="1"/>
    </row>
    <row r="24" spans="2:22" ht="15.75" customHeight="1">
      <c r="B24" s="148"/>
      <c r="C24" s="146"/>
      <c r="D24" s="146"/>
      <c r="E24" s="146"/>
      <c r="F24" s="146"/>
      <c r="G24" s="146"/>
      <c r="H24" s="146"/>
      <c r="I24" s="146"/>
      <c r="J24" s="146"/>
      <c r="K24" s="146"/>
      <c r="L24" s="146"/>
      <c r="M24" s="146"/>
      <c r="N24" s="146"/>
      <c r="O24" s="146"/>
      <c r="P24" s="146"/>
      <c r="Q24" s="146"/>
      <c r="R24" s="147"/>
      <c r="S24" s="78"/>
      <c r="T24" s="1"/>
      <c r="V24" s="1"/>
    </row>
    <row r="25" spans="2:22" ht="15.75" customHeight="1">
      <c r="B25" s="148"/>
      <c r="C25" s="146"/>
      <c r="D25" s="146"/>
      <c r="E25" s="146"/>
      <c r="F25" s="146"/>
      <c r="G25" s="146"/>
      <c r="H25" s="146"/>
      <c r="I25" s="146"/>
      <c r="J25" s="146"/>
      <c r="K25" s="146"/>
      <c r="L25" s="146"/>
      <c r="M25" s="146"/>
      <c r="N25" s="146"/>
      <c r="O25" s="146"/>
      <c r="P25" s="146"/>
      <c r="Q25" s="146"/>
      <c r="R25" s="147"/>
      <c r="S25" s="78"/>
      <c r="T25" s="1"/>
      <c r="V25" s="1"/>
    </row>
    <row r="26" spans="2:22" ht="15.75" customHeight="1">
      <c r="B26" s="148"/>
      <c r="C26" s="146"/>
      <c r="D26" s="146"/>
      <c r="E26" s="146"/>
      <c r="F26" s="146"/>
      <c r="G26" s="146"/>
      <c r="H26" s="146"/>
      <c r="I26" s="146"/>
      <c r="J26" s="146"/>
      <c r="K26" s="146"/>
      <c r="L26" s="146"/>
      <c r="M26" s="146"/>
      <c r="N26" s="146"/>
      <c r="O26" s="146"/>
      <c r="P26" s="146"/>
      <c r="Q26" s="146"/>
      <c r="R26" s="147"/>
      <c r="S26" s="136" t="s">
        <v>24</v>
      </c>
      <c r="T26" s="1"/>
      <c r="V26" s="1"/>
    </row>
    <row r="27" spans="2:22" ht="12.4" customHeight="1">
      <c r="B27" s="148"/>
      <c r="C27" s="146"/>
      <c r="D27" s="146"/>
      <c r="E27" s="146"/>
      <c r="F27" s="146"/>
      <c r="G27" s="146"/>
      <c r="H27" s="146"/>
      <c r="I27" s="146"/>
      <c r="J27" s="146"/>
      <c r="K27" s="146"/>
      <c r="L27" s="146"/>
      <c r="M27" s="146"/>
      <c r="N27" s="146"/>
      <c r="O27" s="146"/>
      <c r="P27" s="146"/>
      <c r="Q27" s="146"/>
      <c r="R27" s="147"/>
      <c r="S27" s="78"/>
      <c r="T27" s="1"/>
      <c r="V27" s="1"/>
    </row>
    <row r="28" spans="2:22" ht="142.15" customHeight="1">
      <c r="B28" s="148"/>
      <c r="C28" s="146"/>
      <c r="D28" s="146"/>
      <c r="E28" s="146"/>
      <c r="F28" s="146"/>
      <c r="G28" s="146"/>
      <c r="H28" s="146"/>
      <c r="I28" s="146"/>
      <c r="J28" s="146"/>
      <c r="K28" s="146"/>
      <c r="L28" s="146"/>
      <c r="M28" s="146"/>
      <c r="N28" s="146"/>
      <c r="O28" s="146"/>
      <c r="P28" s="146"/>
      <c r="Q28" s="146"/>
      <c r="R28" s="147"/>
      <c r="S28" s="80" t="s">
        <v>25</v>
      </c>
      <c r="T28" s="80" t="s">
        <v>26</v>
      </c>
      <c r="V28" s="1"/>
    </row>
    <row r="29" spans="2:22" ht="184.15" customHeight="1">
      <c r="B29" s="148"/>
      <c r="C29" s="146"/>
      <c r="D29" s="146"/>
      <c r="E29" s="146"/>
      <c r="F29" s="146"/>
      <c r="G29" s="146"/>
      <c r="H29" s="146"/>
      <c r="I29" s="146"/>
      <c r="J29" s="146"/>
      <c r="K29" s="146"/>
      <c r="L29" s="146"/>
      <c r="M29" s="146"/>
      <c r="N29" s="146"/>
      <c r="O29" s="146"/>
      <c r="P29" s="146"/>
      <c r="Q29" s="146"/>
      <c r="R29" s="147"/>
      <c r="S29" s="85" t="s">
        <v>27</v>
      </c>
      <c r="T29" s="1"/>
      <c r="V29" s="1"/>
    </row>
    <row r="30" spans="2:22" ht="125.65" customHeight="1">
      <c r="B30" s="148"/>
      <c r="C30" s="146"/>
      <c r="D30" s="146"/>
      <c r="E30" s="146"/>
      <c r="F30" s="146"/>
      <c r="G30" s="146"/>
      <c r="H30" s="146"/>
      <c r="I30" s="146"/>
      <c r="J30" s="146"/>
      <c r="K30" s="146"/>
      <c r="L30" s="146"/>
      <c r="M30" s="146"/>
      <c r="N30" s="146"/>
      <c r="O30" s="146"/>
      <c r="P30" s="146"/>
      <c r="Q30" s="146"/>
      <c r="R30" s="147"/>
      <c r="S30" s="85" t="s">
        <v>28</v>
      </c>
      <c r="V30" s="1"/>
    </row>
    <row r="31" spans="2:22" ht="102.6" customHeight="1">
      <c r="B31" s="149"/>
      <c r="C31" s="150"/>
      <c r="D31" s="150"/>
      <c r="E31" s="150"/>
      <c r="F31" s="150"/>
      <c r="G31" s="150"/>
      <c r="H31" s="150"/>
      <c r="I31" s="150"/>
      <c r="J31" s="150"/>
      <c r="K31" s="150"/>
      <c r="L31" s="150"/>
      <c r="M31" s="150"/>
      <c r="N31" s="150"/>
      <c r="O31" s="150"/>
      <c r="P31" s="150"/>
      <c r="Q31" s="150"/>
      <c r="R31" s="151"/>
      <c r="S31" s="56" t="s">
        <v>29</v>
      </c>
      <c r="T31" s="84"/>
      <c r="U31" s="84"/>
      <c r="V31" s="1"/>
    </row>
    <row r="58" spans="2:18" ht="21">
      <c r="B58" s="144" t="s">
        <v>30</v>
      </c>
      <c r="C58" s="144"/>
      <c r="D58" s="144"/>
      <c r="E58" s="144"/>
      <c r="F58" s="144"/>
      <c r="G58" s="144"/>
      <c r="H58" s="144"/>
      <c r="I58" s="144"/>
      <c r="J58" s="144"/>
      <c r="K58" s="144"/>
      <c r="L58" s="144"/>
      <c r="M58" s="144"/>
      <c r="N58" s="144"/>
      <c r="O58" s="144"/>
      <c r="P58" s="144"/>
      <c r="Q58" s="144"/>
      <c r="R58" s="144"/>
    </row>
    <row r="60" spans="2:18" ht="128.25" customHeight="1">
      <c r="B60" s="141" t="s">
        <v>31</v>
      </c>
      <c r="C60" s="141"/>
      <c r="D60" s="141"/>
      <c r="E60" s="141"/>
      <c r="F60" s="142" t="s">
        <v>32</v>
      </c>
      <c r="G60" s="142"/>
      <c r="H60" s="142"/>
      <c r="I60" s="143" t="s">
        <v>33</v>
      </c>
      <c r="J60" s="143"/>
      <c r="K60" s="143"/>
      <c r="L60" s="143"/>
      <c r="M60" s="143"/>
      <c r="N60" s="143"/>
      <c r="O60" s="143"/>
      <c r="P60" s="143"/>
      <c r="Q60" s="143"/>
      <c r="R60" s="143"/>
    </row>
    <row r="61" spans="2:18" ht="96" customHeight="1">
      <c r="B61" s="141" t="s">
        <v>34</v>
      </c>
      <c r="C61" s="141"/>
      <c r="D61" s="141"/>
      <c r="E61" s="141"/>
      <c r="F61" s="141" t="s">
        <v>35</v>
      </c>
      <c r="G61" s="141"/>
      <c r="H61" s="141"/>
      <c r="I61" s="143" t="s">
        <v>36</v>
      </c>
      <c r="J61" s="143"/>
      <c r="K61" s="143"/>
      <c r="L61" s="143"/>
      <c r="M61" s="143"/>
      <c r="N61" s="143"/>
      <c r="O61" s="143"/>
      <c r="P61" s="143"/>
      <c r="Q61" s="143"/>
      <c r="R61" s="143"/>
    </row>
    <row r="62" spans="2:18" ht="90.75" customHeight="1">
      <c r="B62" s="141"/>
      <c r="C62" s="141"/>
      <c r="D62" s="141"/>
      <c r="E62" s="141"/>
      <c r="F62" s="141"/>
      <c r="G62" s="141"/>
      <c r="H62" s="141"/>
      <c r="I62" s="143" t="s">
        <v>37</v>
      </c>
      <c r="J62" s="143"/>
      <c r="K62" s="143"/>
      <c r="L62" s="143"/>
      <c r="M62" s="143"/>
      <c r="N62" s="143"/>
      <c r="O62" s="143"/>
      <c r="P62" s="143"/>
      <c r="Q62" s="143"/>
      <c r="R62" s="143"/>
    </row>
    <row r="63" spans="2:18" ht="103.15" customHeight="1">
      <c r="B63" s="141"/>
      <c r="C63" s="141"/>
      <c r="D63" s="141"/>
      <c r="E63" s="141"/>
      <c r="F63" s="141"/>
      <c r="G63" s="141"/>
      <c r="H63" s="141"/>
      <c r="I63" s="143" t="s">
        <v>38</v>
      </c>
      <c r="J63" s="143"/>
      <c r="K63" s="143"/>
      <c r="L63" s="143"/>
      <c r="M63" s="143"/>
      <c r="N63" s="143"/>
      <c r="O63" s="143"/>
      <c r="P63" s="143"/>
      <c r="Q63" s="143"/>
      <c r="R63" s="143"/>
    </row>
    <row r="64" spans="2:18" ht="90.4" customHeight="1">
      <c r="B64" s="141"/>
      <c r="C64" s="141"/>
      <c r="D64" s="141"/>
      <c r="E64" s="141"/>
      <c r="F64" s="141"/>
      <c r="G64" s="141"/>
      <c r="H64" s="141"/>
      <c r="I64" s="143" t="s">
        <v>39</v>
      </c>
      <c r="J64" s="143"/>
      <c r="K64" s="143"/>
      <c r="L64" s="143"/>
      <c r="M64" s="143"/>
      <c r="N64" s="143"/>
      <c r="O64" s="143"/>
      <c r="P64" s="143"/>
      <c r="Q64" s="143"/>
      <c r="R64" s="143"/>
    </row>
    <row r="65" spans="2:18" ht="68.650000000000006" customHeight="1">
      <c r="B65" s="141" t="s">
        <v>40</v>
      </c>
      <c r="C65" s="141"/>
      <c r="D65" s="141"/>
      <c r="E65" s="141"/>
      <c r="F65" s="142" t="s">
        <v>41</v>
      </c>
      <c r="G65" s="142"/>
      <c r="H65" s="142"/>
      <c r="I65" s="143" t="s">
        <v>42</v>
      </c>
      <c r="J65" s="143"/>
      <c r="K65" s="143"/>
      <c r="L65" s="143"/>
      <c r="M65" s="143"/>
      <c r="N65" s="143"/>
      <c r="O65" s="143"/>
      <c r="P65" s="143"/>
      <c r="Q65" s="143"/>
      <c r="R65" s="143"/>
    </row>
    <row r="66" spans="2:18" ht="68.25" customHeight="1">
      <c r="B66" s="141" t="s">
        <v>43</v>
      </c>
      <c r="C66" s="141"/>
      <c r="D66" s="141"/>
      <c r="E66" s="141"/>
      <c r="F66" s="142" t="s">
        <v>44</v>
      </c>
      <c r="G66" s="142"/>
      <c r="H66" s="142"/>
      <c r="I66" s="143" t="s">
        <v>45</v>
      </c>
      <c r="J66" s="143"/>
      <c r="K66" s="143"/>
      <c r="L66" s="143"/>
      <c r="M66" s="143"/>
      <c r="N66" s="143"/>
      <c r="O66" s="143"/>
      <c r="P66" s="143"/>
      <c r="Q66" s="143"/>
      <c r="R66" s="143"/>
    </row>
    <row r="67" spans="2:18" ht="102.75" customHeight="1">
      <c r="B67" s="141" t="s">
        <v>46</v>
      </c>
      <c r="C67" s="141"/>
      <c r="D67" s="141"/>
      <c r="E67" s="141"/>
      <c r="F67" s="142" t="s">
        <v>47</v>
      </c>
      <c r="G67" s="142"/>
      <c r="H67" s="142"/>
      <c r="I67" s="143" t="s">
        <v>48</v>
      </c>
      <c r="J67" s="143"/>
      <c r="K67" s="143"/>
      <c r="L67" s="143"/>
      <c r="M67" s="143"/>
      <c r="N67" s="143"/>
      <c r="O67" s="143"/>
      <c r="P67" s="143"/>
      <c r="Q67" s="143"/>
      <c r="R67" s="143"/>
    </row>
    <row r="68" spans="2:18" ht="92.65" customHeight="1">
      <c r="B68" s="141" t="s">
        <v>49</v>
      </c>
      <c r="C68" s="141"/>
      <c r="D68" s="141"/>
      <c r="E68" s="141"/>
      <c r="F68" s="142" t="s">
        <v>50</v>
      </c>
      <c r="G68" s="142"/>
      <c r="H68" s="142"/>
      <c r="I68" s="143" t="s">
        <v>51</v>
      </c>
      <c r="J68" s="143"/>
      <c r="K68" s="143"/>
      <c r="L68" s="143"/>
      <c r="M68" s="143"/>
      <c r="N68" s="143"/>
      <c r="O68" s="143"/>
      <c r="P68" s="143"/>
      <c r="Q68" s="143"/>
      <c r="R68" s="143"/>
    </row>
  </sheetData>
  <mergeCells count="25">
    <mergeCell ref="I66:R66"/>
    <mergeCell ref="I67:R67"/>
    <mergeCell ref="I68:R68"/>
    <mergeCell ref="B66:E66"/>
    <mergeCell ref="B67:E67"/>
    <mergeCell ref="B68:E68"/>
    <mergeCell ref="F66:H66"/>
    <mergeCell ref="F67:H67"/>
    <mergeCell ref="F68:H68"/>
    <mergeCell ref="I64:R64"/>
    <mergeCell ref="B61:E64"/>
    <mergeCell ref="F61:H64"/>
    <mergeCell ref="I65:R65"/>
    <mergeCell ref="B65:E65"/>
    <mergeCell ref="F65:H65"/>
    <mergeCell ref="B2:R5"/>
    <mergeCell ref="B6:R9"/>
    <mergeCell ref="B60:E60"/>
    <mergeCell ref="F60:H60"/>
    <mergeCell ref="I63:R63"/>
    <mergeCell ref="I60:R60"/>
    <mergeCell ref="I61:R61"/>
    <mergeCell ref="I62:R62"/>
    <mergeCell ref="B58:R58"/>
    <mergeCell ref="B10:R31"/>
  </mergeCells>
  <hyperlinks>
    <hyperlink ref="S29" r:id="rId1" xr:uid="{913DE98F-1CE8-49D7-AA05-FB0F90958974}"/>
    <hyperlink ref="T28" r:id="rId2" xr:uid="{60ACE7E3-8AA6-4682-AC5B-35B12DBA0234}"/>
    <hyperlink ref="S28" r:id="rId3" xr:uid="{277E3AFB-8AEC-43CA-8E06-5A909AA980D6}"/>
    <hyperlink ref="S19" location="MSA!A1" display="Link to Table" xr:uid="{796F3214-E9F6-41B7-B8E9-24651C5A4A6D}"/>
    <hyperlink ref="S26" r:id="rId4" xr:uid="{F3DAE51F-F50D-4A4A-9627-9752B630C30A}"/>
    <hyperlink ref="S14" r:id="rId5" display="Link to OPB" xr:uid="{38A453DB-6C4E-48C0-9014-55E675304BF2}"/>
    <hyperlink ref="S31" r:id="rId6" xr:uid="{1C4FAC63-1585-4442-B7F9-8F679C0E5F85}"/>
    <hyperlink ref="T19" r:id="rId7" xr:uid="{153194E4-99D2-456B-B0B6-2268496B5A30}"/>
    <hyperlink ref="S30" r:id="rId8" xr:uid="{636B7284-4525-4FE3-9340-65EF610C40BF}"/>
  </hyperlinks>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C3B2A-B1F2-4945-8FC0-511CFBA68913}">
  <dimension ref="A1"/>
  <sheetViews>
    <sheetView workbookViewId="0">
      <selection activeCell="F28" sqref="F28"/>
    </sheetView>
  </sheetViews>
  <sheetFormatPr defaultRowHeight="14.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71B44-AB3B-4ADA-821F-0F62144B8E3F}">
  <sheetPr>
    <tabColor rgb="FFFFC000"/>
  </sheetPr>
  <dimension ref="A1:L24"/>
  <sheetViews>
    <sheetView zoomScale="90" zoomScaleNormal="90" workbookViewId="0">
      <selection activeCell="A14" sqref="A14:A17"/>
    </sheetView>
  </sheetViews>
  <sheetFormatPr defaultColWidth="9.140625" defaultRowHeight="14.45"/>
  <cols>
    <col min="1" max="1" width="22.42578125" customWidth="1"/>
    <col min="2" max="2" width="17.42578125" customWidth="1"/>
    <col min="3" max="3" width="32" customWidth="1"/>
    <col min="4" max="9" width="17.42578125" customWidth="1"/>
    <col min="10" max="10" width="4.42578125" customWidth="1"/>
  </cols>
  <sheetData>
    <row r="1" spans="1:9" ht="15" thickBot="1"/>
    <row r="2" spans="1:9">
      <c r="A2" s="71" t="s">
        <v>52</v>
      </c>
      <c r="B2" s="152"/>
      <c r="C2" s="152"/>
      <c r="D2" s="153" t="s">
        <v>53</v>
      </c>
      <c r="E2" s="154"/>
    </row>
    <row r="3" spans="1:9">
      <c r="A3" s="69" t="s">
        <v>54</v>
      </c>
      <c r="B3" s="155"/>
      <c r="C3" s="155"/>
      <c r="D3" s="156" t="s">
        <v>55</v>
      </c>
      <c r="E3" s="157"/>
    </row>
    <row r="4" spans="1:9">
      <c r="A4" s="69" t="s">
        <v>56</v>
      </c>
      <c r="B4" s="155"/>
      <c r="C4" s="155"/>
      <c r="D4" s="156" t="s">
        <v>57</v>
      </c>
      <c r="E4" s="157"/>
    </row>
    <row r="5" spans="1:9">
      <c r="A5" s="69" t="s">
        <v>58</v>
      </c>
      <c r="B5" s="155"/>
      <c r="C5" s="155"/>
      <c r="D5" s="156" t="s">
        <v>59</v>
      </c>
      <c r="E5" s="157"/>
    </row>
    <row r="6" spans="1:9" ht="29.45" thickBot="1">
      <c r="A6" s="70" t="s">
        <v>60</v>
      </c>
      <c r="B6" s="158" t="s">
        <v>61</v>
      </c>
      <c r="C6" s="159"/>
      <c r="D6" s="160" t="s">
        <v>62</v>
      </c>
      <c r="E6" s="161"/>
    </row>
    <row r="7" spans="1:9">
      <c r="A7" s="23" t="s">
        <v>63</v>
      </c>
      <c r="I7" s="26"/>
    </row>
    <row r="8" spans="1:9" ht="15" thickBot="1"/>
    <row r="9" spans="1:9" ht="14.65" customHeight="1">
      <c r="A9" s="162" t="s">
        <v>64</v>
      </c>
      <c r="B9" s="165" t="s">
        <v>65</v>
      </c>
      <c r="C9" s="166"/>
      <c r="D9" s="166"/>
      <c r="E9" s="166"/>
      <c r="F9" s="166"/>
      <c r="G9" s="166"/>
      <c r="H9" s="166"/>
      <c r="I9" s="167"/>
    </row>
    <row r="10" spans="1:9">
      <c r="A10" s="163"/>
      <c r="B10" s="168"/>
      <c r="C10" s="169"/>
      <c r="D10" s="169"/>
      <c r="E10" s="169"/>
      <c r="F10" s="169"/>
      <c r="G10" s="169"/>
      <c r="H10" s="169"/>
      <c r="I10" s="170"/>
    </row>
    <row r="11" spans="1:9">
      <c r="A11" s="163"/>
      <c r="B11" s="168"/>
      <c r="C11" s="169"/>
      <c r="D11" s="169"/>
      <c r="E11" s="169"/>
      <c r="F11" s="169"/>
      <c r="G11" s="169"/>
      <c r="H11" s="169"/>
      <c r="I11" s="170"/>
    </row>
    <row r="12" spans="1:9" ht="15" thickBot="1">
      <c r="A12" s="164"/>
      <c r="B12" s="168"/>
      <c r="C12" s="169"/>
      <c r="D12" s="169"/>
      <c r="E12" s="169"/>
      <c r="F12" s="169"/>
      <c r="G12" s="169"/>
      <c r="H12" s="169"/>
      <c r="I12" s="170"/>
    </row>
    <row r="13" spans="1:9" ht="104.25" customHeight="1" thickBot="1">
      <c r="A13" s="27" t="s">
        <v>66</v>
      </c>
      <c r="B13" s="168"/>
      <c r="C13" s="169"/>
      <c r="D13" s="169"/>
      <c r="E13" s="169"/>
      <c r="F13" s="169"/>
      <c r="G13" s="169"/>
      <c r="H13" s="169"/>
      <c r="I13" s="170"/>
    </row>
    <row r="14" spans="1:9" ht="15" customHeight="1">
      <c r="A14" s="174">
        <v>61</v>
      </c>
      <c r="B14" s="168"/>
      <c r="C14" s="169"/>
      <c r="D14" s="169"/>
      <c r="E14" s="169"/>
      <c r="F14" s="169"/>
      <c r="G14" s="169"/>
      <c r="H14" s="169"/>
      <c r="I14" s="170"/>
    </row>
    <row r="15" spans="1:9" ht="15" customHeight="1">
      <c r="A15" s="175"/>
      <c r="B15" s="168"/>
      <c r="C15" s="169"/>
      <c r="D15" s="169"/>
      <c r="E15" s="169"/>
      <c r="F15" s="169"/>
      <c r="G15" s="169"/>
      <c r="H15" s="169"/>
      <c r="I15" s="170"/>
    </row>
    <row r="16" spans="1:9" ht="15" customHeight="1">
      <c r="A16" s="175"/>
      <c r="B16" s="168"/>
      <c r="C16" s="169"/>
      <c r="D16" s="169"/>
      <c r="E16" s="169"/>
      <c r="F16" s="169"/>
      <c r="G16" s="169"/>
      <c r="H16" s="169"/>
      <c r="I16" s="170"/>
    </row>
    <row r="17" spans="1:12" ht="61.5" customHeight="1" thickBot="1">
      <c r="A17" s="176"/>
      <c r="B17" s="171"/>
      <c r="C17" s="172"/>
      <c r="D17" s="172"/>
      <c r="E17" s="172"/>
      <c r="F17" s="172"/>
      <c r="G17" s="172"/>
      <c r="H17" s="172"/>
      <c r="I17" s="173"/>
      <c r="L17" s="28"/>
    </row>
    <row r="24" spans="1:12">
      <c r="I24" s="26" t="s">
        <v>67</v>
      </c>
    </row>
  </sheetData>
  <protectedRanges>
    <protectedRange algorithmName="SHA-1" hashValue="Kc235CC0KkdKsYD5Xktusp2qCPw=" saltValue="3pc3aLOti/TQ61x4JOtDpA==" spinCount="100000" sqref="B2:C6" name="Range1"/>
  </protectedRanges>
  <mergeCells count="13">
    <mergeCell ref="B5:C5"/>
    <mergeCell ref="D5:E5"/>
    <mergeCell ref="B6:C6"/>
    <mergeCell ref="D6:E6"/>
    <mergeCell ref="A9:A12"/>
    <mergeCell ref="B9:I17"/>
    <mergeCell ref="A14:A17"/>
    <mergeCell ref="B2:C2"/>
    <mergeCell ref="D2:E2"/>
    <mergeCell ref="B3:C3"/>
    <mergeCell ref="D3:E3"/>
    <mergeCell ref="B4:C4"/>
    <mergeCell ref="D4:E4"/>
  </mergeCells>
  <conditionalFormatting sqref="A9">
    <cfRule type="containsText" dxfId="21" priority="4" operator="containsText" text="CABINET OFFICE APPROVAL REQUIRED">
      <formula>NOT(ISERROR(SEARCH("CABINET OFFICE APPROVAL REQUIRED",A9)))</formula>
    </cfRule>
  </conditionalFormatting>
  <conditionalFormatting sqref="A13">
    <cfRule type="containsText" dxfId="20" priority="1" operator="containsText" text="BRONZE">
      <formula>NOT(ISERROR(SEARCH("BRONZE",A13)))</formula>
    </cfRule>
    <cfRule type="containsText" dxfId="19" priority="2" operator="containsText" text="SILVER">
      <formula>NOT(ISERROR(SEARCH("SILVER",A13)))</formula>
    </cfRule>
    <cfRule type="containsText" dxfId="18" priority="3" operator="containsText" text="GOLD">
      <formula>NOT(ISERROR(SEARCH("GOLD",A13)))</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7A59D-D4C1-4241-B34C-AF6635726BE4}">
  <sheetPr>
    <tabColor rgb="FFFF0000"/>
  </sheetPr>
  <dimension ref="A1:R40"/>
  <sheetViews>
    <sheetView topLeftCell="A8" zoomScale="90" zoomScaleNormal="90" workbookViewId="0">
      <selection activeCell="H19" sqref="H19"/>
    </sheetView>
  </sheetViews>
  <sheetFormatPr defaultColWidth="10.5703125" defaultRowHeight="12.6" outlineLevelRow="1" outlineLevelCol="1"/>
  <cols>
    <col min="1" max="1" width="5.42578125" style="30" customWidth="1"/>
    <col min="2" max="2" width="11.28515625" style="30" customWidth="1"/>
    <col min="3" max="3" width="35.7109375" style="31" customWidth="1"/>
    <col min="4" max="4" width="7.7109375" style="32" customWidth="1"/>
    <col min="5" max="6" width="4.28515625" style="42" customWidth="1"/>
    <col min="7" max="7" width="4.28515625" style="30" customWidth="1" outlineLevel="1"/>
    <col min="8" max="9" width="25.7109375" style="31" customWidth="1"/>
    <col min="10" max="11" width="4.28515625" style="42" customWidth="1"/>
    <col min="12" max="12" width="4.28515625" style="30" customWidth="1" outlineLevel="1"/>
    <col min="13" max="13" width="25.7109375" style="31" customWidth="1"/>
    <col min="14" max="14" width="6" style="30" customWidth="1"/>
    <col min="15" max="15" width="10.5703125" style="33"/>
    <col min="16" max="17" width="4.28515625" style="42" customWidth="1"/>
    <col min="18" max="18" width="4.28515625" style="30" customWidth="1" outlineLevel="1"/>
    <col min="19" max="16384" width="10.5703125" style="30"/>
  </cols>
  <sheetData>
    <row r="1" spans="1:18" hidden="1" outlineLevel="1"/>
    <row r="2" spans="1:18" ht="12.95" hidden="1" outlineLevel="1">
      <c r="A2" s="34"/>
      <c r="D2" s="35"/>
    </row>
    <row r="3" spans="1:18" hidden="1" outlineLevel="1">
      <c r="D3" s="31"/>
    </row>
    <row r="4" spans="1:18" ht="12.95" hidden="1" outlineLevel="1">
      <c r="A4" s="34" t="s">
        <v>68</v>
      </c>
      <c r="D4" s="35"/>
    </row>
    <row r="5" spans="1:18" ht="12.95" hidden="1" outlineLevel="1">
      <c r="A5" s="34"/>
      <c r="D5" s="31"/>
    </row>
    <row r="6" spans="1:18" ht="12.95" hidden="1" outlineLevel="1">
      <c r="A6" s="34" t="s">
        <v>69</v>
      </c>
      <c r="D6" s="35"/>
    </row>
    <row r="7" spans="1:18" hidden="1" outlineLevel="1"/>
    <row r="8" spans="1:18" ht="12.95" collapsed="1">
      <c r="A8" s="185" t="s">
        <v>70</v>
      </c>
      <c r="B8" s="185" t="s">
        <v>71</v>
      </c>
      <c r="C8" s="177" t="s">
        <v>72</v>
      </c>
      <c r="D8" s="185" t="s">
        <v>73</v>
      </c>
      <c r="E8" s="179" t="s">
        <v>74</v>
      </c>
      <c r="F8" s="180"/>
      <c r="G8" s="181"/>
      <c r="H8" s="177" t="s">
        <v>75</v>
      </c>
      <c r="I8" s="177" t="s">
        <v>76</v>
      </c>
      <c r="J8" s="179" t="s">
        <v>77</v>
      </c>
      <c r="K8" s="180"/>
      <c r="L8" s="181"/>
      <c r="M8" s="182" t="s">
        <v>78</v>
      </c>
      <c r="N8" s="183"/>
      <c r="O8" s="184"/>
      <c r="P8" s="179" t="s">
        <v>79</v>
      </c>
      <c r="Q8" s="180"/>
      <c r="R8" s="180"/>
    </row>
    <row r="9" spans="1:18" ht="69">
      <c r="A9" s="186"/>
      <c r="B9" s="210"/>
      <c r="C9" s="187"/>
      <c r="D9" s="188"/>
      <c r="E9" s="43" t="s">
        <v>80</v>
      </c>
      <c r="F9" s="43" t="s">
        <v>81</v>
      </c>
      <c r="G9" s="36" t="s">
        <v>82</v>
      </c>
      <c r="H9" s="178"/>
      <c r="I9" s="178"/>
      <c r="J9" s="43" t="s">
        <v>80</v>
      </c>
      <c r="K9" s="43" t="s">
        <v>81</v>
      </c>
      <c r="L9" s="36" t="s">
        <v>82</v>
      </c>
      <c r="M9" s="45" t="s">
        <v>83</v>
      </c>
      <c r="N9" s="46" t="s">
        <v>84</v>
      </c>
      <c r="O9" s="47" t="s">
        <v>85</v>
      </c>
      <c r="P9" s="43" t="s">
        <v>80</v>
      </c>
      <c r="Q9" s="43" t="s">
        <v>81</v>
      </c>
      <c r="R9" s="48" t="s">
        <v>82</v>
      </c>
    </row>
    <row r="10" spans="1:18" s="41" customFormat="1" ht="25.5" customHeight="1">
      <c r="A10" s="37">
        <v>1</v>
      </c>
      <c r="B10" s="37"/>
      <c r="C10" s="38"/>
      <c r="D10" s="37"/>
      <c r="E10" s="44"/>
      <c r="F10" s="44"/>
      <c r="G10" s="39"/>
      <c r="H10" s="38"/>
      <c r="I10" s="38"/>
      <c r="J10" s="44"/>
      <c r="K10" s="44"/>
      <c r="L10" s="39"/>
      <c r="M10" s="38"/>
      <c r="N10" s="39"/>
      <c r="O10" s="40"/>
      <c r="P10" s="44"/>
      <c r="Q10" s="44"/>
      <c r="R10" s="39"/>
    </row>
    <row r="11" spans="1:18" s="41" customFormat="1">
      <c r="A11" s="37">
        <v>2</v>
      </c>
      <c r="B11" s="37"/>
      <c r="C11" s="38"/>
      <c r="D11" s="37"/>
      <c r="E11" s="44"/>
      <c r="F11" s="44"/>
      <c r="G11" s="39"/>
      <c r="H11" s="38"/>
      <c r="I11" s="38"/>
      <c r="J11" s="44"/>
      <c r="K11" s="44"/>
      <c r="L11" s="39"/>
      <c r="M11" s="38"/>
      <c r="N11" s="39"/>
      <c r="O11" s="40"/>
      <c r="P11" s="44"/>
      <c r="Q11" s="44"/>
      <c r="R11" s="39"/>
    </row>
    <row r="12" spans="1:18" s="41" customFormat="1" ht="12.75" customHeight="1">
      <c r="A12" s="37">
        <v>3</v>
      </c>
      <c r="B12" s="37"/>
      <c r="C12" s="38"/>
      <c r="D12" s="37"/>
      <c r="E12" s="44"/>
      <c r="F12" s="44"/>
      <c r="G12" s="39"/>
      <c r="H12" s="38"/>
      <c r="I12" s="38"/>
      <c r="J12" s="44"/>
      <c r="K12" s="44"/>
      <c r="L12" s="39"/>
      <c r="M12" s="38"/>
      <c r="N12" s="39"/>
      <c r="O12" s="40"/>
      <c r="P12" s="44"/>
      <c r="Q12" s="44"/>
      <c r="R12" s="39"/>
    </row>
    <row r="13" spans="1:18" s="41" customFormat="1" ht="12.75" customHeight="1">
      <c r="A13" s="37">
        <v>4</v>
      </c>
      <c r="B13" s="37"/>
      <c r="C13" s="38"/>
      <c r="D13" s="37"/>
      <c r="E13" s="44"/>
      <c r="F13" s="44"/>
      <c r="G13" s="39"/>
      <c r="H13" s="38"/>
      <c r="I13" s="38"/>
      <c r="J13" s="44"/>
      <c r="K13" s="44"/>
      <c r="L13" s="39"/>
      <c r="M13" s="38"/>
      <c r="N13" s="39"/>
      <c r="O13" s="40"/>
      <c r="P13" s="44"/>
      <c r="Q13" s="44"/>
      <c r="R13" s="39"/>
    </row>
    <row r="14" spans="1:18" s="41" customFormat="1" ht="12.75" customHeight="1">
      <c r="A14" s="37">
        <v>5</v>
      </c>
      <c r="B14" s="37"/>
      <c r="C14" s="38"/>
      <c r="D14" s="37"/>
      <c r="E14" s="44"/>
      <c r="F14" s="44"/>
      <c r="G14" s="39"/>
      <c r="H14" s="38"/>
      <c r="I14" s="38"/>
      <c r="J14" s="44"/>
      <c r="K14" s="44"/>
      <c r="L14" s="39"/>
      <c r="M14" s="38"/>
      <c r="N14" s="39"/>
      <c r="O14" s="40"/>
      <c r="P14" s="44"/>
      <c r="Q14" s="44"/>
      <c r="R14" s="39"/>
    </row>
    <row r="15" spans="1:18" s="41" customFormat="1" ht="12.75" customHeight="1">
      <c r="A15" s="37">
        <v>6</v>
      </c>
      <c r="B15" s="37"/>
      <c r="C15" s="38"/>
      <c r="D15" s="37"/>
      <c r="E15" s="44"/>
      <c r="F15" s="44"/>
      <c r="G15" s="39"/>
      <c r="H15" s="38"/>
      <c r="I15" s="38"/>
      <c r="J15" s="44"/>
      <c r="K15" s="44"/>
      <c r="L15" s="39"/>
      <c r="M15" s="38"/>
      <c r="N15" s="39"/>
      <c r="O15" s="40"/>
      <c r="P15" s="44"/>
      <c r="Q15" s="44"/>
      <c r="R15" s="39"/>
    </row>
    <row r="16" spans="1:18" s="41" customFormat="1" ht="12.75" customHeight="1">
      <c r="A16" s="37">
        <v>7</v>
      </c>
      <c r="B16" s="37"/>
      <c r="C16" s="38"/>
      <c r="D16" s="37"/>
      <c r="E16" s="44"/>
      <c r="F16" s="44"/>
      <c r="G16" s="39"/>
      <c r="H16" s="38"/>
      <c r="I16" s="38"/>
      <c r="J16" s="44"/>
      <c r="K16" s="44"/>
      <c r="L16" s="39"/>
      <c r="M16" s="38"/>
      <c r="N16" s="39"/>
      <c r="O16" s="40"/>
      <c r="P16" s="44"/>
      <c r="Q16" s="44"/>
      <c r="R16" s="39"/>
    </row>
    <row r="17" spans="1:18" s="41" customFormat="1" ht="12.75" customHeight="1">
      <c r="A17" s="37">
        <v>8</v>
      </c>
      <c r="B17" s="37"/>
      <c r="C17" s="38"/>
      <c r="D17" s="37"/>
      <c r="E17" s="44"/>
      <c r="F17" s="44"/>
      <c r="G17" s="39"/>
      <c r="H17" s="38"/>
      <c r="I17" s="38"/>
      <c r="J17" s="44"/>
      <c r="K17" s="44"/>
      <c r="L17" s="39"/>
      <c r="M17" s="38"/>
      <c r="N17" s="39"/>
      <c r="O17" s="40"/>
      <c r="P17" s="44"/>
      <c r="Q17" s="44"/>
      <c r="R17" s="39"/>
    </row>
    <row r="18" spans="1:18" s="41" customFormat="1" ht="12.75" customHeight="1">
      <c r="A18" s="37">
        <v>9</v>
      </c>
      <c r="B18" s="37"/>
      <c r="C18" s="38"/>
      <c r="D18" s="37"/>
      <c r="E18" s="44"/>
      <c r="F18" s="44"/>
      <c r="G18" s="39"/>
      <c r="H18" s="38"/>
      <c r="I18" s="38"/>
      <c r="J18" s="44"/>
      <c r="K18" s="44"/>
      <c r="L18" s="39"/>
      <c r="M18" s="38"/>
      <c r="N18" s="39"/>
      <c r="O18" s="40"/>
      <c r="P18" s="44"/>
      <c r="Q18" s="44"/>
      <c r="R18" s="39"/>
    </row>
    <row r="19" spans="1:18" s="41" customFormat="1">
      <c r="A19" s="37">
        <v>10</v>
      </c>
      <c r="B19" s="37"/>
      <c r="C19" s="38"/>
      <c r="D19" s="37"/>
      <c r="E19" s="44"/>
      <c r="F19" s="44"/>
      <c r="G19" s="39"/>
      <c r="H19" s="38"/>
      <c r="I19" s="38"/>
      <c r="J19" s="44"/>
      <c r="K19" s="44"/>
      <c r="L19" s="39"/>
      <c r="M19" s="38"/>
      <c r="N19" s="39"/>
      <c r="O19" s="40"/>
      <c r="P19" s="44"/>
      <c r="Q19" s="44"/>
      <c r="R19" s="39"/>
    </row>
    <row r="20" spans="1:18" s="41" customFormat="1">
      <c r="A20" s="37">
        <v>11</v>
      </c>
      <c r="B20" s="37"/>
      <c r="C20" s="38"/>
      <c r="D20" s="37"/>
      <c r="E20" s="44"/>
      <c r="F20" s="44"/>
      <c r="G20" s="39"/>
      <c r="H20" s="38"/>
      <c r="I20" s="38"/>
      <c r="J20" s="44"/>
      <c r="K20" s="44"/>
      <c r="L20" s="39"/>
      <c r="M20" s="38"/>
      <c r="N20" s="39"/>
      <c r="O20" s="40"/>
      <c r="P20" s="44"/>
      <c r="Q20" s="44"/>
      <c r="R20" s="39"/>
    </row>
    <row r="21" spans="1:18" s="41" customFormat="1">
      <c r="A21" s="37">
        <v>12</v>
      </c>
      <c r="B21" s="37"/>
      <c r="C21" s="38"/>
      <c r="D21" s="37"/>
      <c r="E21" s="44"/>
      <c r="F21" s="44"/>
      <c r="G21" s="39"/>
      <c r="H21" s="38"/>
      <c r="I21" s="38"/>
      <c r="J21" s="44"/>
      <c r="K21" s="44"/>
      <c r="L21" s="39"/>
      <c r="M21" s="38"/>
      <c r="N21" s="39"/>
      <c r="O21" s="40"/>
      <c r="P21" s="44"/>
      <c r="Q21" s="44"/>
      <c r="R21" s="39"/>
    </row>
    <row r="22" spans="1:18" s="41" customFormat="1">
      <c r="A22" s="37">
        <v>13</v>
      </c>
      <c r="B22" s="37"/>
      <c r="C22" s="38"/>
      <c r="D22" s="37"/>
      <c r="E22" s="44"/>
      <c r="F22" s="44"/>
      <c r="G22" s="39" t="str">
        <f t="shared" ref="G22:G40" si="0">IF(E22*F22=0,"",E22*F22)</f>
        <v/>
      </c>
      <c r="H22" s="38"/>
      <c r="I22" s="38"/>
      <c r="J22" s="44"/>
      <c r="K22" s="44"/>
      <c r="L22" s="39" t="str">
        <f t="shared" ref="L22:L40" si="1">IF(J22*K22=0,"",J22*K22)</f>
        <v/>
      </c>
      <c r="M22" s="38"/>
      <c r="N22" s="39"/>
      <c r="O22" s="40"/>
      <c r="P22" s="44"/>
      <c r="Q22" s="44"/>
      <c r="R22" s="39" t="str">
        <f t="shared" ref="R22:R40" si="2">IF(P22*Q22=0,"",P22*Q22)</f>
        <v/>
      </c>
    </row>
    <row r="23" spans="1:18" s="41" customFormat="1">
      <c r="A23" s="37">
        <v>14</v>
      </c>
      <c r="B23" s="37"/>
      <c r="C23" s="38"/>
      <c r="D23" s="37"/>
      <c r="E23" s="44"/>
      <c r="F23" s="44"/>
      <c r="G23" s="39" t="str">
        <f t="shared" si="0"/>
        <v/>
      </c>
      <c r="H23" s="38"/>
      <c r="I23" s="38"/>
      <c r="J23" s="44"/>
      <c r="K23" s="44"/>
      <c r="L23" s="39" t="str">
        <f t="shared" si="1"/>
        <v/>
      </c>
      <c r="M23" s="38"/>
      <c r="N23" s="39"/>
      <c r="O23" s="40"/>
      <c r="P23" s="44"/>
      <c r="Q23" s="44"/>
      <c r="R23" s="39" t="str">
        <f t="shared" si="2"/>
        <v/>
      </c>
    </row>
    <row r="24" spans="1:18" s="41" customFormat="1">
      <c r="A24" s="37">
        <v>15</v>
      </c>
      <c r="B24" s="37"/>
      <c r="C24" s="38"/>
      <c r="D24" s="37"/>
      <c r="E24" s="44"/>
      <c r="F24" s="44"/>
      <c r="G24" s="39" t="str">
        <f t="shared" si="0"/>
        <v/>
      </c>
      <c r="H24" s="38"/>
      <c r="I24" s="38"/>
      <c r="J24" s="44"/>
      <c r="K24" s="44"/>
      <c r="L24" s="39" t="str">
        <f t="shared" si="1"/>
        <v/>
      </c>
      <c r="M24" s="38"/>
      <c r="N24" s="39"/>
      <c r="O24" s="40"/>
      <c r="P24" s="44"/>
      <c r="Q24" s="44"/>
      <c r="R24" s="39" t="str">
        <f t="shared" si="2"/>
        <v/>
      </c>
    </row>
    <row r="25" spans="1:18" s="41" customFormat="1">
      <c r="A25" s="37">
        <v>16</v>
      </c>
      <c r="B25" s="37"/>
      <c r="C25" s="38"/>
      <c r="D25" s="37"/>
      <c r="E25" s="44"/>
      <c r="F25" s="44"/>
      <c r="G25" s="39" t="str">
        <f t="shared" si="0"/>
        <v/>
      </c>
      <c r="H25" s="38"/>
      <c r="I25" s="38"/>
      <c r="J25" s="44"/>
      <c r="K25" s="44"/>
      <c r="L25" s="39" t="str">
        <f t="shared" si="1"/>
        <v/>
      </c>
      <c r="M25" s="38"/>
      <c r="N25" s="39"/>
      <c r="O25" s="40"/>
      <c r="P25" s="44"/>
      <c r="Q25" s="44"/>
      <c r="R25" s="39" t="str">
        <f t="shared" si="2"/>
        <v/>
      </c>
    </row>
    <row r="26" spans="1:18" s="41" customFormat="1">
      <c r="A26" s="37">
        <v>17</v>
      </c>
      <c r="B26" s="37"/>
      <c r="C26" s="38"/>
      <c r="D26" s="37"/>
      <c r="E26" s="44"/>
      <c r="F26" s="44"/>
      <c r="G26" s="39" t="str">
        <f t="shared" si="0"/>
        <v/>
      </c>
      <c r="H26" s="38"/>
      <c r="I26" s="38"/>
      <c r="J26" s="44"/>
      <c r="K26" s="44"/>
      <c r="L26" s="39" t="str">
        <f t="shared" si="1"/>
        <v/>
      </c>
      <c r="M26" s="38"/>
      <c r="N26" s="39"/>
      <c r="O26" s="40"/>
      <c r="P26" s="44"/>
      <c r="Q26" s="44"/>
      <c r="R26" s="39" t="str">
        <f t="shared" si="2"/>
        <v/>
      </c>
    </row>
    <row r="27" spans="1:18" s="41" customFormat="1">
      <c r="A27" s="37">
        <v>18</v>
      </c>
      <c r="B27" s="37"/>
      <c r="C27" s="38"/>
      <c r="D27" s="37"/>
      <c r="E27" s="44"/>
      <c r="F27" s="44"/>
      <c r="G27" s="39" t="str">
        <f t="shared" si="0"/>
        <v/>
      </c>
      <c r="H27" s="38"/>
      <c r="I27" s="38"/>
      <c r="J27" s="44"/>
      <c r="K27" s="44"/>
      <c r="L27" s="39" t="str">
        <f t="shared" si="1"/>
        <v/>
      </c>
      <c r="M27" s="38"/>
      <c r="N27" s="39"/>
      <c r="O27" s="40"/>
      <c r="P27" s="44"/>
      <c r="Q27" s="44"/>
      <c r="R27" s="39" t="str">
        <f t="shared" si="2"/>
        <v/>
      </c>
    </row>
    <row r="28" spans="1:18" s="41" customFormat="1">
      <c r="A28" s="37">
        <v>19</v>
      </c>
      <c r="B28" s="37"/>
      <c r="C28" s="38"/>
      <c r="D28" s="37"/>
      <c r="E28" s="44"/>
      <c r="F28" s="44"/>
      <c r="G28" s="39" t="str">
        <f t="shared" si="0"/>
        <v/>
      </c>
      <c r="H28" s="38"/>
      <c r="I28" s="38"/>
      <c r="J28" s="44"/>
      <c r="K28" s="44"/>
      <c r="L28" s="39" t="str">
        <f t="shared" si="1"/>
        <v/>
      </c>
      <c r="M28" s="38"/>
      <c r="N28" s="39"/>
      <c r="O28" s="40"/>
      <c r="P28" s="44"/>
      <c r="Q28" s="44"/>
      <c r="R28" s="39" t="str">
        <f t="shared" si="2"/>
        <v/>
      </c>
    </row>
    <row r="29" spans="1:18" s="41" customFormat="1">
      <c r="A29" s="37">
        <v>20</v>
      </c>
      <c r="B29" s="37"/>
      <c r="C29" s="38"/>
      <c r="D29" s="37"/>
      <c r="E29" s="44"/>
      <c r="F29" s="44"/>
      <c r="G29" s="39" t="str">
        <f t="shared" si="0"/>
        <v/>
      </c>
      <c r="H29" s="38"/>
      <c r="I29" s="38"/>
      <c r="J29" s="44"/>
      <c r="K29" s="44"/>
      <c r="L29" s="39" t="str">
        <f t="shared" si="1"/>
        <v/>
      </c>
      <c r="M29" s="38"/>
      <c r="N29" s="39"/>
      <c r="O29" s="40"/>
      <c r="P29" s="44"/>
      <c r="Q29" s="44"/>
      <c r="R29" s="39" t="str">
        <f t="shared" si="2"/>
        <v/>
      </c>
    </row>
    <row r="30" spans="1:18" s="41" customFormat="1">
      <c r="A30" s="37">
        <v>21</v>
      </c>
      <c r="B30" s="37"/>
      <c r="C30" s="38"/>
      <c r="D30" s="37"/>
      <c r="E30" s="44"/>
      <c r="F30" s="44"/>
      <c r="G30" s="39" t="str">
        <f t="shared" si="0"/>
        <v/>
      </c>
      <c r="H30" s="38"/>
      <c r="I30" s="38"/>
      <c r="J30" s="44"/>
      <c r="K30" s="44"/>
      <c r="L30" s="39" t="str">
        <f t="shared" si="1"/>
        <v/>
      </c>
      <c r="M30" s="38"/>
      <c r="N30" s="39"/>
      <c r="O30" s="40"/>
      <c r="P30" s="44"/>
      <c r="Q30" s="44"/>
      <c r="R30" s="39" t="str">
        <f t="shared" si="2"/>
        <v/>
      </c>
    </row>
    <row r="31" spans="1:18" s="41" customFormat="1">
      <c r="A31" s="37">
        <v>22</v>
      </c>
      <c r="B31" s="37"/>
      <c r="C31" s="38"/>
      <c r="D31" s="37"/>
      <c r="E31" s="44"/>
      <c r="F31" s="44"/>
      <c r="G31" s="39" t="str">
        <f t="shared" si="0"/>
        <v/>
      </c>
      <c r="H31" s="38"/>
      <c r="I31" s="38"/>
      <c r="J31" s="44"/>
      <c r="K31" s="44"/>
      <c r="L31" s="39" t="str">
        <f t="shared" si="1"/>
        <v/>
      </c>
      <c r="M31" s="38"/>
      <c r="N31" s="39"/>
      <c r="O31" s="40"/>
      <c r="P31" s="44"/>
      <c r="Q31" s="44"/>
      <c r="R31" s="39" t="str">
        <f t="shared" si="2"/>
        <v/>
      </c>
    </row>
    <row r="32" spans="1:18" s="41" customFormat="1">
      <c r="A32" s="37">
        <v>23</v>
      </c>
      <c r="B32" s="37"/>
      <c r="C32" s="38"/>
      <c r="D32" s="37"/>
      <c r="E32" s="44"/>
      <c r="F32" s="44"/>
      <c r="G32" s="39" t="str">
        <f t="shared" si="0"/>
        <v/>
      </c>
      <c r="H32" s="38"/>
      <c r="I32" s="38"/>
      <c r="J32" s="44"/>
      <c r="K32" s="44"/>
      <c r="L32" s="39" t="str">
        <f t="shared" si="1"/>
        <v/>
      </c>
      <c r="M32" s="38"/>
      <c r="N32" s="39"/>
      <c r="O32" s="40"/>
      <c r="P32" s="44"/>
      <c r="Q32" s="44"/>
      <c r="R32" s="39" t="str">
        <f t="shared" si="2"/>
        <v/>
      </c>
    </row>
    <row r="33" spans="1:18" s="41" customFormat="1">
      <c r="A33" s="37">
        <v>24</v>
      </c>
      <c r="B33" s="37"/>
      <c r="C33" s="38"/>
      <c r="D33" s="37"/>
      <c r="E33" s="44"/>
      <c r="F33" s="44"/>
      <c r="G33" s="39" t="str">
        <f t="shared" si="0"/>
        <v/>
      </c>
      <c r="H33" s="38"/>
      <c r="I33" s="38"/>
      <c r="J33" s="44"/>
      <c r="K33" s="44"/>
      <c r="L33" s="39" t="str">
        <f t="shared" si="1"/>
        <v/>
      </c>
      <c r="M33" s="38"/>
      <c r="N33" s="39"/>
      <c r="O33" s="40"/>
      <c r="P33" s="44"/>
      <c r="Q33" s="44"/>
      <c r="R33" s="39" t="str">
        <f t="shared" si="2"/>
        <v/>
      </c>
    </row>
    <row r="34" spans="1:18" s="41" customFormat="1">
      <c r="A34" s="37">
        <v>25</v>
      </c>
      <c r="B34" s="37"/>
      <c r="C34" s="38"/>
      <c r="D34" s="37"/>
      <c r="E34" s="44"/>
      <c r="F34" s="44"/>
      <c r="G34" s="39" t="str">
        <f t="shared" si="0"/>
        <v/>
      </c>
      <c r="H34" s="38"/>
      <c r="I34" s="38"/>
      <c r="J34" s="44"/>
      <c r="K34" s="44"/>
      <c r="L34" s="39" t="str">
        <f t="shared" si="1"/>
        <v/>
      </c>
      <c r="M34" s="38"/>
      <c r="N34" s="39"/>
      <c r="O34" s="40"/>
      <c r="P34" s="44"/>
      <c r="Q34" s="44"/>
      <c r="R34" s="39" t="str">
        <f t="shared" si="2"/>
        <v/>
      </c>
    </row>
    <row r="35" spans="1:18" s="41" customFormat="1">
      <c r="A35" s="37">
        <v>26</v>
      </c>
      <c r="B35" s="37"/>
      <c r="C35" s="38"/>
      <c r="D35" s="37"/>
      <c r="E35" s="44"/>
      <c r="F35" s="44"/>
      <c r="G35" s="39" t="str">
        <f t="shared" si="0"/>
        <v/>
      </c>
      <c r="H35" s="38"/>
      <c r="I35" s="38"/>
      <c r="J35" s="44"/>
      <c r="K35" s="44"/>
      <c r="L35" s="39" t="str">
        <f t="shared" si="1"/>
        <v/>
      </c>
      <c r="M35" s="38"/>
      <c r="N35" s="39"/>
      <c r="O35" s="40"/>
      <c r="P35" s="44"/>
      <c r="Q35" s="44"/>
      <c r="R35" s="39" t="str">
        <f t="shared" si="2"/>
        <v/>
      </c>
    </row>
    <row r="36" spans="1:18" s="41" customFormat="1">
      <c r="A36" s="37">
        <v>27</v>
      </c>
      <c r="B36" s="37"/>
      <c r="C36" s="38"/>
      <c r="D36" s="37"/>
      <c r="E36" s="44"/>
      <c r="F36" s="44"/>
      <c r="G36" s="39" t="str">
        <f t="shared" si="0"/>
        <v/>
      </c>
      <c r="H36" s="38"/>
      <c r="I36" s="38"/>
      <c r="J36" s="44"/>
      <c r="K36" s="44"/>
      <c r="L36" s="39" t="str">
        <f t="shared" si="1"/>
        <v/>
      </c>
      <c r="M36" s="38"/>
      <c r="N36" s="39"/>
      <c r="O36" s="40"/>
      <c r="P36" s="44"/>
      <c r="Q36" s="44"/>
      <c r="R36" s="39" t="str">
        <f t="shared" si="2"/>
        <v/>
      </c>
    </row>
    <row r="37" spans="1:18" s="41" customFormat="1">
      <c r="A37" s="37">
        <v>28</v>
      </c>
      <c r="B37" s="37"/>
      <c r="C37" s="38"/>
      <c r="D37" s="37"/>
      <c r="E37" s="44"/>
      <c r="F37" s="44"/>
      <c r="G37" s="39" t="str">
        <f t="shared" si="0"/>
        <v/>
      </c>
      <c r="H37" s="38"/>
      <c r="I37" s="38"/>
      <c r="J37" s="44"/>
      <c r="K37" s="44"/>
      <c r="L37" s="39" t="str">
        <f t="shared" si="1"/>
        <v/>
      </c>
      <c r="M37" s="38"/>
      <c r="N37" s="39"/>
      <c r="O37" s="40"/>
      <c r="P37" s="44"/>
      <c r="Q37" s="44"/>
      <c r="R37" s="39" t="str">
        <f t="shared" si="2"/>
        <v/>
      </c>
    </row>
    <row r="38" spans="1:18" s="41" customFormat="1">
      <c r="A38" s="37">
        <v>29</v>
      </c>
      <c r="B38" s="37"/>
      <c r="C38" s="38"/>
      <c r="D38" s="37"/>
      <c r="E38" s="44"/>
      <c r="F38" s="44"/>
      <c r="G38" s="39" t="str">
        <f t="shared" si="0"/>
        <v/>
      </c>
      <c r="H38" s="38"/>
      <c r="I38" s="38"/>
      <c r="J38" s="44"/>
      <c r="K38" s="44"/>
      <c r="L38" s="39" t="str">
        <f t="shared" si="1"/>
        <v/>
      </c>
      <c r="M38" s="38"/>
      <c r="N38" s="39"/>
      <c r="O38" s="40"/>
      <c r="P38" s="44"/>
      <c r="Q38" s="44"/>
      <c r="R38" s="39" t="str">
        <f t="shared" si="2"/>
        <v/>
      </c>
    </row>
    <row r="39" spans="1:18" s="41" customFormat="1">
      <c r="A39" s="37">
        <v>30</v>
      </c>
      <c r="B39" s="37"/>
      <c r="C39" s="38"/>
      <c r="D39" s="37"/>
      <c r="E39" s="44"/>
      <c r="F39" s="44"/>
      <c r="G39" s="39" t="str">
        <f t="shared" si="0"/>
        <v/>
      </c>
      <c r="H39" s="38"/>
      <c r="I39" s="38"/>
      <c r="J39" s="44"/>
      <c r="K39" s="44"/>
      <c r="L39" s="39" t="str">
        <f t="shared" si="1"/>
        <v/>
      </c>
      <c r="M39" s="38"/>
      <c r="N39" s="39"/>
      <c r="O39" s="40"/>
      <c r="P39" s="44"/>
      <c r="Q39" s="44"/>
      <c r="R39" s="39" t="str">
        <f t="shared" si="2"/>
        <v/>
      </c>
    </row>
    <row r="40" spans="1:18" s="41" customFormat="1">
      <c r="A40" s="37">
        <v>31</v>
      </c>
      <c r="B40" s="37"/>
      <c r="C40" s="38"/>
      <c r="D40" s="37"/>
      <c r="E40" s="44"/>
      <c r="F40" s="44"/>
      <c r="G40" s="39" t="str">
        <f t="shared" si="0"/>
        <v/>
      </c>
      <c r="H40" s="38"/>
      <c r="I40" s="38"/>
      <c r="J40" s="44"/>
      <c r="K40" s="44"/>
      <c r="L40" s="39" t="str">
        <f t="shared" si="1"/>
        <v/>
      </c>
      <c r="M40" s="38"/>
      <c r="N40" s="39"/>
      <c r="O40" s="40"/>
      <c r="P40" s="44"/>
      <c r="Q40" s="44"/>
      <c r="R40" s="39" t="str">
        <f t="shared" si="2"/>
        <v/>
      </c>
    </row>
  </sheetData>
  <mergeCells count="10">
    <mergeCell ref="I8:I9"/>
    <mergeCell ref="J8:L8"/>
    <mergeCell ref="M8:O8"/>
    <mergeCell ref="P8:R8"/>
    <mergeCell ref="A8:A9"/>
    <mergeCell ref="B8:B9"/>
    <mergeCell ref="C8:C9"/>
    <mergeCell ref="D8:D9"/>
    <mergeCell ref="E8:G8"/>
    <mergeCell ref="H8:H9"/>
  </mergeCells>
  <conditionalFormatting sqref="E1:F65476 J1:K65476 P1:Q65476">
    <cfRule type="cellIs" dxfId="17" priority="2" stopIfTrue="1" operator="equal">
      <formula>1</formula>
    </cfRule>
    <cfRule type="cellIs" dxfId="16" priority="3" stopIfTrue="1" operator="equal">
      <formula>2</formula>
    </cfRule>
    <cfRule type="cellIs" dxfId="15" priority="5" stopIfTrue="1" operator="equal">
      <formula>3</formula>
    </cfRule>
  </conditionalFormatting>
  <conditionalFormatting sqref="E1:G65476 J1:L65476 P1:R65476">
    <cfRule type="containsBlanks" priority="1" stopIfTrue="1">
      <formula>LEN(TRIM(E1))=0</formula>
    </cfRule>
  </conditionalFormatting>
  <conditionalFormatting sqref="G10:G40 L10:L40 R10:R40">
    <cfRule type="cellIs" dxfId="14" priority="4" stopIfTrue="1" operator="lessThan">
      <formula>3</formula>
    </cfRule>
    <cfRule type="cellIs" dxfId="13" priority="6" stopIfTrue="1" operator="between">
      <formula>3</formula>
      <formula>4</formula>
    </cfRule>
    <cfRule type="cellIs" dxfId="12" priority="7" stopIfTrue="1" operator="greaterThan">
      <formula>4</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showGridLines="0" zoomScale="90" zoomScaleNormal="90" workbookViewId="0">
      <selection activeCell="F7" sqref="F7"/>
    </sheetView>
  </sheetViews>
  <sheetFormatPr defaultRowHeight="14.45"/>
  <cols>
    <col min="1" max="1" width="26.5703125" customWidth="1"/>
    <col min="2" max="2" width="20" customWidth="1"/>
    <col min="3" max="3" width="50.5703125" customWidth="1"/>
    <col min="4" max="4" width="52.5703125" customWidth="1"/>
    <col min="5" max="5" width="50.5703125" customWidth="1"/>
    <col min="6" max="6" width="44.28515625" customWidth="1"/>
    <col min="7" max="7" width="20.85546875" style="2" customWidth="1"/>
    <col min="8" max="8" width="32.7109375" customWidth="1"/>
    <col min="9" max="9" width="9" hidden="1" customWidth="1"/>
    <col min="10" max="10" width="30.7109375" customWidth="1"/>
    <col min="11" max="11" width="23.140625" customWidth="1"/>
    <col min="12" max="12" width="28.5703125" customWidth="1"/>
  </cols>
  <sheetData>
    <row r="1" spans="1:11" ht="26.1">
      <c r="A1" s="189" t="s">
        <v>86</v>
      </c>
      <c r="B1" s="189"/>
      <c r="C1" s="189"/>
      <c r="D1" s="189"/>
      <c r="E1" s="189"/>
      <c r="F1" s="189"/>
      <c r="G1" s="205"/>
      <c r="H1" s="206"/>
    </row>
    <row r="2" spans="1:11" ht="15.6">
      <c r="A2" s="190" t="s">
        <v>87</v>
      </c>
      <c r="B2" s="190"/>
      <c r="C2" s="191" t="s">
        <v>88</v>
      </c>
      <c r="D2" s="72" t="s">
        <v>89</v>
      </c>
      <c r="E2" s="58" t="s">
        <v>88</v>
      </c>
      <c r="F2" s="81"/>
      <c r="G2" s="207"/>
      <c r="H2" s="207"/>
    </row>
    <row r="3" spans="1:11" ht="15.6">
      <c r="A3" s="190"/>
      <c r="B3" s="190"/>
      <c r="C3" s="191"/>
      <c r="D3" s="72" t="s">
        <v>90</v>
      </c>
      <c r="E3" s="58" t="s">
        <v>88</v>
      </c>
      <c r="F3" s="81"/>
      <c r="G3" s="208"/>
      <c r="H3" s="208"/>
    </row>
    <row r="4" spans="1:11" ht="18.600000000000001">
      <c r="A4" s="25"/>
      <c r="B4" s="57"/>
      <c r="C4" s="25"/>
      <c r="D4" s="25"/>
      <c r="E4" s="25"/>
      <c r="F4" s="25"/>
      <c r="G4" s="25"/>
      <c r="H4" s="25"/>
    </row>
    <row r="5" spans="1:11" ht="18.600000000000001">
      <c r="A5" s="190" t="s">
        <v>91</v>
      </c>
      <c r="B5" s="190"/>
      <c r="C5" s="52" t="s">
        <v>92</v>
      </c>
      <c r="D5" s="72" t="s">
        <v>93</v>
      </c>
      <c r="E5" s="75" t="s">
        <v>92</v>
      </c>
      <c r="F5" s="24"/>
      <c r="G5" s="67">
        <f>VLOOKUP(E5,LOOKUP!A15:B18,2,FALSE)</f>
        <v>0</v>
      </c>
      <c r="H5" s="25"/>
    </row>
    <row r="6" spans="1:11" ht="18.600000000000001">
      <c r="A6" s="190" t="s">
        <v>94</v>
      </c>
      <c r="B6" s="190"/>
      <c r="C6" s="75" t="s">
        <v>92</v>
      </c>
      <c r="D6" s="72" t="s">
        <v>95</v>
      </c>
      <c r="E6" s="52" t="s">
        <v>92</v>
      </c>
      <c r="F6" s="66">
        <f>VLOOKUP(E6,LOOKUP!A21:B30,2,FALSE)</f>
        <v>0</v>
      </c>
      <c r="G6" s="67">
        <f>VLOOKUP(E6,LOOKUP!A22:B30,2,FALSE)</f>
        <v>0</v>
      </c>
      <c r="H6">
        <f>F6*A7</f>
        <v>0</v>
      </c>
    </row>
    <row r="7" spans="1:11" ht="31.5" thickBot="1">
      <c r="A7" s="195">
        <f>VLOOKUP(C6,LOOKUP!A10:B12,2,FALSE)</f>
        <v>0</v>
      </c>
      <c r="B7" s="195"/>
      <c r="C7" s="68"/>
      <c r="D7" s="59" t="s">
        <v>96</v>
      </c>
      <c r="E7" s="60" t="str">
        <f>IF(OR(C6="No",G5=1,G6=1,G6=3),"Y","N")</f>
        <v>N</v>
      </c>
      <c r="F7" s="65" t="s">
        <v>97</v>
      </c>
    </row>
    <row r="8" spans="1:11" ht="47.1" thickBot="1">
      <c r="A8" s="190" t="s">
        <v>98</v>
      </c>
      <c r="B8" s="190"/>
      <c r="C8" s="61" t="s">
        <v>99</v>
      </c>
      <c r="D8" s="72" t="s">
        <v>100</v>
      </c>
      <c r="E8" s="62" t="s">
        <v>101</v>
      </c>
      <c r="F8" s="86" t="s">
        <v>102</v>
      </c>
      <c r="G8" s="88" t="s">
        <v>103</v>
      </c>
    </row>
    <row r="9" spans="1:11" ht="15.6">
      <c r="A9" s="190"/>
      <c r="B9" s="190"/>
      <c r="C9" s="75" t="s">
        <v>92</v>
      </c>
      <c r="D9" s="75" t="s">
        <v>92</v>
      </c>
      <c r="E9" s="75" t="s">
        <v>92</v>
      </c>
      <c r="F9" s="75" t="s">
        <v>92</v>
      </c>
      <c r="G9" s="87" t="s">
        <v>92</v>
      </c>
    </row>
    <row r="10" spans="1:11" ht="18.600000000000001">
      <c r="A10" s="22"/>
      <c r="B10" s="22"/>
      <c r="C10" s="24"/>
      <c r="D10" s="22"/>
      <c r="E10" s="22"/>
      <c r="F10" s="22"/>
      <c r="G10" s="22"/>
      <c r="H10" s="22"/>
    </row>
    <row r="11" spans="1:11" ht="18.600000000000001">
      <c r="A11" s="22"/>
      <c r="B11" s="22"/>
      <c r="C11" s="24"/>
      <c r="D11" s="22"/>
      <c r="E11" s="22"/>
      <c r="F11" s="22"/>
      <c r="G11" s="22"/>
      <c r="H11" s="22"/>
    </row>
    <row r="12" spans="1:11" s="1" customFormat="1" ht="18.600000000000001">
      <c r="A12" s="200"/>
      <c r="B12" s="201"/>
      <c r="C12" s="49" t="s">
        <v>104</v>
      </c>
      <c r="D12" s="49" t="s">
        <v>105</v>
      </c>
      <c r="E12" s="50" t="s">
        <v>106</v>
      </c>
      <c r="F12" s="73" t="s">
        <v>107</v>
      </c>
      <c r="G12" s="73" t="s">
        <v>108</v>
      </c>
      <c r="H12" s="73" t="s">
        <v>109</v>
      </c>
      <c r="I12" s="29" t="s">
        <v>110</v>
      </c>
      <c r="J12" s="73" t="s">
        <v>78</v>
      </c>
      <c r="K12" s="73" t="s">
        <v>84</v>
      </c>
    </row>
    <row r="13" spans="1:11" ht="29.1">
      <c r="A13" s="192" t="s">
        <v>111</v>
      </c>
      <c r="B13" s="72" t="s">
        <v>112</v>
      </c>
      <c r="C13" s="74" t="s">
        <v>113</v>
      </c>
      <c r="D13" s="74" t="s">
        <v>114</v>
      </c>
      <c r="E13" s="74" t="s">
        <v>115</v>
      </c>
      <c r="F13" s="5" t="s">
        <v>116</v>
      </c>
      <c r="G13" s="6"/>
      <c r="H13" s="6"/>
      <c r="I13" s="51">
        <f>VLOOKUP(F13,LOOKUP!$A$1:$B$3,2,FALSE)</f>
        <v>1</v>
      </c>
      <c r="J13" s="6"/>
      <c r="K13" s="6"/>
    </row>
    <row r="14" spans="1:11" ht="43.5">
      <c r="A14" s="193"/>
      <c r="B14" s="72" t="s">
        <v>117</v>
      </c>
      <c r="C14" s="74" t="s">
        <v>118</v>
      </c>
      <c r="D14" s="74" t="s">
        <v>119</v>
      </c>
      <c r="E14" s="74" t="s">
        <v>120</v>
      </c>
      <c r="F14" s="5" t="s">
        <v>116</v>
      </c>
      <c r="G14" s="6"/>
      <c r="H14" s="6"/>
      <c r="I14" s="51">
        <f>VLOOKUP(F14,LOOKUP!$A$1:$B$3,2,FALSE)</f>
        <v>1</v>
      </c>
      <c r="J14" s="6"/>
      <c r="K14" s="6"/>
    </row>
    <row r="15" spans="1:11" ht="57.95">
      <c r="A15" s="194"/>
      <c r="B15" s="72" t="s">
        <v>121</v>
      </c>
      <c r="C15" s="74" t="s">
        <v>122</v>
      </c>
      <c r="D15" s="74" t="s">
        <v>123</v>
      </c>
      <c r="E15" s="74" t="s">
        <v>124</v>
      </c>
      <c r="F15" s="5" t="s">
        <v>116</v>
      </c>
      <c r="G15" s="6"/>
      <c r="H15" s="6"/>
      <c r="I15" s="51">
        <f>VLOOKUP(F15,LOOKUP!$A$1:$B$3,2,FALSE)</f>
        <v>1</v>
      </c>
      <c r="J15" s="6"/>
      <c r="K15" s="6"/>
    </row>
    <row r="16" spans="1:11" ht="29.1">
      <c r="A16" s="198" t="s">
        <v>125</v>
      </c>
      <c r="B16" s="72" t="s">
        <v>126</v>
      </c>
      <c r="C16" s="74" t="s">
        <v>127</v>
      </c>
      <c r="D16" s="74" t="s">
        <v>128</v>
      </c>
      <c r="E16" s="74" t="s">
        <v>129</v>
      </c>
      <c r="F16" s="5" t="s">
        <v>116</v>
      </c>
      <c r="G16" s="6"/>
      <c r="H16" s="6"/>
      <c r="I16" s="51">
        <f>VLOOKUP(F16,LOOKUP!$A$1:$B$3,2,FALSE)</f>
        <v>1</v>
      </c>
      <c r="J16" s="6"/>
      <c r="K16" s="6"/>
    </row>
    <row r="17" spans="1:13" ht="18.600000000000001">
      <c r="A17" s="199"/>
      <c r="B17" s="72" t="s">
        <v>130</v>
      </c>
      <c r="C17" s="74" t="s">
        <v>131</v>
      </c>
      <c r="D17" s="74" t="s">
        <v>132</v>
      </c>
      <c r="E17" s="74" t="s">
        <v>133</v>
      </c>
      <c r="F17" s="5" t="s">
        <v>116</v>
      </c>
      <c r="G17" s="6"/>
      <c r="H17" s="6"/>
      <c r="I17" s="51">
        <f>VLOOKUP(F17,LOOKUP!$A$1:$B$3,2,FALSE)</f>
        <v>1</v>
      </c>
      <c r="J17" s="6"/>
      <c r="K17" s="6"/>
    </row>
    <row r="18" spans="1:13" ht="43.5">
      <c r="A18" s="199"/>
      <c r="B18" s="72" t="s">
        <v>134</v>
      </c>
      <c r="C18" s="74" t="s">
        <v>135</v>
      </c>
      <c r="D18" s="74" t="s">
        <v>136</v>
      </c>
      <c r="E18" s="74" t="s">
        <v>137</v>
      </c>
      <c r="F18" s="5" t="s">
        <v>116</v>
      </c>
      <c r="G18" s="6"/>
      <c r="H18" s="6"/>
      <c r="I18" s="51">
        <f>VLOOKUP(F18,LOOKUP!$A$1:$B$3,2,FALSE)</f>
        <v>1</v>
      </c>
      <c r="J18" s="6"/>
      <c r="K18" s="6"/>
    </row>
    <row r="19" spans="1:13" ht="57.95">
      <c r="A19" s="192" t="s">
        <v>138</v>
      </c>
      <c r="B19" s="72" t="s">
        <v>139</v>
      </c>
      <c r="C19" s="74" t="s">
        <v>140</v>
      </c>
      <c r="D19" s="74" t="s">
        <v>141</v>
      </c>
      <c r="E19" s="74" t="s">
        <v>142</v>
      </c>
      <c r="F19" s="5" t="s">
        <v>116</v>
      </c>
      <c r="G19" s="6"/>
      <c r="H19" s="6"/>
      <c r="I19" s="51">
        <f>VLOOKUP(F19,LOOKUP!$A$1:$B$3,2,FALSE)</f>
        <v>1</v>
      </c>
      <c r="J19" s="6"/>
      <c r="K19" s="6"/>
    </row>
    <row r="20" spans="1:13" ht="72.599999999999994">
      <c r="A20" s="193"/>
      <c r="B20" s="72" t="s">
        <v>143</v>
      </c>
      <c r="C20" s="74" t="s">
        <v>144</v>
      </c>
      <c r="D20" s="74" t="s">
        <v>145</v>
      </c>
      <c r="E20" s="74" t="s">
        <v>146</v>
      </c>
      <c r="F20" s="5" t="s">
        <v>116</v>
      </c>
      <c r="G20" s="6"/>
      <c r="H20" s="6"/>
      <c r="I20" s="51">
        <f>VLOOKUP(F20,LOOKUP!$A$1:$B$3,2,FALSE)</f>
        <v>1</v>
      </c>
      <c r="J20" s="6"/>
      <c r="K20" s="6"/>
    </row>
    <row r="21" spans="1:13" ht="72.599999999999994">
      <c r="A21" s="194"/>
      <c r="B21" s="82" t="s">
        <v>147</v>
      </c>
      <c r="C21" s="83" t="s">
        <v>148</v>
      </c>
      <c r="D21" s="83" t="s">
        <v>149</v>
      </c>
      <c r="E21" s="83" t="s">
        <v>150</v>
      </c>
      <c r="F21" s="5" t="s">
        <v>116</v>
      </c>
      <c r="G21" s="6"/>
      <c r="H21" s="6"/>
      <c r="I21" s="51">
        <f>VLOOKUP(F21,LOOKUP!$A$1:$B$3,2,FALSE)</f>
        <v>1</v>
      </c>
      <c r="J21" s="6"/>
      <c r="K21" s="6"/>
    </row>
    <row r="22" spans="1:13" ht="87">
      <c r="A22" s="73" t="s">
        <v>151</v>
      </c>
      <c r="B22" s="72" t="s">
        <v>152</v>
      </c>
      <c r="C22" s="74" t="s">
        <v>153</v>
      </c>
      <c r="D22" s="74" t="s">
        <v>154</v>
      </c>
      <c r="E22" s="74" t="s">
        <v>155</v>
      </c>
      <c r="F22" s="5" t="s">
        <v>116</v>
      </c>
      <c r="G22" s="6"/>
      <c r="H22" s="6"/>
      <c r="I22" s="51">
        <f>VLOOKUP(F22,LOOKUP!$A$1:$B$3,2,FALSE)</f>
        <v>1</v>
      </c>
      <c r="J22" s="6"/>
      <c r="K22" s="6"/>
      <c r="L22" s="195">
        <f>IF(OR(F6=3,A7=3),"Medium Risk",0)</f>
        <v>0</v>
      </c>
      <c r="M22" s="195"/>
    </row>
    <row r="23" spans="1:13" ht="26.1" customHeight="1">
      <c r="A23" s="202" t="s">
        <v>156</v>
      </c>
      <c r="B23" s="203"/>
      <c r="C23" s="203"/>
      <c r="D23" s="203"/>
      <c r="E23" s="203"/>
      <c r="F23" s="204"/>
      <c r="G23" s="196" t="str">
        <f>IF(AND(L23="Low Risk",L22="Medium Risk"),"Medium Risk",L23)</f>
        <v>Low Risk</v>
      </c>
      <c r="H23" s="197"/>
      <c r="I23" s="4">
        <f>SUM(I13:I22)</f>
        <v>10</v>
      </c>
      <c r="L23" s="195" t="str">
        <f>(VLOOKUP(I23,LOOKUP!A5:B7,2,TRUE))</f>
        <v>Low Risk</v>
      </c>
      <c r="M23" s="195"/>
    </row>
  </sheetData>
  <sheetProtection formatCells="0" formatColumns="0" formatRows="0"/>
  <mergeCells count="18">
    <mergeCell ref="G1:H1"/>
    <mergeCell ref="L23:M23"/>
    <mergeCell ref="L22:M22"/>
    <mergeCell ref="G2:H2"/>
    <mergeCell ref="G3:H3"/>
    <mergeCell ref="A19:A21"/>
    <mergeCell ref="A7:B7"/>
    <mergeCell ref="A8:B9"/>
    <mergeCell ref="G23:H23"/>
    <mergeCell ref="A16:A18"/>
    <mergeCell ref="A13:A15"/>
    <mergeCell ref="A12:B12"/>
    <mergeCell ref="A23:F23"/>
    <mergeCell ref="A1:F1"/>
    <mergeCell ref="A5:B5"/>
    <mergeCell ref="A6:B6"/>
    <mergeCell ref="C2:C3"/>
    <mergeCell ref="A2:B3"/>
  </mergeCells>
  <conditionalFormatting sqref="F13:F22 G23">
    <cfRule type="containsText" dxfId="11" priority="54" operator="containsText" text="Business Unit well equipped for scale of project BUSINESS UNIT SELF SERVE USING AVAILABLE GUIDANCE">
      <formula>NOT(ISERROR(SEARCH("Business Unit well equipped for scale of project BUSINESS UNIT SELF SERVE USING AVAILABLE GUIDANCE",F13)))</formula>
    </cfRule>
    <cfRule type="containsText" dxfId="10" priority="55" operator="containsText" text="Business Unit developing capability for scale of project BUSINESS UNIT SELF SERVE COMMERCIAL PROVIDE TARGETED ADVICE/SIGNPOSTING">
      <formula>NOT(ISERROR(SEARCH("Business Unit developing capability for scale of project BUSINESS UNIT SELF SERVE COMMERCIAL PROVIDE TARGETED ADVICE/SIGNPOSTING",F13)))</formula>
    </cfRule>
    <cfRule type="containsText" dxfId="9" priority="56" operator="containsText" text="Business Unit lacking commercial capability for scale of project BUSINESS UNIT PROJECT LEAD COMMERCIAL PROVIDE ADVICE/TARGETED INTERVENTION">
      <formula>NOT(ISERROR(SEARCH("Business Unit lacking commercial capability for scale of project BUSINESS UNIT PROJECT LEAD COMMERCIAL PROVIDE ADVICE/TARGETED INTERVENTION",F13)))</formula>
    </cfRule>
  </conditionalFormatting>
  <conditionalFormatting sqref="G23 F13:F22">
    <cfRule type="containsText" dxfId="8" priority="53" operator="containsText" text="Business Unit not equipped for scale of project - risks too high COMMERCIAL PROJECT LEAD BUSINESS UNIT PROVIDE PROJECT SUPPORT">
      <formula>NOT(ISERROR(SEARCH("Business Unit not equipped for scale of project - risks too high COMMERCIAL PROJECT LEAD BUSINESS UNIT PROVIDE PROJECT SUPPORT",F13)))</formula>
    </cfRule>
  </conditionalFormatting>
  <conditionalFormatting sqref="G23">
    <cfRule type="cellIs" dxfId="7" priority="49" operator="equal">
      <formula>"Critical Risk"</formula>
    </cfRule>
    <cfRule type="cellIs" dxfId="6" priority="50" operator="equal">
      <formula>"High Risk"</formula>
    </cfRule>
    <cfRule type="cellIs" dxfId="5" priority="51" operator="equal">
      <formula>"Medium Risk"</formula>
    </cfRule>
    <cfRule type="cellIs" dxfId="4" priority="52" operator="equal">
      <formula>"Low Risk"</formula>
    </cfRule>
  </conditionalFormatting>
  <conditionalFormatting sqref="I13:I22">
    <cfRule type="containsText" dxfId="3" priority="9" operator="containsText" text="Business Unit not equipped for scale of project - risks too high COMMERCIAL PROJECT LEAD BUSINESS UNIT PROVIDE PROJECT SUPPORT">
      <formula>NOT(ISERROR(SEARCH("Business Unit not equipped for scale of project - risks too high COMMERCIAL PROJECT LEAD BUSINESS UNIT PROVIDE PROJECT SUPPORT",I13)))</formula>
    </cfRule>
    <cfRule type="containsText" dxfId="2" priority="10" operator="containsText" text="Business Unit well equipped for scale of project BUSINESS UNIT SELF SERVE USING AVAILABLE GUIDANCE">
      <formula>NOT(ISERROR(SEARCH("Business Unit well equipped for scale of project BUSINESS UNIT SELF SERVE USING AVAILABLE GUIDANCE",I13)))</formula>
    </cfRule>
    <cfRule type="containsText" dxfId="1" priority="11" operator="containsText" text="Business Unit developing capability for scale of project BUSINESS UNIT SELF SERVE COMMERCIAL PROVIDE TARGETED ADVICE/SIGNPOSTING">
      <formula>NOT(ISERROR(SEARCH("Business Unit developing capability for scale of project BUSINESS UNIT SELF SERVE COMMERCIAL PROVIDE TARGETED ADVICE/SIGNPOSTING",I13)))</formula>
    </cfRule>
    <cfRule type="containsText" dxfId="0" priority="12" operator="containsText" text="Business Unit lacking commercial capability for scale of project BUSINESS UNIT PROJECT LEAD COMMERCIAL PROVIDE ADVICE/TARGETED INTERVENTION">
      <formula>NOT(ISERROR(SEARCH("Business Unit lacking commercial capability for scale of project BUSINESS UNIT PROJECT LEAD COMMERCIAL PROVIDE ADVICE/TARGETED INTERVENTION",I13)))</formula>
    </cfRule>
  </conditionalFormatting>
  <hyperlinks>
    <hyperlink ref="F7" r:id="rId1" xr:uid="{C0546E5A-2B57-452A-B6B6-D308619A5BFF}"/>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r:uid="{1FD59A47-54D6-4CC3-8075-4B1B4B150FF3}">
          <x14:formula1>
            <xm:f>LOOKUP!$A$10:$A$12</xm:f>
          </x14:formula1>
          <xm:sqref>C9:G9 C6</xm:sqref>
        </x14:dataValidation>
        <x14:dataValidation type="list" allowBlank="1" showInputMessage="1" showErrorMessage="1" xr:uid="{1523F03D-39F8-4605-BA4E-EE65D07A803F}">
          <x14:formula1>
            <xm:f>LOOKUP!$A$1:$A$3</xm:f>
          </x14:formula1>
          <xm:sqref>F13:F22</xm:sqref>
        </x14:dataValidation>
        <x14:dataValidation type="list" allowBlank="1" showInputMessage="1" showErrorMessage="1" xr:uid="{4566C13C-F24F-41AF-9CC4-769F9962C8BC}">
          <x14:formula1>
            <xm:f>LOOKUP!$A$33:$A$36</xm:f>
          </x14:formula1>
          <xm:sqref>C5</xm:sqref>
        </x14:dataValidation>
        <x14:dataValidation type="list" allowBlank="1" showInputMessage="1" showErrorMessage="1" xr:uid="{9C11A35D-A637-4A46-A99D-AA9D735FC534}">
          <x14:formula1>
            <xm:f>LOOKUP!$A$15:$A$18</xm:f>
          </x14:formula1>
          <xm:sqref>C9:G9 A6 C6</xm:sqref>
        </x14:dataValidation>
        <x14:dataValidation type="list" allowBlank="1" showInputMessage="1" showErrorMessage="1" xr:uid="{E64C77E6-B8D9-4B8F-AD3C-1425195BB4A5}">
          <x14:formula1>
            <xm:f>LOOKUP!$A$15:$A$19</xm:f>
          </x14:formula1>
          <xm:sqref>E5</xm:sqref>
        </x14:dataValidation>
        <x14:dataValidation type="list" allowBlank="1" showInputMessage="1" showErrorMessage="1" xr:uid="{533A72BB-5E53-4AAF-AFEB-F5D31824880F}">
          <x14:formula1>
            <xm:f>LOOKUP!A22:A30</xm:f>
          </x14:formula1>
          <xm:sqref>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6"/>
  <sheetViews>
    <sheetView workbookViewId="0">
      <selection activeCell="A32" sqref="A32"/>
    </sheetView>
  </sheetViews>
  <sheetFormatPr defaultRowHeight="14.45"/>
  <cols>
    <col min="1" max="1" width="113.42578125" bestFit="1" customWidth="1"/>
    <col min="2" max="2" width="14.7109375" customWidth="1"/>
    <col min="5" max="5" width="23.42578125" customWidth="1"/>
  </cols>
  <sheetData>
    <row r="1" spans="1:6">
      <c r="A1" t="s">
        <v>116</v>
      </c>
      <c r="B1" s="3">
        <v>1</v>
      </c>
    </row>
    <row r="2" spans="1:6">
      <c r="A2" t="s">
        <v>157</v>
      </c>
      <c r="B2" s="3">
        <v>5</v>
      </c>
    </row>
    <row r="3" spans="1:6">
      <c r="A3" t="s">
        <v>158</v>
      </c>
      <c r="B3" s="3">
        <v>10</v>
      </c>
    </row>
    <row r="5" spans="1:6">
      <c r="A5">
        <v>1</v>
      </c>
      <c r="B5" t="s">
        <v>104</v>
      </c>
      <c r="E5" t="s">
        <v>159</v>
      </c>
      <c r="F5" t="s">
        <v>160</v>
      </c>
    </row>
    <row r="6" spans="1:6">
      <c r="A6">
        <v>30</v>
      </c>
      <c r="B6" t="s">
        <v>105</v>
      </c>
      <c r="E6">
        <v>10</v>
      </c>
      <c r="F6">
        <v>100</v>
      </c>
    </row>
    <row r="7" spans="1:6">
      <c r="A7">
        <v>50</v>
      </c>
      <c r="B7" t="s">
        <v>106</v>
      </c>
    </row>
    <row r="8" spans="1:6">
      <c r="E8">
        <f>90/3</f>
        <v>30</v>
      </c>
    </row>
    <row r="9" spans="1:6" ht="15.75" customHeight="1">
      <c r="A9" s="23" t="s">
        <v>161</v>
      </c>
    </row>
    <row r="10" spans="1:6" ht="15.75" customHeight="1">
      <c r="A10" s="23" t="s">
        <v>92</v>
      </c>
      <c r="B10">
        <v>0</v>
      </c>
    </row>
    <row r="11" spans="1:6">
      <c r="A11" t="s">
        <v>162</v>
      </c>
      <c r="B11">
        <v>1</v>
      </c>
    </row>
    <row r="12" spans="1:6">
      <c r="A12" t="s">
        <v>163</v>
      </c>
      <c r="B12">
        <v>3</v>
      </c>
    </row>
    <row r="14" spans="1:6">
      <c r="A14" s="23" t="s">
        <v>164</v>
      </c>
    </row>
    <row r="15" spans="1:6">
      <c r="A15" s="23" t="s">
        <v>92</v>
      </c>
      <c r="B15">
        <v>0</v>
      </c>
    </row>
    <row r="16" spans="1:6">
      <c r="A16" t="s">
        <v>165</v>
      </c>
      <c r="B16">
        <v>0</v>
      </c>
    </row>
    <row r="17" spans="1:2">
      <c r="A17" t="s">
        <v>166</v>
      </c>
      <c r="B17">
        <v>1</v>
      </c>
    </row>
    <row r="18" spans="1:2">
      <c r="A18" t="s">
        <v>167</v>
      </c>
      <c r="B18">
        <v>1</v>
      </c>
    </row>
    <row r="19" spans="1:2">
      <c r="A19" t="s">
        <v>168</v>
      </c>
      <c r="B19">
        <v>1</v>
      </c>
    </row>
    <row r="21" spans="1:2">
      <c r="A21" s="23" t="s">
        <v>169</v>
      </c>
    </row>
    <row r="22" spans="1:2">
      <c r="A22" s="23" t="s">
        <v>92</v>
      </c>
      <c r="B22">
        <v>0</v>
      </c>
    </row>
    <row r="23" spans="1:2">
      <c r="A23" t="s">
        <v>170</v>
      </c>
      <c r="B23">
        <v>1</v>
      </c>
    </row>
    <row r="24" spans="1:2">
      <c r="A24" t="s">
        <v>171</v>
      </c>
      <c r="B24">
        <v>1</v>
      </c>
    </row>
    <row r="25" spans="1:2">
      <c r="A25" t="s">
        <v>172</v>
      </c>
      <c r="B25">
        <v>1</v>
      </c>
    </row>
    <row r="26" spans="1:2">
      <c r="A26" t="s">
        <v>173</v>
      </c>
      <c r="B26">
        <v>1</v>
      </c>
    </row>
    <row r="27" spans="1:2">
      <c r="A27" t="s">
        <v>174</v>
      </c>
      <c r="B27">
        <v>3</v>
      </c>
    </row>
    <row r="28" spans="1:2">
      <c r="A28" t="s">
        <v>175</v>
      </c>
      <c r="B28">
        <v>1</v>
      </c>
    </row>
    <row r="29" spans="1:2">
      <c r="A29" t="s">
        <v>176</v>
      </c>
      <c r="B29">
        <v>1</v>
      </c>
    </row>
    <row r="30" spans="1:2">
      <c r="A30" t="s">
        <v>177</v>
      </c>
      <c r="B30">
        <v>2</v>
      </c>
    </row>
    <row r="32" spans="1:2">
      <c r="A32" s="23" t="s">
        <v>178</v>
      </c>
    </row>
    <row r="33" spans="1:1">
      <c r="A33" s="23" t="s">
        <v>92</v>
      </c>
    </row>
    <row r="34" spans="1:1">
      <c r="A34" t="s">
        <v>179</v>
      </c>
    </row>
    <row r="35" spans="1:1">
      <c r="A35" t="s">
        <v>180</v>
      </c>
    </row>
    <row r="36" spans="1:1">
      <c r="A36" t="s">
        <v>181</v>
      </c>
    </row>
  </sheetData>
  <sheetProtection formatColumns="0" formatRow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1500C-86A1-4F51-96DE-AC0B13A837A7}">
  <dimension ref="A1:C33"/>
  <sheetViews>
    <sheetView showGridLines="0" workbookViewId="0"/>
  </sheetViews>
  <sheetFormatPr defaultColWidth="59" defaultRowHeight="14.45"/>
  <sheetData>
    <row r="1" spans="1:3" ht="15" thickBot="1">
      <c r="A1" s="109" t="s">
        <v>182</v>
      </c>
      <c r="B1" s="110" t="s">
        <v>183</v>
      </c>
      <c r="C1" s="132" t="s">
        <v>184</v>
      </c>
    </row>
    <row r="2" spans="1:3" ht="37.5">
      <c r="A2" s="111" t="s">
        <v>185</v>
      </c>
      <c r="B2" s="117" t="s">
        <v>186</v>
      </c>
      <c r="C2" s="133" t="s">
        <v>187</v>
      </c>
    </row>
    <row r="3" spans="1:3" ht="57.95">
      <c r="A3" s="112" t="s">
        <v>188</v>
      </c>
      <c r="B3" s="129" t="s">
        <v>189</v>
      </c>
      <c r="C3" s="134" t="s">
        <v>190</v>
      </c>
    </row>
    <row r="4" spans="1:3" ht="11.65" customHeight="1">
      <c r="A4" s="112" t="s">
        <v>191</v>
      </c>
      <c r="B4" s="129" t="s">
        <v>192</v>
      </c>
      <c r="C4" s="124"/>
    </row>
    <row r="5" spans="1:3" ht="43.5">
      <c r="A5" s="112" t="s">
        <v>193</v>
      </c>
      <c r="B5" s="129" t="s">
        <v>194</v>
      </c>
      <c r="C5" s="134" t="s">
        <v>195</v>
      </c>
    </row>
    <row r="6" spans="1:3" ht="24.95">
      <c r="A6" s="112" t="s">
        <v>196</v>
      </c>
      <c r="B6" s="129" t="s">
        <v>197</v>
      </c>
      <c r="C6" s="128" t="s">
        <v>198</v>
      </c>
    </row>
    <row r="7" spans="1:3" ht="24.95">
      <c r="A7" s="112" t="s">
        <v>199</v>
      </c>
      <c r="B7" s="130"/>
      <c r="C7" s="123" t="s">
        <v>200</v>
      </c>
    </row>
    <row r="8" spans="1:3">
      <c r="A8" s="112" t="s">
        <v>201</v>
      </c>
      <c r="B8" s="130"/>
      <c r="C8" s="128"/>
    </row>
    <row r="9" spans="1:3">
      <c r="A9" s="112" t="s">
        <v>202</v>
      </c>
      <c r="B9" s="130"/>
      <c r="C9" s="53"/>
    </row>
    <row r="10" spans="1:3">
      <c r="A10" s="112" t="s">
        <v>203</v>
      </c>
      <c r="B10" s="130"/>
      <c r="C10" s="53"/>
    </row>
    <row r="11" spans="1:3" ht="24.95">
      <c r="A11" s="112" t="s">
        <v>204</v>
      </c>
      <c r="B11" s="130"/>
      <c r="C11" s="53"/>
    </row>
    <row r="12" spans="1:3">
      <c r="A12" s="112" t="s">
        <v>205</v>
      </c>
      <c r="B12" s="130"/>
      <c r="C12" s="53"/>
    </row>
    <row r="13" spans="1:3" ht="15" thickBot="1">
      <c r="A13" s="113" t="s">
        <v>206</v>
      </c>
      <c r="B13" s="131"/>
      <c r="C13" s="54"/>
    </row>
    <row r="14" spans="1:3" ht="15" thickBot="1">
      <c r="A14" s="126" t="s">
        <v>207</v>
      </c>
      <c r="B14" s="114" t="s">
        <v>208</v>
      </c>
      <c r="C14" s="120" t="s">
        <v>209</v>
      </c>
    </row>
    <row r="15" spans="1:3" ht="72.599999999999994">
      <c r="A15" s="121" t="s">
        <v>210</v>
      </c>
      <c r="B15" s="116" t="s">
        <v>211</v>
      </c>
      <c r="C15" s="121" t="s">
        <v>212</v>
      </c>
    </row>
    <row r="16" spans="1:3" ht="50.1">
      <c r="A16" s="122" t="s">
        <v>213</v>
      </c>
      <c r="B16" s="117" t="s">
        <v>214</v>
      </c>
      <c r="C16" s="122" t="s">
        <v>215</v>
      </c>
    </row>
    <row r="17" spans="1:3" ht="75">
      <c r="A17" s="122" t="s">
        <v>216</v>
      </c>
      <c r="B17" s="118" t="s">
        <v>217</v>
      </c>
      <c r="C17" s="122" t="s">
        <v>218</v>
      </c>
    </row>
    <row r="18" spans="1:3" ht="50.1">
      <c r="A18" s="127" t="s">
        <v>219</v>
      </c>
      <c r="B18" s="118" t="s">
        <v>220</v>
      </c>
      <c r="C18" s="122" t="s">
        <v>221</v>
      </c>
    </row>
    <row r="19" spans="1:3" ht="43.5">
      <c r="A19" s="127" t="s">
        <v>222</v>
      </c>
      <c r="B19" s="116" t="s">
        <v>223</v>
      </c>
      <c r="C19" s="123"/>
    </row>
    <row r="20" spans="1:3">
      <c r="A20" s="127" t="s">
        <v>224</v>
      </c>
      <c r="B20" s="118" t="s">
        <v>225</v>
      </c>
      <c r="C20" s="123"/>
    </row>
    <row r="21" spans="1:3">
      <c r="A21" s="127" t="s">
        <v>226</v>
      </c>
      <c r="B21" s="118" t="s">
        <v>227</v>
      </c>
      <c r="C21" s="124"/>
    </row>
    <row r="22" spans="1:3">
      <c r="A22" s="128"/>
      <c r="B22" s="118" t="s">
        <v>228</v>
      </c>
      <c r="C22" s="124"/>
    </row>
    <row r="23" spans="1:3">
      <c r="A23" s="124"/>
      <c r="B23" s="118" t="s">
        <v>229</v>
      </c>
      <c r="C23" s="124"/>
    </row>
    <row r="24" spans="1:3">
      <c r="A24" s="124"/>
      <c r="B24" s="118" t="s">
        <v>230</v>
      </c>
      <c r="C24" s="124"/>
    </row>
    <row r="25" spans="1:3" ht="29.45" thickBot="1">
      <c r="A25" s="125"/>
      <c r="B25" s="119" t="s">
        <v>231</v>
      </c>
      <c r="C25" s="125"/>
    </row>
    <row r="26" spans="1:3">
      <c r="A26" s="56" t="s">
        <v>232</v>
      </c>
    </row>
    <row r="27" spans="1:3" ht="16.5">
      <c r="A27" s="115"/>
    </row>
    <row r="28" spans="1:3">
      <c r="A28" s="56"/>
    </row>
    <row r="32" spans="1:3" ht="16.5">
      <c r="A32" s="55"/>
    </row>
    <row r="33" spans="1:1" ht="16.5">
      <c r="A33" s="55"/>
    </row>
  </sheetData>
  <hyperlinks>
    <hyperlink ref="C3" r:id="rId1" location=":~:text=The%20most%20common%20agricultural%20goods,and%20diamonds%20are%20most%20common." display="https://www.dol.gov/agencies/ilab/reports/child-labor/list-of-goods - :~:text=The%20most%20common%20agricultural%20goods,and%20diamonds%20are%20most%20common." xr:uid="{9E1A0389-B11F-41B1-B600-F3391BED5282}"/>
    <hyperlink ref="C5" r:id="rId2" display="https://www.globalslaveryindex.org/resources/downloads/" xr:uid="{0D69902D-88CF-43C1-8D36-F16ACD74194D}"/>
    <hyperlink ref="B15" r:id="rId3" location=":~:text=The%20most%20common%20agricultural%20goods,and%20diamonds%20are%20most%20common." display="https://www.dol.gov/agencies/ilab/reports/child-labor/list-of-goods - :~:text=The%20most%20common%20agricultural%20goods,and%20diamonds%20are%20most%20common." xr:uid="{51D6AD4B-7E4B-4A19-BB1C-5F8D1F2C9388}"/>
    <hyperlink ref="B19" r:id="rId4" xr:uid="{24396C44-95C7-488A-8A8B-870D7DBE1D1E}"/>
    <hyperlink ref="B25" r:id="rId5" xr:uid="{1C513FE3-17E1-48B9-AA50-7C0F7CC27AAC}"/>
    <hyperlink ref="A26" r:id="rId6" xr:uid="{2E0C98B7-B710-4144-9665-5B9FF74A5A65}"/>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2"/>
  <sheetViews>
    <sheetView zoomScale="90" zoomScaleNormal="90" workbookViewId="0">
      <selection activeCell="E10" sqref="E10"/>
    </sheetView>
  </sheetViews>
  <sheetFormatPr defaultColWidth="9" defaultRowHeight="12.6"/>
  <cols>
    <col min="1" max="1" width="14.28515625" style="8" customWidth="1"/>
    <col min="2" max="2" width="11.85546875" style="8" customWidth="1"/>
    <col min="3" max="3" width="12.140625" style="8" customWidth="1"/>
    <col min="4" max="4" width="10.42578125" style="8" customWidth="1"/>
    <col min="5" max="5" width="56" style="63" customWidth="1"/>
    <col min="6" max="6" width="9" style="8" customWidth="1"/>
    <col min="7" max="16384" width="9" style="8"/>
  </cols>
  <sheetData>
    <row r="1" spans="1:85" s="11" customFormat="1" ht="31.5" customHeight="1">
      <c r="A1" s="7"/>
      <c r="B1" s="8"/>
      <c r="C1" s="8"/>
      <c r="D1" s="8"/>
      <c r="E1" s="63"/>
      <c r="F1" s="8"/>
      <c r="G1" s="8"/>
      <c r="H1" s="9"/>
      <c r="I1" s="8"/>
      <c r="J1" s="8"/>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row>
    <row r="2" spans="1:85" s="11" customFormat="1" ht="25.15" customHeight="1">
      <c r="A2" s="7" t="s">
        <v>233</v>
      </c>
      <c r="B2" s="8"/>
      <c r="C2" s="8"/>
      <c r="D2" s="8"/>
      <c r="E2" s="63"/>
      <c r="F2" s="8"/>
      <c r="G2" s="8"/>
      <c r="H2" s="9"/>
      <c r="I2" s="8"/>
      <c r="J2" s="8"/>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row>
    <row r="3" spans="1:85" ht="15.75" customHeight="1">
      <c r="A3" s="12"/>
      <c r="B3" s="13"/>
      <c r="C3" s="13"/>
      <c r="D3" s="13"/>
      <c r="E3" s="64"/>
      <c r="F3" s="13"/>
      <c r="G3" s="13"/>
      <c r="H3" s="13"/>
      <c r="I3" s="13"/>
      <c r="J3" s="13"/>
    </row>
    <row r="4" spans="1:85" ht="12.95" thickBot="1"/>
    <row r="5" spans="1:85" ht="15.95" thickBot="1">
      <c r="A5" s="209" t="s">
        <v>234</v>
      </c>
      <c r="B5" s="209"/>
      <c r="C5" s="209"/>
      <c r="D5" s="209"/>
      <c r="E5" s="209"/>
    </row>
    <row r="6" spans="1:85" ht="15.95" thickBot="1">
      <c r="A6" s="14" t="s">
        <v>2</v>
      </c>
      <c r="B6" s="14" t="s">
        <v>235</v>
      </c>
      <c r="C6" s="15" t="s">
        <v>236</v>
      </c>
      <c r="D6" s="15" t="s">
        <v>237</v>
      </c>
      <c r="E6" s="15" t="s">
        <v>6</v>
      </c>
    </row>
    <row r="7" spans="1:85" ht="29.45" thickBot="1">
      <c r="A7" s="19">
        <v>43552</v>
      </c>
      <c r="B7" s="19" t="s">
        <v>238</v>
      </c>
      <c r="C7" s="20" t="s">
        <v>239</v>
      </c>
      <c r="D7" s="20" t="s">
        <v>240</v>
      </c>
      <c r="E7" s="21" t="s">
        <v>241</v>
      </c>
    </row>
    <row r="8" spans="1:85" ht="29.45" thickBot="1">
      <c r="A8" s="16" t="s">
        <v>242</v>
      </c>
      <c r="B8" s="17" t="s">
        <v>243</v>
      </c>
      <c r="C8" s="17" t="s">
        <v>244</v>
      </c>
      <c r="D8" s="17" t="s">
        <v>240</v>
      </c>
      <c r="E8" s="17" t="s">
        <v>245</v>
      </c>
    </row>
    <row r="9" spans="1:85" ht="29.45" thickBot="1">
      <c r="A9" s="16" t="s">
        <v>246</v>
      </c>
      <c r="B9" s="17" t="s">
        <v>247</v>
      </c>
      <c r="C9" s="18" t="s">
        <v>244</v>
      </c>
      <c r="D9" s="17"/>
      <c r="E9" s="17" t="s">
        <v>248</v>
      </c>
    </row>
    <row r="10" spans="1:85" ht="15" customHeight="1" thickBot="1">
      <c r="A10" s="16"/>
      <c r="B10" s="17"/>
      <c r="C10" s="18"/>
      <c r="D10" s="17"/>
      <c r="E10" s="17"/>
    </row>
    <row r="11" spans="1:85" ht="15" customHeight="1" thickBot="1">
      <c r="A11" s="16"/>
      <c r="B11" s="17"/>
      <c r="C11" s="18"/>
      <c r="D11" s="17"/>
      <c r="E11" s="17"/>
    </row>
    <row r="12" spans="1:85" ht="15" thickBot="1">
      <c r="A12" s="16"/>
      <c r="B12" s="17"/>
      <c r="C12" s="18"/>
      <c r="D12" s="17"/>
      <c r="E12" s="17"/>
    </row>
  </sheetData>
  <mergeCells count="1">
    <mergeCell ref="A5:E5"/>
  </mergeCells>
  <pageMargins left="0.35433070866141703" right="0.35433070866141703" top="0.35433070866141703" bottom="0.35433070866141703" header="0.35433070866141703" footer="0.35433070866141703"/>
  <pageSetup paperSize="0" fitToWidth="0" fitToHeight="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4E1062AC70964ABF0E54F1BF7B28BF" ma:contentTypeVersion="4" ma:contentTypeDescription="Create a new document." ma:contentTypeScope="" ma:versionID="69d6265927b86fe5a9647bdb1b1f0bf4">
  <xsd:schema xmlns:xsd="http://www.w3.org/2001/XMLSchema" xmlns:xs="http://www.w3.org/2001/XMLSchema" xmlns:p="http://schemas.microsoft.com/office/2006/metadata/properties" xmlns:ns2="0135c604-4f98-4294-9697-3521a04b4da9" targetNamespace="http://schemas.microsoft.com/office/2006/metadata/properties" ma:root="true" ma:fieldsID="8e4efe5066b333a742f06d1890402617" ns2:_="">
    <xsd:import namespace="0135c604-4f98-4294-9697-3521a04b4da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5c604-4f98-4294-9697-3521a04b4d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DA377D-CE6C-4883-90F6-08D5D4440B5D}"/>
</file>

<file path=customXml/itemProps2.xml><?xml version="1.0" encoding="utf-8"?>
<ds:datastoreItem xmlns:ds="http://schemas.openxmlformats.org/officeDocument/2006/customXml" ds:itemID="{82B9AB2C-D176-43D3-A633-2C746C7F8A32}"/>
</file>

<file path=customXml/itemProps3.xml><?xml version="1.0" encoding="utf-8"?>
<ds:datastoreItem xmlns:ds="http://schemas.openxmlformats.org/officeDocument/2006/customXml" ds:itemID="{BF900F06-93EE-4E46-BA9C-6FDE00113910}"/>
</file>

<file path=docProps/app.xml><?xml version="1.0" encoding="utf-8"?>
<Properties xmlns="http://schemas.openxmlformats.org/officeDocument/2006/extended-properties" xmlns:vt="http://schemas.openxmlformats.org/officeDocument/2006/docPropsVTypes">
  <Application>Microsoft Excel Online</Application>
  <Manager/>
  <Company>DfE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Procurement risk assessment tool</dc:title>
  <dc:subject/>
  <dc:creator>ROWLANDS, Liz</dc:creator>
  <cp:keywords/>
  <dc:description/>
  <cp:lastModifiedBy/>
  <cp:revision/>
  <dcterms:created xsi:type="dcterms:W3CDTF">2017-10-20T10:45:41Z</dcterms:created>
  <dcterms:modified xsi:type="dcterms:W3CDTF">2025-03-17T09:28:43Z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0x010100034E1062AC70964ABF0E54F1BF7B28BF</vt:lpwstr>
  </property>
  <property fmtid="{D5CDD505-2E9C-101B-9397-08002B2CF9AE}" pid="3" name="_dlc_DocIdItemGuid">
    <vt:lpwstr>44ba2115-7e46-4cf7-8a76-01054ea5df89</vt:lpwstr>
  </property>
  <property fmtid="{D5CDD505-2E9C-101B-9397-08002B2CF9AE}" pid="4" name="IWPOrganisationalUnit">
    <vt:lpwstr>2;#DfE|cc08a6d4-dfde-4d0f-bd85-069ebcef80d5</vt:lpwstr>
  </property>
  <property fmtid="{D5CDD505-2E9C-101B-9397-08002B2CF9AE}" pid="5" name="IWPOwner">
    <vt:lpwstr>3;#DfE|a484111e-5b24-4ad9-9778-c536c8c88985</vt:lpwstr>
  </property>
  <property fmtid="{D5CDD505-2E9C-101B-9397-08002B2CF9AE}" pid="6" name="IWPFunction">
    <vt:lpwstr/>
  </property>
  <property fmtid="{D5CDD505-2E9C-101B-9397-08002B2CF9AE}" pid="7" name="IWPSiteType">
    <vt:lpwstr/>
  </property>
  <property fmtid="{D5CDD505-2E9C-101B-9397-08002B2CF9AE}" pid="8" name="IWPRightsProtectiveMarking">
    <vt:lpwstr>1;#Official|0884c477-2e62-47ea-b19c-5af6e91124c5</vt:lpwstr>
  </property>
  <property fmtid="{D5CDD505-2E9C-101B-9397-08002B2CF9AE}" pid="9" name="IWPSubject">
    <vt:lpwstr/>
  </property>
  <property fmtid="{D5CDD505-2E9C-101B-9397-08002B2CF9AE}" pid="10" name="Site">
    <vt:lpwstr>6;#Commercial, procurement and grants|4274832c-25d4-4a1c-b4bd-6ffd5733cdd4</vt:lpwstr>
  </property>
  <property fmtid="{D5CDD505-2E9C-101B-9397-08002B2CF9AE}" pid="11" name="DfeOrganisationalUnit">
    <vt:lpwstr>2;#DfE|cc08a6d4-dfde-4d0f-bd85-069ebcef80d5</vt:lpwstr>
  </property>
  <property fmtid="{D5CDD505-2E9C-101B-9397-08002B2CF9AE}" pid="12" name="DfeRights:ProtectiveMarking">
    <vt:lpwstr>1;#Official|0884c477-2e62-47ea-b19c-5af6e91124c5</vt:lpwstr>
  </property>
  <property fmtid="{D5CDD505-2E9C-101B-9397-08002B2CF9AE}" pid="13" name="DfeOwner">
    <vt:lpwstr>3;#DfE|a484111e-5b24-4ad9-9778-c536c8c88985</vt:lpwstr>
  </property>
  <property fmtid="{D5CDD505-2E9C-101B-9397-08002B2CF9AE}" pid="14" name="DfeSubject">
    <vt:lpwstr/>
  </property>
  <property fmtid="{D5CDD505-2E9C-101B-9397-08002B2CF9AE}" pid="15" name="MediaServiceImageTags">
    <vt:lpwstr/>
  </property>
  <property fmtid="{D5CDD505-2E9C-101B-9397-08002B2CF9AE}" pid="16" name="WPSubject">
    <vt:lpwstr>1;#Commercial services (department)|aed191f7-ccf2-455a-a19c-7f65e42d4cda;#2;#Procurement (department)|4f1719d0-a94f-41a7-8577-89de0441e4fd</vt:lpwstr>
  </property>
</Properties>
</file>