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.Walchko\Desktop\"/>
    </mc:Choice>
  </mc:AlternateContent>
  <bookViews>
    <workbookView xWindow="26625" yWindow="-30" windowWidth="16605" windowHeight="9435"/>
  </bookViews>
  <sheets>
    <sheet name="Parts-Needed" sheetId="4" r:id="rId1"/>
    <sheet name="Sheet1" sheetId="9" r:id="rId2"/>
  </sheets>
  <calcPr calcId="152511"/>
</workbook>
</file>

<file path=xl/calcChain.xml><?xml version="1.0" encoding="utf-8"?>
<calcChain xmlns="http://schemas.openxmlformats.org/spreadsheetml/2006/main">
  <c r="G7" i="4" l="1"/>
  <c r="E10" i="9"/>
  <c r="D8" i="9"/>
  <c r="E8" i="9"/>
  <c r="F7" i="9"/>
  <c r="E7" i="9"/>
  <c r="G8" i="4"/>
  <c r="G9" i="4" l="1"/>
  <c r="G6" i="4"/>
  <c r="G5" i="4"/>
  <c r="G4" i="4"/>
  <c r="G3" i="4"/>
  <c r="A5" i="4" l="1"/>
  <c r="A6" i="4" s="1"/>
  <c r="G10" i="4" l="1"/>
</calcChain>
</file>

<file path=xl/sharedStrings.xml><?xml version="1.0" encoding="utf-8"?>
<sst xmlns="http://schemas.openxmlformats.org/spreadsheetml/2006/main" count="36" uniqueCount="31">
  <si>
    <t>Source</t>
  </si>
  <si>
    <t>Part Number</t>
  </si>
  <si>
    <t>Link</t>
  </si>
  <si>
    <t>Price</t>
  </si>
  <si>
    <t>Quantity</t>
  </si>
  <si>
    <t>Item</t>
  </si>
  <si>
    <t>Sum</t>
  </si>
  <si>
    <t>No.</t>
  </si>
  <si>
    <t>R2-D2 Parts</t>
  </si>
  <si>
    <t>Mouser</t>
  </si>
  <si>
    <t>22-03-5035</t>
  </si>
  <si>
    <t>Molex Connector</t>
  </si>
  <si>
    <t>https://www.mouser.com/ProductDetail/Molex/22-03-5035?qs=%2fha2pyFaduiMnZie0wZDDcqNPMOBBubD1Sw%2fCbj4xuc%3d</t>
  </si>
  <si>
    <t xml:space="preserve">https://www.mouser.com/ProductDetail/MEAN-WELL/LRS-350-12?qs=%2fha2pyFadujf4SFJRGwzUfkPEbqP5CGOX7P1vjQt358zA6yEp54smw%3d%3d </t>
  </si>
  <si>
    <t>Mean Well Switching Power Supply 12V</t>
  </si>
  <si>
    <t>LRS-350-12</t>
  </si>
  <si>
    <t>Sparkfun</t>
  </si>
  <si>
    <t>Raspberry Pi 3 B+ (the new one)</t>
  </si>
  <si>
    <t>https://www.sparkfun.com/products/14643</t>
  </si>
  <si>
    <t>https://www.sparkfun.com/products/14577</t>
  </si>
  <si>
    <t>Tfmini lidar</t>
  </si>
  <si>
    <t>amazon</t>
  </si>
  <si>
    <t>https://www.amazon.com/Wilson-Racquetball-Ball-Can-Pink/dp/B005VQBXV8/ref=sr_1_3?s=sporting-goods&amp;ie=UTF8&amp;qid=1521555680&amp;sr=1-3&amp;keywords=tennis+balls+pink</t>
  </si>
  <si>
    <t>Pink Racquetball balls</t>
  </si>
  <si>
    <t>b005vqbxv8</t>
  </si>
  <si>
    <t>b003mxmjx8</t>
  </si>
  <si>
    <t>Tenergy 6-12v NiMH charger</t>
  </si>
  <si>
    <t>https://www.amazon.com/Tenergy-Universal-Battery-Charger-Batteries/dp/B003MXMJX8/ref=sr_1_1?s=sporting-goods&amp;ie=UTF8&amp;qid=1521556157&amp;sr=1-1&amp;keywords=tenergy+6-12+charger</t>
  </si>
  <si>
    <t>ns</t>
  </si>
  <si>
    <t>8 ch mux</t>
  </si>
  <si>
    <t>https://www.sparkfun.com/products/13906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</si>
</sst>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4" fontId="3" fillId="0" borderId="0" xfId="2" applyFont="1"/>
    <xf numFmtId="44" fontId="1" fillId="2" borderId="1" xfId="2" applyFont="1" applyFill="1" applyBorder="1"/>
    <xf numFmtId="44" fontId="0" fillId="3" borderId="1" xfId="2" applyFont="1" applyFill="1" applyBorder="1"/>
    <xf numFmtId="44" fontId="0" fillId="0" borderId="0" xfId="2" applyFont="1"/>
    <xf numFmtId="44" fontId="0" fillId="5" borderId="1" xfId="2" applyFont="1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2" applyFont="1" applyBorder="1" applyAlignment="1">
      <alignment vertical="center"/>
    </xf>
    <xf numFmtId="0" fontId="2" fillId="0" borderId="1" xfId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2" applyFont="1" applyBorder="1" applyAlignment="1">
      <alignment vertical="center"/>
    </xf>
    <xf numFmtId="0" fontId="2" fillId="0" borderId="1" xfId="1" applyBorder="1" applyAlignment="1">
      <alignment vertical="center" wrapText="1"/>
    </xf>
    <xf numFmtId="0" fontId="0" fillId="0" borderId="0" xfId="0"/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49" fontId="2" fillId="0" borderId="0" xfId="1" applyNumberFormat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MEAN-WELL/LRS-350-12?qs=%2fha2pyFadujf4SFJRGwzUfkPEbqP5CGOX7P1vjQt358zA6yEp54sm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10"/>
  <sheetViews>
    <sheetView tabSelected="1" workbookViewId="0">
      <selection activeCell="K8" sqref="K8"/>
    </sheetView>
  </sheetViews>
  <sheetFormatPr defaultColWidth="9.140625" defaultRowHeight="15" x14ac:dyDescent="0.25"/>
  <cols>
    <col min="1" max="1" width="3.5703125" style="1" customWidth="1"/>
    <col min="2" max="2" width="16.42578125" style="1" customWidth="1"/>
    <col min="3" max="3" width="15.42578125" style="37" customWidth="1"/>
    <col min="4" max="4" width="37.140625" style="37" customWidth="1"/>
    <col min="5" max="5" width="10.42578125" style="17" customWidth="1"/>
    <col min="6" max="6" width="9" style="13" customWidth="1"/>
    <col min="7" max="7" width="11.42578125" style="17" customWidth="1"/>
    <col min="8" max="8" width="48.28515625" style="7" customWidth="1"/>
    <col min="9" max="16384" width="9.140625" style="1"/>
  </cols>
  <sheetData>
    <row r="1" spans="1:8" s="8" customFormat="1" ht="28.5" x14ac:dyDescent="0.45">
      <c r="A1" s="8" t="s">
        <v>8</v>
      </c>
      <c r="C1" s="32"/>
      <c r="D1" s="32"/>
      <c r="E1" s="14"/>
      <c r="F1" s="10"/>
      <c r="G1" s="14"/>
      <c r="H1" s="9"/>
    </row>
    <row r="2" spans="1:8" x14ac:dyDescent="0.25">
      <c r="A2" s="2" t="s">
        <v>7</v>
      </c>
      <c r="B2" s="3" t="s">
        <v>0</v>
      </c>
      <c r="C2" s="33" t="s">
        <v>1</v>
      </c>
      <c r="D2" s="33" t="s">
        <v>5</v>
      </c>
      <c r="E2" s="15" t="s">
        <v>3</v>
      </c>
      <c r="F2" s="11" t="s">
        <v>4</v>
      </c>
      <c r="G2" s="15" t="s">
        <v>6</v>
      </c>
      <c r="H2" s="5" t="s">
        <v>2</v>
      </c>
    </row>
    <row r="3" spans="1:8" ht="60" x14ac:dyDescent="0.25">
      <c r="A3" s="20">
        <v>1</v>
      </c>
      <c r="B3" s="21" t="s">
        <v>9</v>
      </c>
      <c r="C3" t="s">
        <v>10</v>
      </c>
      <c r="D3" s="34" t="s">
        <v>11</v>
      </c>
      <c r="E3" s="22">
        <v>0.41699999999999998</v>
      </c>
      <c r="F3" s="19">
        <v>20</v>
      </c>
      <c r="G3" s="22">
        <f>+F3*E3</f>
        <v>8.34</v>
      </c>
      <c r="H3" s="23" t="s">
        <v>12</v>
      </c>
    </row>
    <row r="4" spans="1:8" s="31" customFormat="1" ht="60" x14ac:dyDescent="0.25">
      <c r="A4" s="27">
        <v>2</v>
      </c>
      <c r="B4" s="28" t="s">
        <v>9</v>
      </c>
      <c r="C4" s="34" t="s">
        <v>15</v>
      </c>
      <c r="D4" s="34" t="s">
        <v>14</v>
      </c>
      <c r="E4" s="29">
        <v>33.9</v>
      </c>
      <c r="F4" s="26">
        <v>1</v>
      </c>
      <c r="G4" s="29">
        <f t="shared" ref="G4:G8" si="0">+F4*E4</f>
        <v>33.9</v>
      </c>
      <c r="H4" s="38" t="s">
        <v>13</v>
      </c>
    </row>
    <row r="5" spans="1:8" x14ac:dyDescent="0.25">
      <c r="A5" s="27">
        <f t="shared" ref="A5:A9" si="1">A4+1</f>
        <v>3</v>
      </c>
      <c r="B5" s="21" t="s">
        <v>16</v>
      </c>
      <c r="C5" s="34">
        <v>14643</v>
      </c>
      <c r="D5" s="34" t="s">
        <v>17</v>
      </c>
      <c r="E5" s="22">
        <v>39.950000000000003</v>
      </c>
      <c r="F5" s="19">
        <v>2</v>
      </c>
      <c r="G5" s="29">
        <f t="shared" si="0"/>
        <v>79.900000000000006</v>
      </c>
      <c r="H5" s="23" t="s">
        <v>18</v>
      </c>
    </row>
    <row r="6" spans="1:8" x14ac:dyDescent="0.25">
      <c r="A6" s="27">
        <f t="shared" si="1"/>
        <v>4</v>
      </c>
      <c r="B6" s="21" t="s">
        <v>16</v>
      </c>
      <c r="C6" s="34">
        <v>14577</v>
      </c>
      <c r="D6" s="34" t="s">
        <v>20</v>
      </c>
      <c r="E6" s="22">
        <v>40</v>
      </c>
      <c r="F6" s="24">
        <v>2</v>
      </c>
      <c r="G6" s="29">
        <f t="shared" si="0"/>
        <v>80</v>
      </c>
      <c r="H6" s="23" t="s">
        <v>19</v>
      </c>
    </row>
    <row r="7" spans="1:8" s="31" customFormat="1" x14ac:dyDescent="0.25">
      <c r="A7" s="27">
        <v>5</v>
      </c>
      <c r="B7" s="28" t="s">
        <v>16</v>
      </c>
      <c r="C7" s="34">
        <v>13906</v>
      </c>
      <c r="D7" s="34" t="s">
        <v>29</v>
      </c>
      <c r="E7" s="29">
        <v>1.95</v>
      </c>
      <c r="F7" s="24">
        <v>2</v>
      </c>
      <c r="G7" s="29">
        <f t="shared" si="0"/>
        <v>3.9</v>
      </c>
      <c r="H7" s="30" t="s">
        <v>30</v>
      </c>
    </row>
    <row r="8" spans="1:8" ht="60" x14ac:dyDescent="0.25">
      <c r="A8" s="27">
        <v>6</v>
      </c>
      <c r="B8" s="21" t="s">
        <v>21</v>
      </c>
      <c r="C8" s="34" t="s">
        <v>24</v>
      </c>
      <c r="D8" s="34" t="s">
        <v>23</v>
      </c>
      <c r="E8" s="22">
        <v>6</v>
      </c>
      <c r="F8" s="19">
        <v>2</v>
      </c>
      <c r="G8" s="29">
        <f t="shared" si="0"/>
        <v>12</v>
      </c>
      <c r="H8" s="23" t="s">
        <v>22</v>
      </c>
    </row>
    <row r="9" spans="1:8" ht="75" x14ac:dyDescent="0.25">
      <c r="A9" s="27">
        <v>7</v>
      </c>
      <c r="B9" s="21" t="s">
        <v>21</v>
      </c>
      <c r="C9" s="35" t="s">
        <v>25</v>
      </c>
      <c r="D9" s="34" t="s">
        <v>26</v>
      </c>
      <c r="E9" s="22">
        <v>17</v>
      </c>
      <c r="F9" s="19">
        <v>1</v>
      </c>
      <c r="G9" s="29">
        <f>+F9*E9</f>
        <v>17</v>
      </c>
      <c r="H9" s="30" t="s">
        <v>27</v>
      </c>
    </row>
    <row r="10" spans="1:8" x14ac:dyDescent="0.25">
      <c r="A10" s="4"/>
      <c r="B10" s="25" t="s">
        <v>6</v>
      </c>
      <c r="C10" s="36"/>
      <c r="D10" s="36"/>
      <c r="E10" s="16"/>
      <c r="F10" s="12"/>
      <c r="G10" s="18">
        <f>SUM(G3:G9)</f>
        <v>235.04</v>
      </c>
      <c r="H10" s="6"/>
    </row>
  </sheetData>
  <hyperlinks>
    <hyperlink ref="H4" r:id="rId1" display="https://www.mouser.com/ProductDetail/MEAN-WELL/LRS-350-12?qs=%2fha2pyFadujf4SFJRGwzUfkPEbqP5CGOX7P1vjQt358zA6yEp54smw%3d%3d"/>
  </hyperlinks>
  <pageMargins left="0.7" right="0.7" top="0.75" bottom="0.75" header="0.3" footer="0.3"/>
  <pageSetup scale="45" orientation="landscape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0"/>
  <sheetViews>
    <sheetView workbookViewId="0">
      <selection activeCell="E11" sqref="E11"/>
    </sheetView>
  </sheetViews>
  <sheetFormatPr defaultRowHeight="15" x14ac:dyDescent="0.25"/>
  <cols>
    <col min="5" max="5" width="12" bestFit="1" customWidth="1"/>
  </cols>
  <sheetData>
    <row r="6" spans="4:6" x14ac:dyDescent="0.25">
      <c r="F6" t="s">
        <v>28</v>
      </c>
    </row>
    <row r="7" spans="4:6" x14ac:dyDescent="0.25">
      <c r="D7">
        <v>1000000</v>
      </c>
      <c r="E7">
        <f>1/D7</f>
        <v>9.9999999999999995E-7</v>
      </c>
      <c r="F7">
        <f>+E7*1000000000</f>
        <v>1000</v>
      </c>
    </row>
    <row r="8" spans="4:6" x14ac:dyDescent="0.25">
      <c r="D8">
        <f>1/E8</f>
        <v>110000000000</v>
      </c>
      <c r="E8">
        <f>1/(F8*1000000000)</f>
        <v>9.0909090909090904E-12</v>
      </c>
      <c r="F8">
        <v>110</v>
      </c>
    </row>
    <row r="10" spans="4:6" x14ac:dyDescent="0.25">
      <c r="E10">
        <f>1/(F10*10^(-9))</f>
        <v>2298850.5747126434</v>
      </c>
      <c r="F10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Parts-Needed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Walchko, Kevin J Maj USAF USAFA USAFA/DFEC</cp:lastModifiedBy>
  <cp:lastPrinted>2018-02-13T17:45:03Z</cp:lastPrinted>
  <dcterms:created xsi:type="dcterms:W3CDTF">2017-05-16T17:03:48Z</dcterms:created>
  <dcterms:modified xsi:type="dcterms:W3CDTF">2018-03-20T15:24:19Z</dcterms:modified>
</cp:coreProperties>
</file>